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.mas\Documents\Perso\Prog SAA Samia\05 - plantes à parfum aromatiques et médicinales\"/>
    </mc:Choice>
  </mc:AlternateContent>
  <bookViews>
    <workbookView xWindow="0" yWindow="0" windowWidth="20490" windowHeight="8940" tabRatio="920"/>
  </bookViews>
  <sheets>
    <sheet name="Méthodologie" sheetId="15" r:id="rId1"/>
    <sheet name="OCCITANIE" sheetId="1" r:id="rId2"/>
    <sheet name="ARIEGE" sheetId="2" r:id="rId3"/>
    <sheet name="AUDE" sheetId="3" r:id="rId4"/>
    <sheet name="AVEYRON" sheetId="4" r:id="rId5"/>
    <sheet name="GARD" sheetId="5" r:id="rId6"/>
    <sheet name="HAUTE-GARONNE" sheetId="6" r:id="rId7"/>
    <sheet name="GERS" sheetId="7" r:id="rId8"/>
    <sheet name="HERAULT" sheetId="8" r:id="rId9"/>
    <sheet name="LOT" sheetId="9" r:id="rId10"/>
    <sheet name="LOZERE" sheetId="10" r:id="rId11"/>
    <sheet name="HAUTES-PYRENEES" sheetId="11" r:id="rId12"/>
    <sheet name="PYRENEES-ORIENTALES" sheetId="12" r:id="rId13"/>
    <sheet name="TARN" sheetId="13" r:id="rId14"/>
    <sheet name="TARN-ET-GARONNE" sheetId="14" r:id="rId15"/>
  </sheets>
  <definedNames>
    <definedName name="_xlnm.Print_Area" localSheetId="0">Méthodologie!$A$1:$B$68</definedName>
  </definedNames>
  <calcPr calcId="162913"/>
</workbook>
</file>

<file path=xl/calcChain.xml><?xml version="1.0" encoding="utf-8"?>
<calcChain xmlns="http://schemas.openxmlformats.org/spreadsheetml/2006/main">
  <c r="A7" i="14" l="1"/>
  <c r="A7" i="3"/>
  <c r="A7" i="13"/>
  <c r="A7" i="12"/>
  <c r="A7" i="11"/>
  <c r="A7" i="10"/>
  <c r="A7" i="9"/>
  <c r="A7" i="8"/>
  <c r="A7" i="7"/>
  <c r="A7" i="6"/>
  <c r="A7" i="5"/>
  <c r="A7" i="4"/>
  <c r="A7" i="2" l="1"/>
  <c r="A7" i="1"/>
</calcChain>
</file>

<file path=xl/sharedStrings.xml><?xml version="1.0" encoding="utf-8"?>
<sst xmlns="http://schemas.openxmlformats.org/spreadsheetml/2006/main" count="1245" uniqueCount="40">
  <si>
    <t>Superficie développée (ha)</t>
  </si>
  <si>
    <t>Lavande (en kg d'essence)</t>
  </si>
  <si>
    <t>Lavandin (en kg d'essence)</t>
  </si>
  <si>
    <t>Autres plantes aromatiques, médicinales et à parfum</t>
  </si>
  <si>
    <t>Plantes aromatiques, médicinales et à parfum</t>
  </si>
  <si>
    <t/>
  </si>
  <si>
    <t>Plantes aromatiques, médicinales et à parfum (PPAM)</t>
  </si>
  <si>
    <t>* semences comprises</t>
  </si>
  <si>
    <t>L'utilisation et la diffusion des données sont autorisées sous réserve de mentionner impérativement la source (en adaptant l'année et la version selon les données utilisées) : Agreste - Statistique Agricole Annuelle - Version - Année</t>
  </si>
  <si>
    <t>Pour toute question vous pouvez adresser un courriel à :</t>
  </si>
  <si>
    <t>ensavoirplus.draaf-occitanie@agriculture.gouv.fr</t>
  </si>
  <si>
    <t>-</t>
  </si>
  <si>
    <t>Production (100 kg)</t>
  </si>
  <si>
    <t>Depuis 2015, l'augmentation des superficies est principalement due à l'arrivée de la coriandre dans certains départements.
Les semences ne sont pas comprises dans les estimations excepté en 2015 et 2016.</t>
  </si>
  <si>
    <t>Pour en savoir plus :</t>
  </si>
  <si>
    <t>https://agreste.agriculture.gouv.fr/agreste-web/accueil/</t>
  </si>
  <si>
    <t>Sommaire :</t>
  </si>
  <si>
    <t>Occitanie</t>
  </si>
  <si>
    <t>Ariège</t>
  </si>
  <si>
    <t>Aude</t>
  </si>
  <si>
    <t>Aveyron</t>
  </si>
  <si>
    <t>Gard</t>
  </si>
  <si>
    <t>Haute-Garonne</t>
  </si>
  <si>
    <t>Gers</t>
  </si>
  <si>
    <t>Hérault</t>
  </si>
  <si>
    <t>Lot</t>
  </si>
  <si>
    <t>Lozère</t>
  </si>
  <si>
    <t>Hautes-Pyrénées</t>
  </si>
  <si>
    <t>Pyrénées-Orientales</t>
  </si>
  <si>
    <t>Tarn</t>
  </si>
  <si>
    <t>Tarn-et-Garonne</t>
  </si>
  <si>
    <t>Rendement (kg/ha)</t>
  </si>
  <si>
    <t>Lavande</t>
  </si>
  <si>
    <t xml:space="preserve">Lavandin </t>
  </si>
  <si>
    <t xml:space="preserve">Lavande </t>
  </si>
  <si>
    <t>1327 *</t>
  </si>
  <si>
    <t>2433 *</t>
  </si>
  <si>
    <t xml:space="preserve">                                     Vous souhaitez avoir plus de précisions sur les données de la SAA ? Consultez notre site internet :</t>
  </si>
  <si>
    <t xml:space="preserve">                                  Vous souhaitez avoir plus de précisions sur les données de la SAA ? Consultez notre site internet :</t>
  </si>
  <si>
    <t>Ce fichier vise à mettre à la disposition du public les données issues de la Statistique Agricole Annuelle.
Il présente les superficies développées, les rendements et les productions de 2000 à 2020 dans les départements d'Occitanie.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</si>
</sst>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"/>
      <name val="Marianne"/>
      <family val="3"/>
    </font>
    <font>
      <b/>
      <sz val="8"/>
      <color indexed="21"/>
      <name val="Marianne"/>
      <family val="3"/>
    </font>
    <font>
      <sz val="9"/>
      <name val="Marianne"/>
      <family val="3"/>
    </font>
    <font>
      <b/>
      <sz val="9"/>
      <name val="Marianne"/>
      <family val="3"/>
    </font>
    <font>
      <sz val="9"/>
      <color indexed="23"/>
      <name val="Marianne"/>
      <family val="3"/>
    </font>
    <font>
      <sz val="11"/>
      <color indexed="8"/>
      <name val="Marianne"/>
      <family val="3"/>
    </font>
    <font>
      <u/>
      <sz val="9"/>
      <color indexed="12"/>
      <name val="Marianne"/>
      <family val="3"/>
    </font>
    <font>
      <b/>
      <sz val="9"/>
      <color indexed="8"/>
      <name val="Marianne"/>
      <family val="3"/>
    </font>
    <font>
      <sz val="8"/>
      <name val="Marianne"/>
      <family val="3"/>
    </font>
    <font>
      <b/>
      <sz val="10"/>
      <name val="Marianne"/>
      <family val="3"/>
    </font>
    <font>
      <b/>
      <sz val="8"/>
      <name val="Marianne"/>
      <family val="3"/>
    </font>
    <font>
      <sz val="8"/>
      <color indexed="10"/>
      <name val="Marianne"/>
      <family val="3"/>
    </font>
    <font>
      <b/>
      <sz val="12"/>
      <color indexed="23"/>
      <name val="Marianne"/>
      <family val="3"/>
    </font>
    <font>
      <b/>
      <sz val="9"/>
      <color indexed="21"/>
      <name val="Marianne"/>
      <family val="3"/>
    </font>
    <font>
      <sz val="8"/>
      <color indexed="17"/>
      <name val="Marianne"/>
      <family val="3"/>
    </font>
    <font>
      <sz val="8"/>
      <color indexed="8"/>
      <name val="Marianne"/>
      <family val="3"/>
    </font>
    <font>
      <sz val="8"/>
      <color rgb="FF0000FF"/>
      <name val="Marianne"/>
      <family val="3"/>
    </font>
    <font>
      <b/>
      <sz val="8"/>
      <color indexed="17"/>
      <name val="Marianne"/>
      <family val="3"/>
    </font>
    <font>
      <sz val="8"/>
      <color theme="1" tint="0.14999847407452621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/>
      <diagonal/>
    </border>
    <border>
      <left/>
      <right/>
      <top style="medium">
        <color indexed="21"/>
      </top>
      <bottom/>
      <diagonal/>
    </border>
    <border>
      <left/>
      <right style="thin">
        <color indexed="21"/>
      </right>
      <top style="medium">
        <color indexed="21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0" borderId="0" xfId="0" applyFont="1"/>
    <xf numFmtId="0" fontId="4" fillId="3" borderId="0" xfId="1" applyFont="1" applyFill="1" applyAlignment="1">
      <alignment vertical="center" wrapText="1"/>
    </xf>
    <xf numFmtId="0" fontId="5" fillId="3" borderId="0" xfId="1" applyFont="1" applyFill="1" applyAlignment="1">
      <alignment vertical="center" wrapText="1"/>
    </xf>
    <xf numFmtId="0" fontId="5" fillId="3" borderId="0" xfId="1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0" borderId="0" xfId="0" applyFont="1"/>
    <xf numFmtId="0" fontId="4" fillId="3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9" fillId="3" borderId="0" xfId="2" applyFont="1" applyFill="1" applyAlignment="1" applyProtection="1">
      <alignment vertical="center" wrapText="1"/>
    </xf>
    <xf numFmtId="0" fontId="6" fillId="2" borderId="0" xfId="0" applyFont="1" applyFill="1" applyBorder="1" applyAlignment="1">
      <alignment vertical="center"/>
    </xf>
    <xf numFmtId="0" fontId="9" fillId="2" borderId="0" xfId="2" applyFont="1" applyFill="1" applyBorder="1" applyAlignment="1" applyProtection="1">
      <alignment vertical="center"/>
    </xf>
    <xf numFmtId="0" fontId="9" fillId="4" borderId="0" xfId="2" applyFont="1" applyFill="1" applyBorder="1" applyAlignment="1" applyProtection="1">
      <alignment vertical="center"/>
    </xf>
    <xf numFmtId="0" fontId="3" fillId="4" borderId="0" xfId="0" applyFont="1" applyFill="1"/>
    <xf numFmtId="0" fontId="10" fillId="0" borderId="0" xfId="0" applyFont="1"/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Continuous" vertical="center"/>
    </xf>
    <xf numFmtId="0" fontId="11" fillId="2" borderId="0" xfId="0" applyFont="1" applyFill="1" applyBorder="1" applyAlignment="1">
      <alignment horizontal="centerContinuous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1" fillId="2" borderId="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11" fillId="2" borderId="13" xfId="0" applyNumberFormat="1" applyFont="1" applyFill="1" applyBorder="1" applyAlignment="1">
      <alignment horizontal="center" vertical="center"/>
    </xf>
    <xf numFmtId="1" fontId="11" fillId="2" borderId="14" xfId="0" applyNumberFormat="1" applyFont="1" applyFill="1" applyBorder="1" applyAlignment="1">
      <alignment horizontal="center" vertical="center"/>
    </xf>
    <xf numFmtId="0" fontId="17" fillId="2" borderId="0" xfId="0" applyFont="1" applyFill="1" applyAlignment="1"/>
    <xf numFmtId="0" fontId="19" fillId="2" borderId="0" xfId="0" applyFont="1" applyFill="1" applyAlignment="1">
      <alignment horizontal="left"/>
    </xf>
    <xf numFmtId="0" fontId="19" fillId="2" borderId="0" xfId="0" applyFont="1" applyFill="1"/>
    <xf numFmtId="0" fontId="20" fillId="2" borderId="0" xfId="0" applyFont="1" applyFill="1" applyAlignment="1"/>
    <xf numFmtId="1" fontId="11" fillId="2" borderId="7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draaf.occitanie.agriculture.gouv.fr/Le-Guide-des-donnees,582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6659880</xdr:colOff>
      <xdr:row>11</xdr:row>
      <xdr:rowOff>0</xdr:rowOff>
    </xdr:from>
    <xdr:to>
      <xdr:col>1</xdr:col>
      <xdr:colOff>685800</xdr:colOff>
      <xdr:row>16</xdr:row>
      <xdr:rowOff>201930</xdr:rowOff>
    </xdr:to>
    <xdr:pic>
      <xdr:nvPicPr>
        <xdr:cNvPr id="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2114550"/>
          <a:ext cx="90297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81915</xdr:colOff>
      <xdr:row>6</xdr:row>
      <xdr:rowOff>133350</xdr:rowOff>
    </xdr:to>
    <xdr:pic>
      <xdr:nvPicPr>
        <xdr:cNvPr id="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6590" cy="1047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243840</xdr:colOff>
      <xdr:row>5</xdr:row>
      <xdr:rowOff>95250</xdr:rowOff>
    </xdr:to>
    <xdr:pic>
      <xdr:nvPicPr>
        <xdr:cNvPr id="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greste.agriculture.gouv.fr/agreste-web/accueil/" TargetMode="External"/><Relationship Id="rId1" Type="http://schemas.openxmlformats.org/officeDocument/2006/relationships/hyperlink" Target="mailto:ensavoirplus.draaf-occitanie@agriculture.gouv.fr?subject=SAA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tabSelected="1" zoomScaleNormal="100" workbookViewId="0"/>
  </sheetViews>
  <sheetFormatPr baseColWidth="10" defaultColWidth="11.5703125" defaultRowHeight="12" x14ac:dyDescent="0.2"/>
  <cols>
    <col min="1" max="1" width="103.140625" style="2" customWidth="1"/>
    <col min="2" max="16384" width="11.5703125" style="2"/>
  </cols>
  <sheetData>
    <row r="1" spans="1:5" x14ac:dyDescent="0.2">
      <c r="A1" s="1"/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1"/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x14ac:dyDescent="0.2">
      <c r="A5" s="1"/>
      <c r="B5" s="1"/>
      <c r="C5" s="1"/>
      <c r="D5" s="1"/>
      <c r="E5" s="1"/>
    </row>
    <row r="6" spans="1:5" x14ac:dyDescent="0.2">
      <c r="A6" s="1"/>
      <c r="B6" s="1"/>
      <c r="C6" s="1"/>
      <c r="D6" s="1"/>
      <c r="E6" s="1"/>
    </row>
    <row r="7" spans="1:5" x14ac:dyDescent="0.2">
      <c r="A7" s="1"/>
      <c r="B7" s="1"/>
      <c r="C7" s="1"/>
      <c r="D7" s="1"/>
      <c r="E7" s="1"/>
    </row>
    <row r="8" spans="1:5" x14ac:dyDescent="0.2">
      <c r="A8" s="1"/>
      <c r="B8" s="1"/>
      <c r="C8" s="1"/>
      <c r="D8" s="1"/>
      <c r="E8" s="1"/>
    </row>
    <row r="9" spans="1:5" ht="22.5" x14ac:dyDescent="0.2">
      <c r="A9" s="3" t="s">
        <v>8</v>
      </c>
    </row>
    <row r="10" spans="1:5" x14ac:dyDescent="0.2">
      <c r="A10" s="4"/>
    </row>
    <row r="11" spans="1:5" ht="36" x14ac:dyDescent="0.2">
      <c r="A11" s="5" t="s">
        <v>39</v>
      </c>
    </row>
    <row r="12" spans="1:5" x14ac:dyDescent="0.2">
      <c r="A12" s="5"/>
    </row>
    <row r="13" spans="1:5" x14ac:dyDescent="0.2">
      <c r="A13" s="6"/>
    </row>
    <row r="14" spans="1:5" x14ac:dyDescent="0.2">
      <c r="A14" s="5"/>
    </row>
    <row r="15" spans="1:5" x14ac:dyDescent="0.2">
      <c r="A15" s="7" t="s">
        <v>38</v>
      </c>
    </row>
    <row r="16" spans="1:5" ht="15" x14ac:dyDescent="0.25">
      <c r="A16" s="8"/>
    </row>
    <row r="17" spans="1:1" ht="22.5" x14ac:dyDescent="0.2">
      <c r="A17" s="9" t="s">
        <v>13</v>
      </c>
    </row>
    <row r="18" spans="1:1" ht="15" x14ac:dyDescent="0.25">
      <c r="A18" s="8"/>
    </row>
    <row r="19" spans="1:1" x14ac:dyDescent="0.2">
      <c r="A19" s="10" t="s">
        <v>14</v>
      </c>
    </row>
    <row r="20" spans="1:1" x14ac:dyDescent="0.2">
      <c r="A20" s="11" t="s">
        <v>15</v>
      </c>
    </row>
    <row r="21" spans="1:1" x14ac:dyDescent="0.2">
      <c r="A21" s="4"/>
    </row>
    <row r="22" spans="1:1" x14ac:dyDescent="0.2">
      <c r="A22" s="4" t="s">
        <v>9</v>
      </c>
    </row>
    <row r="23" spans="1:1" x14ac:dyDescent="0.2">
      <c r="A23" s="11" t="s">
        <v>10</v>
      </c>
    </row>
    <row r="24" spans="1:1" x14ac:dyDescent="0.2">
      <c r="A24" s="4"/>
    </row>
    <row r="25" spans="1:1" x14ac:dyDescent="0.2">
      <c r="A25" s="12" t="s">
        <v>16</v>
      </c>
    </row>
    <row r="26" spans="1:1" x14ac:dyDescent="0.2">
      <c r="A26" s="13" t="s">
        <v>17</v>
      </c>
    </row>
    <row r="27" spans="1:1" x14ac:dyDescent="0.2">
      <c r="A27" s="13" t="s">
        <v>18</v>
      </c>
    </row>
    <row r="28" spans="1:1" x14ac:dyDescent="0.2">
      <c r="A28" s="13" t="s">
        <v>19</v>
      </c>
    </row>
    <row r="29" spans="1:1" s="15" customFormat="1" x14ac:dyDescent="0.2">
      <c r="A29" s="14" t="s">
        <v>20</v>
      </c>
    </row>
    <row r="30" spans="1:1" s="15" customFormat="1" x14ac:dyDescent="0.2">
      <c r="A30" s="14" t="s">
        <v>21</v>
      </c>
    </row>
    <row r="31" spans="1:1" s="15" customFormat="1" x14ac:dyDescent="0.2">
      <c r="A31" s="14" t="s">
        <v>22</v>
      </c>
    </row>
    <row r="32" spans="1:1" x14ac:dyDescent="0.2">
      <c r="A32" s="13" t="s">
        <v>23</v>
      </c>
    </row>
    <row r="33" spans="1:1" x14ac:dyDescent="0.2">
      <c r="A33" s="13" t="s">
        <v>24</v>
      </c>
    </row>
    <row r="34" spans="1:1" x14ac:dyDescent="0.2">
      <c r="A34" s="13" t="s">
        <v>25</v>
      </c>
    </row>
    <row r="35" spans="1:1" x14ac:dyDescent="0.2">
      <c r="A35" s="13" t="s">
        <v>26</v>
      </c>
    </row>
    <row r="36" spans="1:1" s="16" customFormat="1" x14ac:dyDescent="0.2">
      <c r="A36" s="13" t="s">
        <v>27</v>
      </c>
    </row>
    <row r="37" spans="1:1" s="16" customFormat="1" x14ac:dyDescent="0.2">
      <c r="A37" s="13" t="s">
        <v>28</v>
      </c>
    </row>
    <row r="38" spans="1:1" x14ac:dyDescent="0.2">
      <c r="A38" s="13" t="s">
        <v>29</v>
      </c>
    </row>
    <row r="39" spans="1:1" x14ac:dyDescent="0.2">
      <c r="A39" s="13" t="s">
        <v>30</v>
      </c>
    </row>
  </sheetData>
  <hyperlinks>
    <hyperlink ref="A23" r:id="rId1"/>
    <hyperlink ref="A20" r:id="rId2"/>
    <hyperlink ref="A26" location="OCCITANIE!A1" display="Occitanie"/>
    <hyperlink ref="A27" location="ARIEGE!A1" display="Ariège"/>
    <hyperlink ref="A28" location="AUDE!A1" display="Aude"/>
    <hyperlink ref="A29" location="AVEYRON!A1" display="Aveyron"/>
    <hyperlink ref="A30" location="GARD!A1" display="Gard"/>
    <hyperlink ref="A31" location="'HAUTE-GARONNE'!A1" display="Haute-Garonne"/>
    <hyperlink ref="A32" location="GERS!A1" display="Gers"/>
    <hyperlink ref="A33" location="HERAULT!A1" display="Hérault"/>
    <hyperlink ref="A34" location="LOT!A1" display="Lot"/>
    <hyperlink ref="A35" location="LOZERE!A1" display="Lozère"/>
    <hyperlink ref="A36" location="'HAUTES-PYRENEES'!A1" display="Hautes-Pyrénées"/>
    <hyperlink ref="A37" location="'PYRENEES-ORIENTALES'!A1" display="Pyrénées-Orientales"/>
    <hyperlink ref="A38" location="TARN!A1" display="Tarn"/>
    <hyperlink ref="A39" location="'TARN-ET-GARONNE'!A1" display="Tarn-et-Garonne"/>
  </hyperlinks>
  <pageMargins left="0.70866141732283472" right="0.70866141732283472" top="0.74803149606299213" bottom="0.74803149606299213" header="0.31496062992125984" footer="0.31496062992125984"/>
  <pageSetup paperSize="9" scale="51" orientation="landscape" r:id="rId3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CONCATENATE("46"," - ",RIGHT(CELL("nomfichier",A8),LEN(CELL("nomfichier",A8))-FIND("]",
CELL("nomfichier",A8))))</f>
        <v>46 - LOT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>
        <v>12</v>
      </c>
      <c r="C10" s="30">
        <v>11</v>
      </c>
      <c r="D10" s="30">
        <v>11</v>
      </c>
      <c r="E10" s="30">
        <v>11</v>
      </c>
      <c r="F10" s="30">
        <v>10</v>
      </c>
      <c r="G10" s="30">
        <v>10</v>
      </c>
      <c r="H10" s="30">
        <v>9</v>
      </c>
      <c r="I10" s="30">
        <v>7</v>
      </c>
      <c r="J10" s="30">
        <v>6</v>
      </c>
      <c r="K10" s="30">
        <v>6</v>
      </c>
      <c r="L10" s="30">
        <v>6</v>
      </c>
      <c r="M10" s="30">
        <v>5</v>
      </c>
      <c r="N10" s="30">
        <v>5</v>
      </c>
      <c r="O10" s="30">
        <v>5</v>
      </c>
      <c r="P10" s="30">
        <v>5</v>
      </c>
      <c r="Q10" s="30">
        <v>12</v>
      </c>
      <c r="R10" s="30">
        <v>10</v>
      </c>
      <c r="S10" s="31">
        <v>10</v>
      </c>
      <c r="T10" s="31">
        <v>10</v>
      </c>
      <c r="U10" s="31">
        <v>10</v>
      </c>
      <c r="V10" s="32">
        <v>20</v>
      </c>
      <c r="W10" s="20"/>
    </row>
    <row r="11" spans="1:23" x14ac:dyDescent="0.25">
      <c r="A11" s="33" t="s">
        <v>33</v>
      </c>
      <c r="B11" s="34">
        <v>15</v>
      </c>
      <c r="C11" s="35">
        <v>13</v>
      </c>
      <c r="D11" s="35">
        <v>11</v>
      </c>
      <c r="E11" s="35">
        <v>9</v>
      </c>
      <c r="F11" s="35">
        <v>7</v>
      </c>
      <c r="G11" s="35">
        <v>5</v>
      </c>
      <c r="H11" s="35">
        <v>5</v>
      </c>
      <c r="I11" s="35">
        <v>3</v>
      </c>
      <c r="J11" s="35">
        <v>2</v>
      </c>
      <c r="K11" s="35">
        <v>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>
        <v>1</v>
      </c>
      <c r="R11" s="35">
        <v>1</v>
      </c>
      <c r="S11" s="36">
        <v>1</v>
      </c>
      <c r="T11" s="36">
        <v>1</v>
      </c>
      <c r="U11" s="36">
        <v>1</v>
      </c>
      <c r="V11" s="37">
        <v>30</v>
      </c>
      <c r="W11" s="20"/>
    </row>
    <row r="12" spans="1:23" x14ac:dyDescent="0.25">
      <c r="A12" s="33" t="s">
        <v>3</v>
      </c>
      <c r="B12" s="34">
        <v>11</v>
      </c>
      <c r="C12" s="35">
        <v>10</v>
      </c>
      <c r="D12" s="35">
        <v>6</v>
      </c>
      <c r="E12" s="35">
        <v>5</v>
      </c>
      <c r="F12" s="35">
        <v>5</v>
      </c>
      <c r="G12" s="35">
        <v>4</v>
      </c>
      <c r="H12" s="35">
        <v>2</v>
      </c>
      <c r="I12" s="35">
        <v>4</v>
      </c>
      <c r="J12" s="35">
        <v>3</v>
      </c>
      <c r="K12" s="35">
        <v>3</v>
      </c>
      <c r="L12" s="35">
        <v>5</v>
      </c>
      <c r="M12" s="35">
        <v>5</v>
      </c>
      <c r="N12" s="35">
        <v>5</v>
      </c>
      <c r="O12" s="35">
        <v>5</v>
      </c>
      <c r="P12" s="35">
        <v>5</v>
      </c>
      <c r="Q12" s="38">
        <v>57</v>
      </c>
      <c r="R12" s="38">
        <v>24</v>
      </c>
      <c r="S12" s="35">
        <v>8</v>
      </c>
      <c r="T12" s="35">
        <v>30</v>
      </c>
      <c r="U12" s="36">
        <v>60</v>
      </c>
      <c r="V12" s="37">
        <v>70</v>
      </c>
      <c r="W12" s="20"/>
    </row>
    <row r="13" spans="1:23" x14ac:dyDescent="0.25">
      <c r="A13" s="40" t="s">
        <v>4</v>
      </c>
      <c r="B13" s="41">
        <v>38</v>
      </c>
      <c r="C13" s="42">
        <v>34</v>
      </c>
      <c r="D13" s="42">
        <v>28</v>
      </c>
      <c r="E13" s="42">
        <v>25</v>
      </c>
      <c r="F13" s="42">
        <v>22</v>
      </c>
      <c r="G13" s="42">
        <v>19</v>
      </c>
      <c r="H13" s="42">
        <v>16</v>
      </c>
      <c r="I13" s="42">
        <v>14</v>
      </c>
      <c r="J13" s="42">
        <v>11</v>
      </c>
      <c r="K13" s="42">
        <v>10</v>
      </c>
      <c r="L13" s="42">
        <v>11</v>
      </c>
      <c r="M13" s="42">
        <v>10</v>
      </c>
      <c r="N13" s="42">
        <v>10</v>
      </c>
      <c r="O13" s="42">
        <v>10</v>
      </c>
      <c r="P13" s="42">
        <v>10</v>
      </c>
      <c r="Q13" s="42">
        <v>70</v>
      </c>
      <c r="R13" s="42">
        <v>35</v>
      </c>
      <c r="S13" s="43">
        <v>19</v>
      </c>
      <c r="T13" s="43">
        <v>41</v>
      </c>
      <c r="U13" s="43">
        <v>71</v>
      </c>
      <c r="V13" s="44">
        <v>120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>
        <v>16.7</v>
      </c>
      <c r="C17" s="64">
        <v>18.3</v>
      </c>
      <c r="D17" s="64">
        <v>16</v>
      </c>
      <c r="E17" s="64">
        <v>10</v>
      </c>
      <c r="F17" s="64">
        <v>16</v>
      </c>
      <c r="G17" s="64">
        <v>16</v>
      </c>
      <c r="H17" s="64">
        <v>16</v>
      </c>
      <c r="I17" s="64">
        <v>30.7</v>
      </c>
      <c r="J17" s="64">
        <v>26</v>
      </c>
      <c r="K17" s="64">
        <v>24.7</v>
      </c>
      <c r="L17" s="64">
        <v>30.2</v>
      </c>
      <c r="M17" s="64">
        <v>35.4</v>
      </c>
      <c r="N17" s="64">
        <v>39</v>
      </c>
      <c r="O17" s="64">
        <v>39</v>
      </c>
      <c r="P17" s="64">
        <v>39</v>
      </c>
      <c r="Q17" s="64">
        <v>39</v>
      </c>
      <c r="R17" s="64">
        <v>25</v>
      </c>
      <c r="S17" s="64">
        <v>25</v>
      </c>
      <c r="T17" s="64">
        <v>20</v>
      </c>
      <c r="U17" s="64">
        <v>20</v>
      </c>
      <c r="V17" s="65">
        <v>20</v>
      </c>
      <c r="W17" s="20"/>
    </row>
    <row r="18" spans="1:23" x14ac:dyDescent="0.25">
      <c r="A18" s="40" t="s">
        <v>2</v>
      </c>
      <c r="B18" s="66">
        <v>50</v>
      </c>
      <c r="C18" s="67">
        <v>40</v>
      </c>
      <c r="D18" s="67">
        <v>38</v>
      </c>
      <c r="E18" s="67">
        <v>25</v>
      </c>
      <c r="F18" s="67">
        <v>38</v>
      </c>
      <c r="G18" s="67">
        <v>38</v>
      </c>
      <c r="H18" s="67">
        <v>38</v>
      </c>
      <c r="I18" s="67">
        <v>60.3</v>
      </c>
      <c r="J18" s="67">
        <v>50.5</v>
      </c>
      <c r="K18" s="67">
        <v>51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>
        <v>73</v>
      </c>
      <c r="R18" s="67">
        <v>75</v>
      </c>
      <c r="S18" s="67">
        <v>80</v>
      </c>
      <c r="T18" s="67">
        <v>60</v>
      </c>
      <c r="U18" s="67">
        <v>60</v>
      </c>
      <c r="V18" s="68">
        <v>60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>
        <v>2</v>
      </c>
      <c r="C22" s="50">
        <v>2.0099999999999998</v>
      </c>
      <c r="D22" s="50">
        <v>1.76</v>
      </c>
      <c r="E22" s="50">
        <v>1.1000000000000001</v>
      </c>
      <c r="F22" s="50">
        <v>1.6</v>
      </c>
      <c r="G22" s="50">
        <v>1.6</v>
      </c>
      <c r="H22" s="50">
        <v>1.44</v>
      </c>
      <c r="I22" s="50">
        <v>2.15</v>
      </c>
      <c r="J22" s="50">
        <v>1.56</v>
      </c>
      <c r="K22" s="50">
        <v>1.48</v>
      </c>
      <c r="L22" s="50">
        <v>1.81</v>
      </c>
      <c r="M22" s="50">
        <v>1.77</v>
      </c>
      <c r="N22" s="50">
        <v>1.95</v>
      </c>
      <c r="O22" s="50">
        <v>1.95</v>
      </c>
      <c r="P22" s="50">
        <v>1.95</v>
      </c>
      <c r="Q22" s="50">
        <v>4.68</v>
      </c>
      <c r="R22" s="50">
        <v>2.5</v>
      </c>
      <c r="S22" s="50">
        <v>2.5</v>
      </c>
      <c r="T22" s="50">
        <v>2</v>
      </c>
      <c r="U22" s="31">
        <v>2</v>
      </c>
      <c r="V22" s="32">
        <v>4</v>
      </c>
      <c r="W22" s="17"/>
    </row>
    <row r="23" spans="1:23" x14ac:dyDescent="0.25">
      <c r="A23" s="40" t="s">
        <v>33</v>
      </c>
      <c r="B23" s="51">
        <v>7.5</v>
      </c>
      <c r="C23" s="52">
        <v>5.2</v>
      </c>
      <c r="D23" s="47">
        <v>4.18</v>
      </c>
      <c r="E23" s="47">
        <v>2.25</v>
      </c>
      <c r="F23" s="47">
        <v>2.66</v>
      </c>
      <c r="G23" s="47">
        <v>1.9</v>
      </c>
      <c r="H23" s="47">
        <v>1.9</v>
      </c>
      <c r="I23" s="47">
        <v>1.81</v>
      </c>
      <c r="J23" s="47">
        <v>1.01</v>
      </c>
      <c r="K23" s="47">
        <v>0.51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>
        <v>0.73</v>
      </c>
      <c r="R23" s="47">
        <v>0.75</v>
      </c>
      <c r="S23" s="47">
        <v>0.8</v>
      </c>
      <c r="T23" s="47">
        <v>0.6</v>
      </c>
      <c r="U23" s="47">
        <v>0.6</v>
      </c>
      <c r="V23" s="44">
        <v>18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CONCATENATE("48"," - ",RIGHT(CELL("nomfichier",A8),LEN(CELL("nomfichier",A8))-FIND("]",
CELL("nomfichier",A8))))</f>
        <v>48 - LOZERE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 t="s">
        <v>11</v>
      </c>
      <c r="Q10" s="30" t="s">
        <v>11</v>
      </c>
      <c r="R10" s="30" t="s">
        <v>11</v>
      </c>
      <c r="S10" s="31">
        <v>1</v>
      </c>
      <c r="T10" s="31">
        <v>1</v>
      </c>
      <c r="U10" s="31">
        <v>1</v>
      </c>
      <c r="V10" s="32">
        <v>1</v>
      </c>
      <c r="W10" s="20"/>
    </row>
    <row r="11" spans="1:23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 t="s">
        <v>11</v>
      </c>
      <c r="R11" s="35" t="s">
        <v>11</v>
      </c>
      <c r="S11" s="35" t="s">
        <v>11</v>
      </c>
      <c r="T11" s="35">
        <v>1</v>
      </c>
      <c r="U11" s="36">
        <v>1</v>
      </c>
      <c r="V11" s="37">
        <v>1</v>
      </c>
      <c r="W11" s="20"/>
    </row>
    <row r="12" spans="1:23" x14ac:dyDescent="0.25">
      <c r="A12" s="33" t="s">
        <v>3</v>
      </c>
      <c r="B12" s="34">
        <v>18</v>
      </c>
      <c r="C12" s="35">
        <v>17</v>
      </c>
      <c r="D12" s="35">
        <v>16</v>
      </c>
      <c r="E12" s="35">
        <v>16</v>
      </c>
      <c r="F12" s="35">
        <v>15</v>
      </c>
      <c r="G12" s="35">
        <v>14</v>
      </c>
      <c r="H12" s="35">
        <v>14</v>
      </c>
      <c r="I12" s="35">
        <v>11</v>
      </c>
      <c r="J12" s="35">
        <v>10</v>
      </c>
      <c r="K12" s="35">
        <v>9</v>
      </c>
      <c r="L12" s="35">
        <v>7</v>
      </c>
      <c r="M12" s="35">
        <v>7</v>
      </c>
      <c r="N12" s="35">
        <v>6</v>
      </c>
      <c r="O12" s="35">
        <v>5</v>
      </c>
      <c r="P12" s="35">
        <v>7</v>
      </c>
      <c r="Q12" s="35">
        <v>12</v>
      </c>
      <c r="R12" s="38" t="s">
        <v>11</v>
      </c>
      <c r="S12" s="35">
        <v>10</v>
      </c>
      <c r="T12" s="35">
        <v>5</v>
      </c>
      <c r="U12" s="36">
        <v>15</v>
      </c>
      <c r="V12" s="37">
        <v>15</v>
      </c>
      <c r="W12" s="20"/>
    </row>
    <row r="13" spans="1:23" x14ac:dyDescent="0.25">
      <c r="A13" s="40" t="s">
        <v>4</v>
      </c>
      <c r="B13" s="41">
        <v>18</v>
      </c>
      <c r="C13" s="42">
        <v>17</v>
      </c>
      <c r="D13" s="42">
        <v>16</v>
      </c>
      <c r="E13" s="42">
        <v>16</v>
      </c>
      <c r="F13" s="42">
        <v>15</v>
      </c>
      <c r="G13" s="42">
        <v>14</v>
      </c>
      <c r="H13" s="42">
        <v>14</v>
      </c>
      <c r="I13" s="42">
        <v>11</v>
      </c>
      <c r="J13" s="42">
        <v>10</v>
      </c>
      <c r="K13" s="42">
        <v>9</v>
      </c>
      <c r="L13" s="42">
        <v>7</v>
      </c>
      <c r="M13" s="42">
        <v>7</v>
      </c>
      <c r="N13" s="42">
        <v>6</v>
      </c>
      <c r="O13" s="42">
        <v>5</v>
      </c>
      <c r="P13" s="42">
        <v>7</v>
      </c>
      <c r="Q13" s="42">
        <v>12</v>
      </c>
      <c r="R13" s="42" t="s">
        <v>11</v>
      </c>
      <c r="S13" s="43">
        <v>11</v>
      </c>
      <c r="T13" s="43">
        <v>7</v>
      </c>
      <c r="U13" s="43">
        <v>17</v>
      </c>
      <c r="V13" s="44">
        <v>17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 t="s">
        <v>11</v>
      </c>
      <c r="Q17" s="64" t="s">
        <v>11</v>
      </c>
      <c r="R17" s="64" t="s">
        <v>11</v>
      </c>
      <c r="S17" s="64">
        <v>80</v>
      </c>
      <c r="T17" s="64">
        <v>20</v>
      </c>
      <c r="U17" s="64">
        <v>20</v>
      </c>
      <c r="V17" s="65">
        <v>20</v>
      </c>
      <c r="W17" s="20"/>
    </row>
    <row r="18" spans="1:23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 t="s">
        <v>11</v>
      </c>
      <c r="R18" s="67" t="s">
        <v>11</v>
      </c>
      <c r="S18" s="67" t="s">
        <v>11</v>
      </c>
      <c r="T18" s="67">
        <v>60</v>
      </c>
      <c r="U18" s="67">
        <v>60</v>
      </c>
      <c r="V18" s="68">
        <v>60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 t="s">
        <v>11</v>
      </c>
      <c r="Q22" s="50" t="s">
        <v>11</v>
      </c>
      <c r="R22" s="50" t="s">
        <v>11</v>
      </c>
      <c r="S22" s="50">
        <v>0.8</v>
      </c>
      <c r="T22" s="50">
        <v>0.2</v>
      </c>
      <c r="U22" s="46">
        <v>0.2</v>
      </c>
      <c r="V22" s="58">
        <v>0.2</v>
      </c>
      <c r="W22" s="17"/>
    </row>
    <row r="23" spans="1:23" x14ac:dyDescent="0.25">
      <c r="A23" s="40" t="s">
        <v>33</v>
      </c>
      <c r="B23" s="51" t="s">
        <v>11</v>
      </c>
      <c r="C23" s="52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 t="s">
        <v>11</v>
      </c>
      <c r="R23" s="47" t="s">
        <v>11</v>
      </c>
      <c r="S23" s="47" t="s">
        <v>11</v>
      </c>
      <c r="T23" s="47">
        <v>0.6</v>
      </c>
      <c r="U23" s="47">
        <v>0.6</v>
      </c>
      <c r="V23" s="53">
        <v>0.6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4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5">
      <c r="A7" s="18" t="str">
        <f ca="1">CONCATENATE("65"," - ",RIGHT(CELL("nomfichier",A8),LEN(CELL("nomfichier",A8))-FIND("]",
CELL("nomfichier",A8))))</f>
        <v>65 - HAUTES-PYRENEES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  <c r="X7" s="17"/>
    </row>
    <row r="8" spans="1:24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  <c r="X8" s="20"/>
    </row>
    <row r="9" spans="1:24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  <c r="X9" s="20"/>
    </row>
    <row r="10" spans="1:24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 t="s">
        <v>11</v>
      </c>
      <c r="Q10" s="30" t="s">
        <v>11</v>
      </c>
      <c r="R10" s="30" t="s">
        <v>11</v>
      </c>
      <c r="S10" s="30" t="s">
        <v>11</v>
      </c>
      <c r="T10" s="30" t="s">
        <v>11</v>
      </c>
      <c r="U10" s="30" t="s">
        <v>11</v>
      </c>
      <c r="V10" s="32" t="s">
        <v>11</v>
      </c>
      <c r="W10" s="20"/>
      <c r="X10" s="20"/>
    </row>
    <row r="11" spans="1:24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 t="s">
        <v>11</v>
      </c>
      <c r="R11" s="35" t="s">
        <v>11</v>
      </c>
      <c r="S11" s="35" t="s">
        <v>11</v>
      </c>
      <c r="T11" s="35" t="s">
        <v>11</v>
      </c>
      <c r="U11" s="35" t="s">
        <v>11</v>
      </c>
      <c r="V11" s="37" t="s">
        <v>11</v>
      </c>
      <c r="W11" s="20"/>
      <c r="X11" s="20"/>
    </row>
    <row r="12" spans="1:24" x14ac:dyDescent="0.25">
      <c r="A12" s="33" t="s">
        <v>3</v>
      </c>
      <c r="B12" s="34">
        <v>4</v>
      </c>
      <c r="C12" s="35">
        <v>4</v>
      </c>
      <c r="D12" s="35">
        <v>1</v>
      </c>
      <c r="E12" s="35" t="s">
        <v>11</v>
      </c>
      <c r="F12" s="35" t="s">
        <v>11</v>
      </c>
      <c r="G12" s="35" t="s">
        <v>11</v>
      </c>
      <c r="H12" s="35" t="s">
        <v>11</v>
      </c>
      <c r="I12" s="35" t="s">
        <v>11</v>
      </c>
      <c r="J12" s="35" t="s">
        <v>11</v>
      </c>
      <c r="K12" s="35" t="s">
        <v>11</v>
      </c>
      <c r="L12" s="35" t="s">
        <v>11</v>
      </c>
      <c r="M12" s="35" t="s">
        <v>11</v>
      </c>
      <c r="N12" s="35" t="s">
        <v>11</v>
      </c>
      <c r="O12" s="35" t="s">
        <v>11</v>
      </c>
      <c r="P12" s="35" t="s">
        <v>11</v>
      </c>
      <c r="Q12" s="38">
        <v>12</v>
      </c>
      <c r="R12" s="38">
        <v>45</v>
      </c>
      <c r="S12" s="35">
        <v>5</v>
      </c>
      <c r="T12" s="35">
        <v>5</v>
      </c>
      <c r="U12" s="35">
        <v>5</v>
      </c>
      <c r="V12" s="37">
        <v>2</v>
      </c>
      <c r="W12" s="20"/>
      <c r="X12" s="20"/>
    </row>
    <row r="13" spans="1:24" x14ac:dyDescent="0.25">
      <c r="A13" s="40" t="s">
        <v>4</v>
      </c>
      <c r="B13" s="41">
        <v>4</v>
      </c>
      <c r="C13" s="42">
        <v>4</v>
      </c>
      <c r="D13" s="42">
        <v>1</v>
      </c>
      <c r="E13" s="42" t="s">
        <v>11</v>
      </c>
      <c r="F13" s="42" t="s">
        <v>11</v>
      </c>
      <c r="G13" s="42" t="s">
        <v>11</v>
      </c>
      <c r="H13" s="42" t="s">
        <v>11</v>
      </c>
      <c r="I13" s="42" t="s">
        <v>11</v>
      </c>
      <c r="J13" s="42" t="s">
        <v>11</v>
      </c>
      <c r="K13" s="42" t="s">
        <v>11</v>
      </c>
      <c r="L13" s="42" t="s">
        <v>11</v>
      </c>
      <c r="M13" s="42" t="s">
        <v>11</v>
      </c>
      <c r="N13" s="42" t="s">
        <v>11</v>
      </c>
      <c r="O13" s="42" t="s">
        <v>11</v>
      </c>
      <c r="P13" s="42" t="s">
        <v>11</v>
      </c>
      <c r="Q13" s="42">
        <v>12</v>
      </c>
      <c r="R13" s="42">
        <v>45</v>
      </c>
      <c r="S13" s="43">
        <v>5</v>
      </c>
      <c r="T13" s="43">
        <v>5</v>
      </c>
      <c r="U13" s="43">
        <v>5</v>
      </c>
      <c r="V13" s="44">
        <v>2</v>
      </c>
      <c r="W13" s="20"/>
      <c r="X13" s="20"/>
    </row>
    <row r="14" spans="1:24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  <c r="X14" s="20"/>
    </row>
    <row r="15" spans="1:24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  <c r="X15" s="20"/>
    </row>
    <row r="16" spans="1:24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  <c r="X16" s="20"/>
    </row>
    <row r="17" spans="1:24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 t="s">
        <v>11</v>
      </c>
      <c r="Q17" s="64" t="s">
        <v>11</v>
      </c>
      <c r="R17" s="64" t="s">
        <v>11</v>
      </c>
      <c r="S17" s="64" t="s">
        <v>11</v>
      </c>
      <c r="T17" s="64" t="s">
        <v>11</v>
      </c>
      <c r="U17" s="64" t="s">
        <v>11</v>
      </c>
      <c r="V17" s="65" t="s">
        <v>11</v>
      </c>
      <c r="W17" s="20"/>
      <c r="X17" s="20"/>
    </row>
    <row r="18" spans="1:24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 t="s">
        <v>11</v>
      </c>
      <c r="R18" s="67" t="s">
        <v>11</v>
      </c>
      <c r="S18" s="67" t="s">
        <v>11</v>
      </c>
      <c r="T18" s="67" t="s">
        <v>11</v>
      </c>
      <c r="U18" s="67" t="s">
        <v>11</v>
      </c>
      <c r="V18" s="68" t="s">
        <v>11</v>
      </c>
      <c r="W18" s="20"/>
      <c r="X18" s="20"/>
    </row>
    <row r="19" spans="1:24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  <c r="X20" s="17"/>
    </row>
    <row r="21" spans="1:24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  <c r="X21" s="17"/>
    </row>
    <row r="22" spans="1:24" x14ac:dyDescent="0.25">
      <c r="A22" s="28" t="s">
        <v>34</v>
      </c>
      <c r="B22" s="49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 t="s">
        <v>11</v>
      </c>
      <c r="Q22" s="50" t="s">
        <v>11</v>
      </c>
      <c r="R22" s="50" t="s">
        <v>11</v>
      </c>
      <c r="S22" s="50" t="s">
        <v>11</v>
      </c>
      <c r="T22" s="50" t="s">
        <v>11</v>
      </c>
      <c r="U22" s="50" t="s">
        <v>11</v>
      </c>
      <c r="V22" s="32" t="s">
        <v>11</v>
      </c>
      <c r="W22" s="17"/>
      <c r="X22" s="17"/>
    </row>
    <row r="23" spans="1:24" x14ac:dyDescent="0.25">
      <c r="A23" s="40" t="s">
        <v>33</v>
      </c>
      <c r="B23" s="51" t="s">
        <v>11</v>
      </c>
      <c r="C23" s="52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 t="s">
        <v>11</v>
      </c>
      <c r="R23" s="47" t="s">
        <v>11</v>
      </c>
      <c r="S23" s="47" t="s">
        <v>11</v>
      </c>
      <c r="T23" s="47" t="s">
        <v>11</v>
      </c>
      <c r="U23" s="47" t="s">
        <v>11</v>
      </c>
      <c r="V23" s="44" t="s">
        <v>11</v>
      </c>
      <c r="W23" s="17"/>
      <c r="X23" s="17"/>
    </row>
    <row r="24" spans="1:24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CONCATENATE("66"," - ",RIGHT(CELL("nomfichier",A8),LEN(CELL("nomfichier",A8))-FIND("]",
CELL("nomfichier",A8))))</f>
        <v>66 - PYRENEES-ORIENTALES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 t="s">
        <v>11</v>
      </c>
      <c r="Q10" s="30" t="s">
        <v>11</v>
      </c>
      <c r="R10" s="30">
        <v>1</v>
      </c>
      <c r="S10" s="31">
        <v>1</v>
      </c>
      <c r="T10" s="31">
        <v>1</v>
      </c>
      <c r="U10" s="31">
        <v>1</v>
      </c>
      <c r="V10" s="32">
        <v>1</v>
      </c>
      <c r="W10" s="20"/>
    </row>
    <row r="11" spans="1:23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 t="s">
        <v>11</v>
      </c>
      <c r="R11" s="35">
        <v>1</v>
      </c>
      <c r="S11" s="36">
        <v>1</v>
      </c>
      <c r="T11" s="36">
        <v>1</v>
      </c>
      <c r="U11" s="36">
        <v>1</v>
      </c>
      <c r="V11" s="37">
        <v>1</v>
      </c>
      <c r="W11" s="20"/>
    </row>
    <row r="12" spans="1:23" x14ac:dyDescent="0.25">
      <c r="A12" s="33" t="s">
        <v>3</v>
      </c>
      <c r="B12" s="34">
        <v>55</v>
      </c>
      <c r="C12" s="35">
        <v>73</v>
      </c>
      <c r="D12" s="35">
        <v>87</v>
      </c>
      <c r="E12" s="35">
        <v>102</v>
      </c>
      <c r="F12" s="35">
        <v>113</v>
      </c>
      <c r="G12" s="35">
        <v>124</v>
      </c>
      <c r="H12" s="35">
        <v>136</v>
      </c>
      <c r="I12" s="35">
        <v>142</v>
      </c>
      <c r="J12" s="35">
        <v>148</v>
      </c>
      <c r="K12" s="35">
        <v>155</v>
      </c>
      <c r="L12" s="35">
        <v>154</v>
      </c>
      <c r="M12" s="35">
        <v>154</v>
      </c>
      <c r="N12" s="35">
        <v>138</v>
      </c>
      <c r="O12" s="35">
        <v>106</v>
      </c>
      <c r="P12" s="35">
        <v>143</v>
      </c>
      <c r="Q12" s="35">
        <v>244</v>
      </c>
      <c r="R12" s="35">
        <v>140</v>
      </c>
      <c r="S12" s="35">
        <v>140</v>
      </c>
      <c r="T12" s="35">
        <v>95</v>
      </c>
      <c r="U12" s="36">
        <v>95</v>
      </c>
      <c r="V12" s="37">
        <v>95</v>
      </c>
      <c r="W12" s="20"/>
    </row>
    <row r="13" spans="1:23" x14ac:dyDescent="0.25">
      <c r="A13" s="40" t="s">
        <v>4</v>
      </c>
      <c r="B13" s="41">
        <v>55</v>
      </c>
      <c r="C13" s="42">
        <v>73</v>
      </c>
      <c r="D13" s="42">
        <v>87</v>
      </c>
      <c r="E13" s="42">
        <v>102</v>
      </c>
      <c r="F13" s="42">
        <v>113</v>
      </c>
      <c r="G13" s="42">
        <v>124</v>
      </c>
      <c r="H13" s="42">
        <v>136</v>
      </c>
      <c r="I13" s="42">
        <v>142</v>
      </c>
      <c r="J13" s="42">
        <v>148</v>
      </c>
      <c r="K13" s="42">
        <v>155</v>
      </c>
      <c r="L13" s="42">
        <v>154</v>
      </c>
      <c r="M13" s="42">
        <v>154</v>
      </c>
      <c r="N13" s="42">
        <v>138</v>
      </c>
      <c r="O13" s="42">
        <v>106</v>
      </c>
      <c r="P13" s="42">
        <v>143</v>
      </c>
      <c r="Q13" s="42">
        <v>244</v>
      </c>
      <c r="R13" s="42">
        <v>142</v>
      </c>
      <c r="S13" s="43">
        <v>142</v>
      </c>
      <c r="T13" s="43">
        <v>97</v>
      </c>
      <c r="U13" s="43">
        <v>97</v>
      </c>
      <c r="V13" s="44">
        <v>97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 t="s">
        <v>11</v>
      </c>
      <c r="Q17" s="64" t="s">
        <v>11</v>
      </c>
      <c r="R17" s="64">
        <v>25</v>
      </c>
      <c r="S17" s="64">
        <v>40</v>
      </c>
      <c r="T17" s="64">
        <v>20</v>
      </c>
      <c r="U17" s="64">
        <v>20</v>
      </c>
      <c r="V17" s="65">
        <v>20</v>
      </c>
      <c r="W17" s="20"/>
    </row>
    <row r="18" spans="1:23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 t="s">
        <v>11</v>
      </c>
      <c r="R18" s="67">
        <v>40</v>
      </c>
      <c r="S18" s="67">
        <v>40</v>
      </c>
      <c r="T18" s="67">
        <v>20</v>
      </c>
      <c r="U18" s="67">
        <v>20</v>
      </c>
      <c r="V18" s="68">
        <v>20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 t="s">
        <v>11</v>
      </c>
      <c r="Q22" s="50" t="s">
        <v>11</v>
      </c>
      <c r="R22" s="50">
        <v>0.25</v>
      </c>
      <c r="S22" s="50">
        <v>0.4</v>
      </c>
      <c r="T22" s="50">
        <v>0.2</v>
      </c>
      <c r="U22" s="46">
        <v>0.2</v>
      </c>
      <c r="V22" s="58">
        <v>0.2</v>
      </c>
      <c r="W22" s="17"/>
    </row>
    <row r="23" spans="1:23" x14ac:dyDescent="0.25">
      <c r="A23" s="40" t="s">
        <v>33</v>
      </c>
      <c r="B23" s="51" t="s">
        <v>11</v>
      </c>
      <c r="C23" s="52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 t="s">
        <v>11</v>
      </c>
      <c r="R23" s="47">
        <v>0.4</v>
      </c>
      <c r="S23" s="47">
        <v>0.4</v>
      </c>
      <c r="T23" s="47">
        <v>0.2</v>
      </c>
      <c r="U23" s="47">
        <v>0.2</v>
      </c>
      <c r="V23" s="53">
        <v>0.2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CONCATENATE("81"," - ",RIGHT(CELL("nomfichier",A8),LEN(CELL("nomfichier",A8))-FIND("]",
CELL("nomfichier",A8))))</f>
        <v>81 - TARN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 t="s">
        <v>11</v>
      </c>
      <c r="Q10" s="30">
        <v>1</v>
      </c>
      <c r="R10" s="30">
        <v>1</v>
      </c>
      <c r="S10" s="31">
        <v>6</v>
      </c>
      <c r="T10" s="31">
        <v>6</v>
      </c>
      <c r="U10" s="31">
        <v>6</v>
      </c>
      <c r="V10" s="32">
        <v>6</v>
      </c>
      <c r="W10" s="20"/>
    </row>
    <row r="11" spans="1:23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>
        <v>2</v>
      </c>
      <c r="R11" s="35">
        <v>2</v>
      </c>
      <c r="S11" s="36">
        <v>2</v>
      </c>
      <c r="T11" s="36">
        <v>3</v>
      </c>
      <c r="U11" s="36">
        <v>3</v>
      </c>
      <c r="V11" s="37">
        <v>3</v>
      </c>
      <c r="W11" s="20"/>
    </row>
    <row r="12" spans="1:23" x14ac:dyDescent="0.25">
      <c r="A12" s="33" t="s">
        <v>3</v>
      </c>
      <c r="B12" s="34">
        <v>2</v>
      </c>
      <c r="C12" s="35">
        <v>2</v>
      </c>
      <c r="D12" s="35">
        <v>89</v>
      </c>
      <c r="E12" s="35">
        <v>85</v>
      </c>
      <c r="F12" s="35" t="s">
        <v>5</v>
      </c>
      <c r="G12" s="35">
        <v>10</v>
      </c>
      <c r="H12" s="35">
        <v>6</v>
      </c>
      <c r="I12" s="35">
        <v>7</v>
      </c>
      <c r="J12" s="35">
        <v>8</v>
      </c>
      <c r="K12" s="35">
        <v>10</v>
      </c>
      <c r="L12" s="35">
        <v>18</v>
      </c>
      <c r="M12" s="35">
        <v>17</v>
      </c>
      <c r="N12" s="35">
        <v>16</v>
      </c>
      <c r="O12" s="35">
        <v>16</v>
      </c>
      <c r="P12" s="35">
        <v>16</v>
      </c>
      <c r="Q12" s="38">
        <v>32</v>
      </c>
      <c r="R12" s="38">
        <v>113</v>
      </c>
      <c r="S12" s="35">
        <v>82</v>
      </c>
      <c r="T12" s="35">
        <v>90</v>
      </c>
      <c r="U12" s="36">
        <v>130</v>
      </c>
      <c r="V12" s="37">
        <v>120</v>
      </c>
      <c r="W12" s="20"/>
    </row>
    <row r="13" spans="1:23" x14ac:dyDescent="0.25">
      <c r="A13" s="40" t="s">
        <v>4</v>
      </c>
      <c r="B13" s="41">
        <v>2</v>
      </c>
      <c r="C13" s="42">
        <v>2</v>
      </c>
      <c r="D13" s="42">
        <v>89</v>
      </c>
      <c r="E13" s="42">
        <v>85</v>
      </c>
      <c r="F13" s="42" t="s">
        <v>5</v>
      </c>
      <c r="G13" s="42">
        <v>10</v>
      </c>
      <c r="H13" s="42">
        <v>6</v>
      </c>
      <c r="I13" s="42">
        <v>7</v>
      </c>
      <c r="J13" s="42">
        <v>8</v>
      </c>
      <c r="K13" s="42">
        <v>10</v>
      </c>
      <c r="L13" s="42">
        <v>18</v>
      </c>
      <c r="M13" s="42">
        <v>17</v>
      </c>
      <c r="N13" s="42">
        <v>16</v>
      </c>
      <c r="O13" s="42">
        <v>16</v>
      </c>
      <c r="P13" s="42">
        <v>16</v>
      </c>
      <c r="Q13" s="42">
        <v>35</v>
      </c>
      <c r="R13" s="42">
        <v>116</v>
      </c>
      <c r="S13" s="43">
        <v>90</v>
      </c>
      <c r="T13" s="43">
        <v>99</v>
      </c>
      <c r="U13" s="43">
        <v>139</v>
      </c>
      <c r="V13" s="44">
        <v>129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 t="s">
        <v>11</v>
      </c>
      <c r="Q17" s="64">
        <v>30</v>
      </c>
      <c r="R17" s="64">
        <v>25</v>
      </c>
      <c r="S17" s="64">
        <v>25</v>
      </c>
      <c r="T17" s="64">
        <v>20</v>
      </c>
      <c r="U17" s="64">
        <v>20</v>
      </c>
      <c r="V17" s="65">
        <v>20</v>
      </c>
      <c r="W17" s="20"/>
    </row>
    <row r="18" spans="1:23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>
        <v>73</v>
      </c>
      <c r="R18" s="67">
        <v>75</v>
      </c>
      <c r="S18" s="67">
        <v>75</v>
      </c>
      <c r="T18" s="67">
        <v>60</v>
      </c>
      <c r="U18" s="67">
        <v>60</v>
      </c>
      <c r="V18" s="68">
        <v>60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 t="s">
        <v>11</v>
      </c>
      <c r="Q22" s="50">
        <v>0.3</v>
      </c>
      <c r="R22" s="50">
        <v>0.25</v>
      </c>
      <c r="S22" s="50">
        <v>1.5</v>
      </c>
      <c r="T22" s="50">
        <v>1.2</v>
      </c>
      <c r="U22" s="46">
        <v>1.2</v>
      </c>
      <c r="V22" s="58">
        <v>1.2</v>
      </c>
      <c r="W22" s="17"/>
    </row>
    <row r="23" spans="1:23" x14ac:dyDescent="0.25">
      <c r="A23" s="40" t="s">
        <v>33</v>
      </c>
      <c r="B23" s="51" t="s">
        <v>11</v>
      </c>
      <c r="C23" s="52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>
        <v>1.46</v>
      </c>
      <c r="R23" s="47">
        <v>1.5</v>
      </c>
      <c r="S23" s="47">
        <v>1.5</v>
      </c>
      <c r="T23" s="47">
        <v>1.8</v>
      </c>
      <c r="U23" s="47">
        <v>1.8</v>
      </c>
      <c r="V23" s="53">
        <v>1.8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CONCATENATE("82"," - ",RIGHT(CELL("nomfichier",A8),LEN(CELL("nomfichier",A8))-FIND("]",
CELL("nomfichier",A8))))</f>
        <v>82 - TARN-ET-GARONNE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>
        <v>3</v>
      </c>
      <c r="C10" s="30">
        <v>3</v>
      </c>
      <c r="D10" s="30">
        <v>3</v>
      </c>
      <c r="E10" s="30">
        <v>4</v>
      </c>
      <c r="F10" s="30">
        <v>4</v>
      </c>
      <c r="G10" s="30">
        <v>4</v>
      </c>
      <c r="H10" s="30">
        <v>5</v>
      </c>
      <c r="I10" s="30">
        <v>3</v>
      </c>
      <c r="J10" s="30">
        <v>4</v>
      </c>
      <c r="K10" s="30">
        <v>4</v>
      </c>
      <c r="L10" s="30">
        <v>4</v>
      </c>
      <c r="M10" s="30">
        <v>4</v>
      </c>
      <c r="N10" s="30">
        <v>4</v>
      </c>
      <c r="O10" s="30">
        <v>4</v>
      </c>
      <c r="P10" s="30">
        <v>10</v>
      </c>
      <c r="Q10" s="30">
        <v>6</v>
      </c>
      <c r="R10" s="30">
        <v>7</v>
      </c>
      <c r="S10" s="31">
        <v>9</v>
      </c>
      <c r="T10" s="31">
        <v>14</v>
      </c>
      <c r="U10" s="31">
        <v>14</v>
      </c>
      <c r="V10" s="32">
        <v>8</v>
      </c>
      <c r="W10" s="20"/>
    </row>
    <row r="11" spans="1:23" x14ac:dyDescent="0.25">
      <c r="A11" s="33" t="s">
        <v>33</v>
      </c>
      <c r="B11" s="34">
        <v>2</v>
      </c>
      <c r="C11" s="35">
        <v>2</v>
      </c>
      <c r="D11" s="35">
        <v>2</v>
      </c>
      <c r="E11" s="35">
        <v>2</v>
      </c>
      <c r="F11" s="35">
        <v>2</v>
      </c>
      <c r="G11" s="35">
        <v>2</v>
      </c>
      <c r="H11" s="35">
        <v>2</v>
      </c>
      <c r="I11" s="35">
        <v>2</v>
      </c>
      <c r="J11" s="35">
        <v>2</v>
      </c>
      <c r="K11" s="35">
        <v>2</v>
      </c>
      <c r="L11" s="35">
        <v>2</v>
      </c>
      <c r="M11" s="35">
        <v>2</v>
      </c>
      <c r="N11" s="35">
        <v>2</v>
      </c>
      <c r="O11" s="35">
        <v>2</v>
      </c>
      <c r="P11" s="35">
        <v>2</v>
      </c>
      <c r="Q11" s="35">
        <v>2</v>
      </c>
      <c r="R11" s="35">
        <v>2</v>
      </c>
      <c r="S11" s="36">
        <v>1</v>
      </c>
      <c r="T11" s="36">
        <v>2</v>
      </c>
      <c r="U11" s="36">
        <v>2</v>
      </c>
      <c r="V11" s="37">
        <v>50</v>
      </c>
      <c r="W11" s="20"/>
    </row>
    <row r="12" spans="1:23" x14ac:dyDescent="0.25">
      <c r="A12" s="33" t="s">
        <v>3</v>
      </c>
      <c r="B12" s="34" t="s">
        <v>11</v>
      </c>
      <c r="C12" s="35" t="s">
        <v>11</v>
      </c>
      <c r="D12" s="35" t="s">
        <v>11</v>
      </c>
      <c r="E12" s="35" t="s">
        <v>11</v>
      </c>
      <c r="F12" s="35" t="s">
        <v>11</v>
      </c>
      <c r="G12" s="35" t="s">
        <v>11</v>
      </c>
      <c r="H12" s="35" t="s">
        <v>11</v>
      </c>
      <c r="I12" s="35" t="s">
        <v>11</v>
      </c>
      <c r="J12" s="35" t="s">
        <v>11</v>
      </c>
      <c r="K12" s="35" t="s">
        <v>11</v>
      </c>
      <c r="L12" s="35">
        <v>2</v>
      </c>
      <c r="M12" s="35">
        <v>2</v>
      </c>
      <c r="N12" s="35">
        <v>2</v>
      </c>
      <c r="O12" s="35">
        <v>2</v>
      </c>
      <c r="P12" s="35">
        <v>2</v>
      </c>
      <c r="Q12" s="38">
        <v>22</v>
      </c>
      <c r="R12" s="38">
        <v>93</v>
      </c>
      <c r="S12" s="35">
        <v>25</v>
      </c>
      <c r="T12" s="35">
        <v>15</v>
      </c>
      <c r="U12" s="36">
        <v>70</v>
      </c>
      <c r="V12" s="37">
        <v>85</v>
      </c>
      <c r="W12" s="20"/>
    </row>
    <row r="13" spans="1:23" x14ac:dyDescent="0.25">
      <c r="A13" s="40" t="s">
        <v>4</v>
      </c>
      <c r="B13" s="41">
        <v>5</v>
      </c>
      <c r="C13" s="42">
        <v>5</v>
      </c>
      <c r="D13" s="42">
        <v>5</v>
      </c>
      <c r="E13" s="42">
        <v>6</v>
      </c>
      <c r="F13" s="42">
        <v>6</v>
      </c>
      <c r="G13" s="42">
        <v>6</v>
      </c>
      <c r="H13" s="42">
        <v>7</v>
      </c>
      <c r="I13" s="42">
        <v>5</v>
      </c>
      <c r="J13" s="42">
        <v>6</v>
      </c>
      <c r="K13" s="42">
        <v>6</v>
      </c>
      <c r="L13" s="42">
        <v>8</v>
      </c>
      <c r="M13" s="42">
        <v>8</v>
      </c>
      <c r="N13" s="42">
        <v>8</v>
      </c>
      <c r="O13" s="42">
        <v>8</v>
      </c>
      <c r="P13" s="42">
        <v>14</v>
      </c>
      <c r="Q13" s="42">
        <v>30</v>
      </c>
      <c r="R13" s="42">
        <v>102</v>
      </c>
      <c r="S13" s="43">
        <v>35</v>
      </c>
      <c r="T13" s="43">
        <v>31</v>
      </c>
      <c r="U13" s="43">
        <v>86</v>
      </c>
      <c r="V13" s="44">
        <v>143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>
        <v>20</v>
      </c>
      <c r="C17" s="64">
        <v>20</v>
      </c>
      <c r="D17" s="64">
        <v>20</v>
      </c>
      <c r="E17" s="64">
        <v>16</v>
      </c>
      <c r="F17" s="64">
        <v>20</v>
      </c>
      <c r="G17" s="64">
        <v>20</v>
      </c>
      <c r="H17" s="64">
        <v>20</v>
      </c>
      <c r="I17" s="64">
        <v>43</v>
      </c>
      <c r="J17" s="64">
        <v>36.5</v>
      </c>
      <c r="K17" s="64">
        <v>34.5</v>
      </c>
      <c r="L17" s="64">
        <v>42.5</v>
      </c>
      <c r="M17" s="64">
        <v>41.5</v>
      </c>
      <c r="N17" s="64">
        <v>45.5</v>
      </c>
      <c r="O17" s="64">
        <v>45.5</v>
      </c>
      <c r="P17" s="64">
        <v>45</v>
      </c>
      <c r="Q17" s="64">
        <v>45</v>
      </c>
      <c r="R17" s="64">
        <v>25</v>
      </c>
      <c r="S17" s="64">
        <v>24.4</v>
      </c>
      <c r="T17" s="64">
        <v>20</v>
      </c>
      <c r="U17" s="64">
        <v>20</v>
      </c>
      <c r="V17" s="65">
        <v>20</v>
      </c>
      <c r="W17" s="20"/>
    </row>
    <row r="18" spans="1:23" x14ac:dyDescent="0.25">
      <c r="A18" s="40" t="s">
        <v>2</v>
      </c>
      <c r="B18" s="66">
        <v>55</v>
      </c>
      <c r="C18" s="67">
        <v>55</v>
      </c>
      <c r="D18" s="67">
        <v>55</v>
      </c>
      <c r="E18" s="67">
        <v>45</v>
      </c>
      <c r="F18" s="67">
        <v>50</v>
      </c>
      <c r="G18" s="67">
        <v>50</v>
      </c>
      <c r="H18" s="67">
        <v>50</v>
      </c>
      <c r="I18" s="67">
        <v>79.5</v>
      </c>
      <c r="J18" s="67">
        <v>66.5</v>
      </c>
      <c r="K18" s="67">
        <v>66</v>
      </c>
      <c r="L18" s="67">
        <v>71.5</v>
      </c>
      <c r="M18" s="67">
        <v>70.5</v>
      </c>
      <c r="N18" s="67">
        <v>73</v>
      </c>
      <c r="O18" s="67">
        <v>73</v>
      </c>
      <c r="P18" s="67">
        <v>73</v>
      </c>
      <c r="Q18" s="67">
        <v>73</v>
      </c>
      <c r="R18" s="67">
        <v>75</v>
      </c>
      <c r="S18" s="67">
        <v>80</v>
      </c>
      <c r="T18" s="67">
        <v>60</v>
      </c>
      <c r="U18" s="67">
        <v>60</v>
      </c>
      <c r="V18" s="68">
        <v>60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>
        <v>0.6</v>
      </c>
      <c r="C22" s="50">
        <v>0.6</v>
      </c>
      <c r="D22" s="50">
        <v>0.6</v>
      </c>
      <c r="E22" s="50">
        <v>0.64</v>
      </c>
      <c r="F22" s="50">
        <v>0.8</v>
      </c>
      <c r="G22" s="50">
        <v>0.8</v>
      </c>
      <c r="H22" s="50">
        <v>1</v>
      </c>
      <c r="I22" s="50">
        <v>1.29</v>
      </c>
      <c r="J22" s="50">
        <v>1.46</v>
      </c>
      <c r="K22" s="50">
        <v>1.38</v>
      </c>
      <c r="L22" s="50">
        <v>1.7</v>
      </c>
      <c r="M22" s="50">
        <v>1.66</v>
      </c>
      <c r="N22" s="50">
        <v>1.82</v>
      </c>
      <c r="O22" s="50">
        <v>1.82</v>
      </c>
      <c r="P22" s="50">
        <v>4.5</v>
      </c>
      <c r="Q22" s="50">
        <v>2.7</v>
      </c>
      <c r="R22" s="50">
        <v>1.75</v>
      </c>
      <c r="S22" s="50">
        <v>2.2000000000000002</v>
      </c>
      <c r="T22" s="50">
        <v>2.8</v>
      </c>
      <c r="U22" s="46">
        <v>2.8</v>
      </c>
      <c r="V22" s="58">
        <v>1.6</v>
      </c>
      <c r="W22" s="17"/>
    </row>
    <row r="23" spans="1:23" x14ac:dyDescent="0.25">
      <c r="A23" s="40" t="s">
        <v>33</v>
      </c>
      <c r="B23" s="51">
        <v>1.1000000000000001</v>
      </c>
      <c r="C23" s="52">
        <v>1.1000000000000001</v>
      </c>
      <c r="D23" s="47">
        <v>1.1000000000000001</v>
      </c>
      <c r="E23" s="47">
        <v>0.9</v>
      </c>
      <c r="F23" s="47">
        <v>1</v>
      </c>
      <c r="G23" s="47">
        <v>1</v>
      </c>
      <c r="H23" s="47">
        <v>1</v>
      </c>
      <c r="I23" s="47">
        <v>1.59</v>
      </c>
      <c r="J23" s="47">
        <v>1.33</v>
      </c>
      <c r="K23" s="47">
        <v>1.32</v>
      </c>
      <c r="L23" s="47">
        <v>1.43</v>
      </c>
      <c r="M23" s="47">
        <v>1.41</v>
      </c>
      <c r="N23" s="47">
        <v>1.46</v>
      </c>
      <c r="O23" s="47">
        <v>1.46</v>
      </c>
      <c r="P23" s="47">
        <v>1.46</v>
      </c>
      <c r="Q23" s="47">
        <v>1.46</v>
      </c>
      <c r="R23" s="47">
        <v>1.5</v>
      </c>
      <c r="S23" s="47">
        <v>0.8</v>
      </c>
      <c r="T23" s="47">
        <v>1.2</v>
      </c>
      <c r="U23" s="47">
        <v>1.2</v>
      </c>
      <c r="V23" s="44">
        <v>30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CONCATENATE("76"," - ",RIGHT(CELL("nomfichier",A8),LEN(CELL("nomfichier",A8))-FIND("]",
CELL("nomfichier",A8))))</f>
        <v>76 - OCCITANIE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49">
        <v>34</v>
      </c>
      <c r="C10" s="50">
        <v>33</v>
      </c>
      <c r="D10" s="50">
        <v>33</v>
      </c>
      <c r="E10" s="50">
        <v>34</v>
      </c>
      <c r="F10" s="50">
        <v>19</v>
      </c>
      <c r="G10" s="50">
        <v>19</v>
      </c>
      <c r="H10" s="50">
        <v>19</v>
      </c>
      <c r="I10" s="50">
        <v>17</v>
      </c>
      <c r="J10" s="50">
        <v>17</v>
      </c>
      <c r="K10" s="50">
        <v>18</v>
      </c>
      <c r="L10" s="50">
        <v>30</v>
      </c>
      <c r="M10" s="50">
        <v>29</v>
      </c>
      <c r="N10" s="50">
        <v>18</v>
      </c>
      <c r="O10" s="50">
        <v>19</v>
      </c>
      <c r="P10" s="50">
        <v>32</v>
      </c>
      <c r="Q10" s="50">
        <v>39</v>
      </c>
      <c r="R10" s="50">
        <v>181</v>
      </c>
      <c r="S10" s="50">
        <v>204</v>
      </c>
      <c r="T10" s="50">
        <v>197</v>
      </c>
      <c r="U10" s="50">
        <v>197</v>
      </c>
      <c r="V10" s="32">
        <v>224</v>
      </c>
      <c r="W10" s="20"/>
    </row>
    <row r="11" spans="1:23" x14ac:dyDescent="0.25">
      <c r="A11" s="33" t="s">
        <v>33</v>
      </c>
      <c r="B11" s="59">
        <v>232</v>
      </c>
      <c r="C11" s="60">
        <v>231</v>
      </c>
      <c r="D11" s="60">
        <v>228</v>
      </c>
      <c r="E11" s="60">
        <v>225</v>
      </c>
      <c r="F11" s="60">
        <v>220</v>
      </c>
      <c r="G11" s="60">
        <v>208</v>
      </c>
      <c r="H11" s="60">
        <v>191</v>
      </c>
      <c r="I11" s="60">
        <v>187</v>
      </c>
      <c r="J11" s="60">
        <v>184</v>
      </c>
      <c r="K11" s="60">
        <v>184</v>
      </c>
      <c r="L11" s="60">
        <v>229</v>
      </c>
      <c r="M11" s="60">
        <v>231</v>
      </c>
      <c r="N11" s="60">
        <v>266</v>
      </c>
      <c r="O11" s="60">
        <v>317</v>
      </c>
      <c r="P11" s="60">
        <v>315</v>
      </c>
      <c r="Q11" s="60">
        <v>318</v>
      </c>
      <c r="R11" s="60">
        <v>286</v>
      </c>
      <c r="S11" s="60">
        <v>233</v>
      </c>
      <c r="T11" s="60">
        <v>299</v>
      </c>
      <c r="U11" s="60">
        <v>299</v>
      </c>
      <c r="V11" s="37">
        <v>430</v>
      </c>
      <c r="W11" s="20"/>
    </row>
    <row r="12" spans="1:23" x14ac:dyDescent="0.25">
      <c r="A12" s="33" t="s">
        <v>3</v>
      </c>
      <c r="B12" s="59">
        <v>150</v>
      </c>
      <c r="C12" s="60">
        <v>168</v>
      </c>
      <c r="D12" s="60">
        <v>263</v>
      </c>
      <c r="E12" s="60">
        <v>275</v>
      </c>
      <c r="F12" s="60">
        <v>216</v>
      </c>
      <c r="G12" s="60">
        <v>250</v>
      </c>
      <c r="H12" s="60">
        <v>277</v>
      </c>
      <c r="I12" s="60">
        <v>282</v>
      </c>
      <c r="J12" s="60">
        <v>293</v>
      </c>
      <c r="K12" s="60">
        <v>312</v>
      </c>
      <c r="L12" s="60">
        <v>369</v>
      </c>
      <c r="M12" s="60">
        <v>360</v>
      </c>
      <c r="N12" s="60">
        <v>327</v>
      </c>
      <c r="O12" s="60">
        <v>275</v>
      </c>
      <c r="P12" s="60">
        <v>320</v>
      </c>
      <c r="Q12" s="61" t="s">
        <v>35</v>
      </c>
      <c r="R12" s="61" t="s">
        <v>36</v>
      </c>
      <c r="S12" s="62">
        <v>898</v>
      </c>
      <c r="T12" s="62">
        <v>830</v>
      </c>
      <c r="U12" s="62">
        <v>1085</v>
      </c>
      <c r="V12" s="37">
        <v>1142</v>
      </c>
      <c r="W12" s="20"/>
    </row>
    <row r="13" spans="1:23" x14ac:dyDescent="0.25">
      <c r="A13" s="40" t="s">
        <v>4</v>
      </c>
      <c r="B13" s="51">
        <v>416</v>
      </c>
      <c r="C13" s="52">
        <v>432</v>
      </c>
      <c r="D13" s="52">
        <v>524</v>
      </c>
      <c r="E13" s="52">
        <v>534</v>
      </c>
      <c r="F13" s="52">
        <v>455</v>
      </c>
      <c r="G13" s="52">
        <v>477</v>
      </c>
      <c r="H13" s="52">
        <v>487</v>
      </c>
      <c r="I13" s="52">
        <v>486</v>
      </c>
      <c r="J13" s="52">
        <v>494</v>
      </c>
      <c r="K13" s="52">
        <v>514</v>
      </c>
      <c r="L13" s="52">
        <v>628</v>
      </c>
      <c r="M13" s="52">
        <v>620</v>
      </c>
      <c r="N13" s="52">
        <v>611</v>
      </c>
      <c r="O13" s="52">
        <v>611</v>
      </c>
      <c r="P13" s="52">
        <v>667</v>
      </c>
      <c r="Q13" s="52">
        <v>1684</v>
      </c>
      <c r="R13" s="52">
        <v>2900</v>
      </c>
      <c r="S13" s="52">
        <v>1335</v>
      </c>
      <c r="T13" s="52">
        <v>1326</v>
      </c>
      <c r="U13" s="52">
        <v>1581</v>
      </c>
      <c r="V13" s="44">
        <v>1796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  <c r="R14" s="36"/>
      <c r="S14" s="35"/>
      <c r="T14" s="35"/>
      <c r="U14" s="35"/>
      <c r="V14" s="35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>
        <v>19</v>
      </c>
      <c r="C17" s="64">
        <v>19.600000000000001</v>
      </c>
      <c r="D17" s="64">
        <v>18.899999999999999</v>
      </c>
      <c r="E17" s="64">
        <v>14.4</v>
      </c>
      <c r="F17" s="64">
        <v>20.5</v>
      </c>
      <c r="G17" s="64">
        <v>20.5</v>
      </c>
      <c r="H17" s="64">
        <v>20.7</v>
      </c>
      <c r="I17" s="64">
        <v>42.5</v>
      </c>
      <c r="J17" s="64">
        <v>36.700000000000003</v>
      </c>
      <c r="K17" s="64">
        <v>35</v>
      </c>
      <c r="L17" s="64">
        <v>46.8</v>
      </c>
      <c r="M17" s="64">
        <v>49.2</v>
      </c>
      <c r="N17" s="64">
        <v>50.7</v>
      </c>
      <c r="O17" s="64">
        <v>53.4</v>
      </c>
      <c r="P17" s="64">
        <v>46.2</v>
      </c>
      <c r="Q17" s="64">
        <v>33.299999999999997</v>
      </c>
      <c r="R17" s="64">
        <v>25</v>
      </c>
      <c r="S17" s="64">
        <v>25.4</v>
      </c>
      <c r="T17" s="64">
        <v>21.9</v>
      </c>
      <c r="U17" s="64">
        <v>27.6</v>
      </c>
      <c r="V17" s="65">
        <v>26.7</v>
      </c>
      <c r="W17" s="20"/>
    </row>
    <row r="18" spans="1:23" x14ac:dyDescent="0.25">
      <c r="A18" s="40" t="s">
        <v>2</v>
      </c>
      <c r="B18" s="66">
        <v>40</v>
      </c>
      <c r="C18" s="67">
        <v>39.299999999999997</v>
      </c>
      <c r="D18" s="67">
        <v>39.200000000000003</v>
      </c>
      <c r="E18" s="67">
        <v>30</v>
      </c>
      <c r="F18" s="67">
        <v>38.5</v>
      </c>
      <c r="G18" s="67">
        <v>38.4</v>
      </c>
      <c r="H18" s="67">
        <v>38.5</v>
      </c>
      <c r="I18" s="67">
        <v>58.9</v>
      </c>
      <c r="J18" s="67">
        <v>51.1</v>
      </c>
      <c r="K18" s="67">
        <v>51</v>
      </c>
      <c r="L18" s="67">
        <v>54.5</v>
      </c>
      <c r="M18" s="67">
        <v>56.3</v>
      </c>
      <c r="N18" s="67">
        <v>57.4</v>
      </c>
      <c r="O18" s="67">
        <v>54.2</v>
      </c>
      <c r="P18" s="67">
        <v>57.6</v>
      </c>
      <c r="Q18" s="67">
        <v>68.099999999999994</v>
      </c>
      <c r="R18" s="67">
        <v>73.599999999999994</v>
      </c>
      <c r="S18" s="67">
        <v>74.900000000000006</v>
      </c>
      <c r="T18" s="67">
        <v>86.5</v>
      </c>
      <c r="U18" s="67">
        <v>78.099999999999994</v>
      </c>
      <c r="V18" s="68">
        <v>98.6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5</v>
      </c>
      <c r="R19" s="17" t="s">
        <v>5</v>
      </c>
      <c r="S19" s="17" t="s">
        <v>5</v>
      </c>
      <c r="T19" s="17" t="s">
        <v>5</v>
      </c>
      <c r="U19" s="17" t="s">
        <v>5</v>
      </c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5</v>
      </c>
      <c r="R20" s="48" t="s">
        <v>5</v>
      </c>
      <c r="S20" s="48" t="s">
        <v>5</v>
      </c>
      <c r="T20" s="48" t="s">
        <v>5</v>
      </c>
      <c r="U20" s="48" t="s">
        <v>5</v>
      </c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>
        <v>6.47</v>
      </c>
      <c r="C22" s="50">
        <v>6.48</v>
      </c>
      <c r="D22" s="50">
        <v>6.23</v>
      </c>
      <c r="E22" s="50">
        <v>4.8899999999999997</v>
      </c>
      <c r="F22" s="50">
        <v>3.9</v>
      </c>
      <c r="G22" s="50">
        <v>3.9</v>
      </c>
      <c r="H22" s="50">
        <v>3.94</v>
      </c>
      <c r="I22" s="50">
        <v>7.22</v>
      </c>
      <c r="J22" s="50">
        <v>6.24</v>
      </c>
      <c r="K22" s="50">
        <v>6.3</v>
      </c>
      <c r="L22" s="50">
        <v>14.05</v>
      </c>
      <c r="M22" s="50">
        <v>14.27</v>
      </c>
      <c r="N22" s="50">
        <v>9.1300000000000008</v>
      </c>
      <c r="O22" s="50">
        <v>10.15</v>
      </c>
      <c r="P22" s="50">
        <v>14.77</v>
      </c>
      <c r="Q22" s="50">
        <v>12.98</v>
      </c>
      <c r="R22" s="50">
        <v>45.25</v>
      </c>
      <c r="S22" s="50">
        <v>51.8</v>
      </c>
      <c r="T22" s="50">
        <v>43.2</v>
      </c>
      <c r="U22" s="46">
        <v>54.4</v>
      </c>
      <c r="V22" s="58">
        <v>59.8</v>
      </c>
      <c r="W22" s="17"/>
    </row>
    <row r="23" spans="1:23" x14ac:dyDescent="0.25">
      <c r="A23" s="40" t="s">
        <v>33</v>
      </c>
      <c r="B23" s="51">
        <v>92.78</v>
      </c>
      <c r="C23" s="52">
        <v>90.73</v>
      </c>
      <c r="D23" s="47">
        <v>89.37</v>
      </c>
      <c r="E23" s="47">
        <v>67.45</v>
      </c>
      <c r="F23" s="47">
        <v>84.79</v>
      </c>
      <c r="G23" s="47">
        <v>79.88</v>
      </c>
      <c r="H23" s="47">
        <v>73.56</v>
      </c>
      <c r="I23" s="47">
        <v>110.08</v>
      </c>
      <c r="J23" s="47">
        <v>94.08</v>
      </c>
      <c r="K23" s="47">
        <v>93.85</v>
      </c>
      <c r="L23" s="47">
        <v>124.8</v>
      </c>
      <c r="M23" s="47">
        <v>130.11000000000001</v>
      </c>
      <c r="N23" s="47">
        <v>152.72999999999999</v>
      </c>
      <c r="O23" s="47">
        <v>171.88</v>
      </c>
      <c r="P23" s="47">
        <v>181.44</v>
      </c>
      <c r="Q23" s="47">
        <v>216.43</v>
      </c>
      <c r="R23" s="47">
        <v>210.56</v>
      </c>
      <c r="S23" s="47">
        <v>174.5</v>
      </c>
      <c r="T23" s="47">
        <v>258.5</v>
      </c>
      <c r="U23" s="47">
        <v>233.5</v>
      </c>
      <c r="V23" s="53">
        <v>424.1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5</v>
      </c>
      <c r="R24" s="17" t="s">
        <v>5</v>
      </c>
      <c r="S24" s="17" t="s">
        <v>5</v>
      </c>
      <c r="T24" s="17" t="s">
        <v>5</v>
      </c>
      <c r="U24" s="17"/>
      <c r="V24" s="17" t="s">
        <v>5</v>
      </c>
      <c r="W24" s="17"/>
    </row>
    <row r="25" spans="1:23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4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5">
      <c r="A7" s="18" t="str">
        <f ca="1">CONCATENATE("09"," - ",RIGHT(CELL("nomfichier",A8),LEN(CELL("nomfichier",A8))-FIND("]",
CELL("nomfichier",A8))))</f>
        <v>09 - ARIEGE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  <c r="X7" s="17"/>
    </row>
    <row r="8" spans="1:24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  <c r="X8" s="20"/>
    </row>
    <row r="9" spans="1:24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  <c r="X9" s="20"/>
    </row>
    <row r="10" spans="1:24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 t="s">
        <v>11</v>
      </c>
      <c r="Q10" s="30" t="s">
        <v>11</v>
      </c>
      <c r="R10" s="30" t="s">
        <v>11</v>
      </c>
      <c r="S10" s="30" t="s">
        <v>11</v>
      </c>
      <c r="T10" s="30" t="s">
        <v>11</v>
      </c>
      <c r="U10" s="35" t="s">
        <v>11</v>
      </c>
      <c r="V10" s="39" t="s">
        <v>11</v>
      </c>
      <c r="W10" s="20"/>
      <c r="X10" s="20"/>
    </row>
    <row r="11" spans="1:24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 t="s">
        <v>11</v>
      </c>
      <c r="R11" s="35" t="s">
        <v>11</v>
      </c>
      <c r="S11" s="35" t="s">
        <v>11</v>
      </c>
      <c r="T11" s="35" t="s">
        <v>11</v>
      </c>
      <c r="U11" s="35" t="s">
        <v>11</v>
      </c>
      <c r="V11" s="39" t="s">
        <v>11</v>
      </c>
      <c r="W11" s="20"/>
      <c r="X11" s="20"/>
    </row>
    <row r="12" spans="1:24" x14ac:dyDescent="0.25">
      <c r="A12" s="33" t="s">
        <v>3</v>
      </c>
      <c r="B12" s="34">
        <v>3</v>
      </c>
      <c r="C12" s="35">
        <v>3</v>
      </c>
      <c r="D12" s="35">
        <v>3</v>
      </c>
      <c r="E12" s="35">
        <v>3</v>
      </c>
      <c r="F12" s="35">
        <v>3</v>
      </c>
      <c r="G12" s="35">
        <v>3</v>
      </c>
      <c r="H12" s="35">
        <v>3</v>
      </c>
      <c r="I12" s="35">
        <v>3</v>
      </c>
      <c r="J12" s="35">
        <v>3</v>
      </c>
      <c r="K12" s="35">
        <v>3</v>
      </c>
      <c r="L12" s="35">
        <v>5</v>
      </c>
      <c r="M12" s="35">
        <v>5</v>
      </c>
      <c r="N12" s="35">
        <v>5</v>
      </c>
      <c r="O12" s="35">
        <v>5</v>
      </c>
      <c r="P12" s="35">
        <v>5</v>
      </c>
      <c r="Q12" s="38">
        <v>11</v>
      </c>
      <c r="R12" s="38">
        <v>20</v>
      </c>
      <c r="S12" s="35">
        <v>16</v>
      </c>
      <c r="T12" s="35">
        <v>10</v>
      </c>
      <c r="U12" s="35">
        <v>5</v>
      </c>
      <c r="V12" s="37">
        <v>5</v>
      </c>
      <c r="W12" s="20"/>
      <c r="X12" s="20"/>
    </row>
    <row r="13" spans="1:24" x14ac:dyDescent="0.25">
      <c r="A13" s="40" t="s">
        <v>4</v>
      </c>
      <c r="B13" s="41">
        <v>3</v>
      </c>
      <c r="C13" s="42">
        <v>3</v>
      </c>
      <c r="D13" s="42">
        <v>3</v>
      </c>
      <c r="E13" s="42">
        <v>3</v>
      </c>
      <c r="F13" s="42">
        <v>3</v>
      </c>
      <c r="G13" s="42">
        <v>3</v>
      </c>
      <c r="H13" s="42">
        <v>3</v>
      </c>
      <c r="I13" s="42">
        <v>3</v>
      </c>
      <c r="J13" s="42">
        <v>3</v>
      </c>
      <c r="K13" s="42">
        <v>3</v>
      </c>
      <c r="L13" s="42">
        <v>5</v>
      </c>
      <c r="M13" s="42">
        <v>5</v>
      </c>
      <c r="N13" s="42">
        <v>5</v>
      </c>
      <c r="O13" s="42">
        <v>5</v>
      </c>
      <c r="P13" s="42">
        <v>5</v>
      </c>
      <c r="Q13" s="42">
        <v>11</v>
      </c>
      <c r="R13" s="42">
        <v>20</v>
      </c>
      <c r="S13" s="43">
        <v>16</v>
      </c>
      <c r="T13" s="43">
        <v>10</v>
      </c>
      <c r="U13" s="43">
        <v>5</v>
      </c>
      <c r="V13" s="44">
        <v>5</v>
      </c>
      <c r="W13" s="20"/>
      <c r="X13" s="20"/>
    </row>
    <row r="14" spans="1:24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  <c r="X14" s="20"/>
    </row>
    <row r="15" spans="1:24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  <c r="X15" s="20"/>
    </row>
    <row r="16" spans="1:24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  <c r="X16" s="20"/>
    </row>
    <row r="17" spans="1:24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 t="s">
        <v>11</v>
      </c>
      <c r="Q17" s="64" t="s">
        <v>11</v>
      </c>
      <c r="R17" s="64" t="s">
        <v>11</v>
      </c>
      <c r="S17" s="64" t="s">
        <v>11</v>
      </c>
      <c r="T17" s="64" t="s">
        <v>11</v>
      </c>
      <c r="U17" s="64" t="s">
        <v>11</v>
      </c>
      <c r="V17" s="65" t="s">
        <v>11</v>
      </c>
      <c r="W17" s="20"/>
      <c r="X17" s="20"/>
    </row>
    <row r="18" spans="1:24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 t="s">
        <v>11</v>
      </c>
      <c r="R18" s="67" t="s">
        <v>11</v>
      </c>
      <c r="S18" s="67" t="s">
        <v>11</v>
      </c>
      <c r="T18" s="67" t="s">
        <v>11</v>
      </c>
      <c r="U18" s="67" t="s">
        <v>11</v>
      </c>
      <c r="V18" s="68" t="s">
        <v>11</v>
      </c>
      <c r="W18" s="20"/>
      <c r="X18" s="20"/>
    </row>
    <row r="19" spans="1:24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  <c r="X20" s="17"/>
    </row>
    <row r="21" spans="1:24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  <c r="X21" s="17"/>
    </row>
    <row r="22" spans="1:24" x14ac:dyDescent="0.25">
      <c r="A22" s="28" t="s">
        <v>34</v>
      </c>
      <c r="B22" s="50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 t="s">
        <v>11</v>
      </c>
      <c r="Q22" s="50" t="s">
        <v>11</v>
      </c>
      <c r="R22" s="50" t="s">
        <v>11</v>
      </c>
      <c r="S22" s="50" t="s">
        <v>11</v>
      </c>
      <c r="T22" s="50" t="s">
        <v>11</v>
      </c>
      <c r="U22" s="50" t="s">
        <v>11</v>
      </c>
      <c r="V22" s="32" t="s">
        <v>11</v>
      </c>
      <c r="W22" s="17"/>
      <c r="X22" s="17"/>
    </row>
    <row r="23" spans="1:24" x14ac:dyDescent="0.25">
      <c r="A23" s="40" t="s">
        <v>33</v>
      </c>
      <c r="B23" s="47" t="s">
        <v>11</v>
      </c>
      <c r="C23" s="47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 t="s">
        <v>11</v>
      </c>
      <c r="R23" s="47" t="s">
        <v>11</v>
      </c>
      <c r="S23" s="47" t="s">
        <v>11</v>
      </c>
      <c r="T23" s="47" t="s">
        <v>11</v>
      </c>
      <c r="U23" s="47" t="s">
        <v>11</v>
      </c>
      <c r="V23" s="44" t="s">
        <v>11</v>
      </c>
      <c r="W23" s="17"/>
      <c r="X23" s="17"/>
    </row>
    <row r="24" spans="1:24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4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5">
      <c r="A7" s="18" t="str">
        <f ca="1">CONCATENATE("11"," - ",RIGHT(CELL("nomfichier",A8),LEN(CELL("nomfichier",A8))-FIND("]",
CELL("nomfichier",A8))))</f>
        <v>11 - AUDE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  <c r="X7" s="17"/>
    </row>
    <row r="8" spans="1:24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  <c r="X8" s="20"/>
    </row>
    <row r="9" spans="1:24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  <c r="X9" s="20"/>
    </row>
    <row r="10" spans="1:24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 t="s">
        <v>11</v>
      </c>
      <c r="Q10" s="30" t="s">
        <v>11</v>
      </c>
      <c r="R10" s="30">
        <v>10</v>
      </c>
      <c r="S10" s="31">
        <v>15</v>
      </c>
      <c r="T10" s="31">
        <v>15</v>
      </c>
      <c r="U10" s="31">
        <v>15</v>
      </c>
      <c r="V10" s="32">
        <v>19</v>
      </c>
      <c r="W10" s="20"/>
      <c r="X10" s="20"/>
    </row>
    <row r="11" spans="1:24" x14ac:dyDescent="0.25">
      <c r="A11" s="33" t="s">
        <v>33</v>
      </c>
      <c r="B11" s="34">
        <v>13</v>
      </c>
      <c r="C11" s="35">
        <v>15</v>
      </c>
      <c r="D11" s="35">
        <v>15</v>
      </c>
      <c r="E11" s="35">
        <v>15</v>
      </c>
      <c r="F11" s="35">
        <v>15</v>
      </c>
      <c r="G11" s="35">
        <v>15</v>
      </c>
      <c r="H11" s="35">
        <v>14</v>
      </c>
      <c r="I11" s="35">
        <v>14</v>
      </c>
      <c r="J11" s="35">
        <v>13</v>
      </c>
      <c r="K11" s="35">
        <v>12</v>
      </c>
      <c r="L11" s="35">
        <v>12</v>
      </c>
      <c r="M11" s="35">
        <v>12</v>
      </c>
      <c r="N11" s="35">
        <v>14</v>
      </c>
      <c r="O11" s="35">
        <v>17</v>
      </c>
      <c r="P11" s="35">
        <v>17</v>
      </c>
      <c r="Q11" s="35">
        <v>17</v>
      </c>
      <c r="R11" s="35" t="s">
        <v>11</v>
      </c>
      <c r="S11" s="35" t="s">
        <v>11</v>
      </c>
      <c r="T11" s="35" t="s">
        <v>11</v>
      </c>
      <c r="U11" s="35" t="s">
        <v>11</v>
      </c>
      <c r="V11" s="37">
        <v>3</v>
      </c>
      <c r="W11" s="20"/>
      <c r="X11" s="20"/>
    </row>
    <row r="12" spans="1:24" x14ac:dyDescent="0.25">
      <c r="A12" s="33" t="s">
        <v>3</v>
      </c>
      <c r="B12" s="34" t="s">
        <v>11</v>
      </c>
      <c r="C12" s="35" t="s">
        <v>11</v>
      </c>
      <c r="D12" s="35">
        <v>3</v>
      </c>
      <c r="E12" s="35">
        <v>6</v>
      </c>
      <c r="F12" s="35">
        <v>9</v>
      </c>
      <c r="G12" s="35">
        <v>16</v>
      </c>
      <c r="H12" s="35">
        <v>22</v>
      </c>
      <c r="I12" s="35">
        <v>22</v>
      </c>
      <c r="J12" s="35">
        <v>24</v>
      </c>
      <c r="K12" s="35">
        <v>34</v>
      </c>
      <c r="L12" s="35">
        <v>39</v>
      </c>
      <c r="M12" s="35">
        <v>39</v>
      </c>
      <c r="N12" s="35">
        <v>35</v>
      </c>
      <c r="O12" s="35">
        <v>27</v>
      </c>
      <c r="P12" s="35">
        <v>36</v>
      </c>
      <c r="Q12" s="38">
        <v>62</v>
      </c>
      <c r="R12" s="38">
        <v>261</v>
      </c>
      <c r="S12" s="35">
        <v>105</v>
      </c>
      <c r="T12" s="35">
        <v>95</v>
      </c>
      <c r="U12" s="35">
        <v>120</v>
      </c>
      <c r="V12" s="37">
        <v>135</v>
      </c>
      <c r="W12" s="20"/>
      <c r="X12" s="20"/>
    </row>
    <row r="13" spans="1:24" x14ac:dyDescent="0.25">
      <c r="A13" s="40" t="s">
        <v>4</v>
      </c>
      <c r="B13" s="41">
        <v>13</v>
      </c>
      <c r="C13" s="42">
        <v>15</v>
      </c>
      <c r="D13" s="42">
        <v>18</v>
      </c>
      <c r="E13" s="42">
        <v>21</v>
      </c>
      <c r="F13" s="42">
        <v>24</v>
      </c>
      <c r="G13" s="42">
        <v>31</v>
      </c>
      <c r="H13" s="42">
        <v>36</v>
      </c>
      <c r="I13" s="42">
        <v>36</v>
      </c>
      <c r="J13" s="42">
        <v>37</v>
      </c>
      <c r="K13" s="42">
        <v>46</v>
      </c>
      <c r="L13" s="42">
        <v>51</v>
      </c>
      <c r="M13" s="42">
        <v>51</v>
      </c>
      <c r="N13" s="42">
        <v>49</v>
      </c>
      <c r="O13" s="42">
        <v>44</v>
      </c>
      <c r="P13" s="42">
        <v>53</v>
      </c>
      <c r="Q13" s="42">
        <v>79</v>
      </c>
      <c r="R13" s="42">
        <v>271</v>
      </c>
      <c r="S13" s="43">
        <v>120</v>
      </c>
      <c r="T13" s="43">
        <v>110</v>
      </c>
      <c r="U13" s="43">
        <v>135</v>
      </c>
      <c r="V13" s="44">
        <v>157</v>
      </c>
      <c r="W13" s="20"/>
      <c r="X13" s="20"/>
    </row>
    <row r="14" spans="1:24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  <c r="X14" s="20"/>
    </row>
    <row r="15" spans="1:24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  <c r="X15" s="20"/>
    </row>
    <row r="16" spans="1:24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  <c r="X16" s="20"/>
    </row>
    <row r="17" spans="1:24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 t="s">
        <v>11</v>
      </c>
      <c r="Q17" s="64" t="s">
        <v>11</v>
      </c>
      <c r="R17" s="64">
        <v>25</v>
      </c>
      <c r="S17" s="64">
        <v>25.3</v>
      </c>
      <c r="T17" s="64">
        <v>20</v>
      </c>
      <c r="U17" s="64">
        <v>20</v>
      </c>
      <c r="V17" s="65">
        <v>20</v>
      </c>
      <c r="W17" s="20"/>
      <c r="X17" s="20"/>
    </row>
    <row r="18" spans="1:24" x14ac:dyDescent="0.25">
      <c r="A18" s="40" t="s">
        <v>2</v>
      </c>
      <c r="B18" s="66">
        <v>40</v>
      </c>
      <c r="C18" s="67">
        <v>40</v>
      </c>
      <c r="D18" s="67">
        <v>40</v>
      </c>
      <c r="E18" s="67">
        <v>30</v>
      </c>
      <c r="F18" s="67">
        <v>30</v>
      </c>
      <c r="G18" s="67">
        <v>30</v>
      </c>
      <c r="H18" s="67">
        <v>30</v>
      </c>
      <c r="I18" s="67">
        <v>30</v>
      </c>
      <c r="J18" s="67">
        <v>30</v>
      </c>
      <c r="K18" s="67">
        <v>50.8</v>
      </c>
      <c r="L18" s="67">
        <v>50</v>
      </c>
      <c r="M18" s="67">
        <v>52.2</v>
      </c>
      <c r="N18" s="67">
        <v>52.6</v>
      </c>
      <c r="O18" s="67">
        <v>48.8</v>
      </c>
      <c r="P18" s="67">
        <v>51.5</v>
      </c>
      <c r="Q18" s="67">
        <v>60.9</v>
      </c>
      <c r="R18" s="67" t="s">
        <v>11</v>
      </c>
      <c r="S18" s="67" t="s">
        <v>11</v>
      </c>
      <c r="T18" s="67" t="s">
        <v>11</v>
      </c>
      <c r="U18" s="67" t="s">
        <v>11</v>
      </c>
      <c r="V18" s="68">
        <v>60</v>
      </c>
      <c r="W18" s="20"/>
      <c r="X18" s="20"/>
    </row>
    <row r="19" spans="1:24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  <c r="X20" s="17"/>
    </row>
    <row r="21" spans="1:24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  <c r="X21" s="17"/>
    </row>
    <row r="22" spans="1:24" x14ac:dyDescent="0.25">
      <c r="A22" s="28" t="s">
        <v>34</v>
      </c>
      <c r="B22" s="49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 t="s">
        <v>11</v>
      </c>
      <c r="Q22" s="50" t="s">
        <v>11</v>
      </c>
      <c r="R22" s="50">
        <v>2.5</v>
      </c>
      <c r="S22" s="50">
        <v>3.8</v>
      </c>
      <c r="T22" s="50">
        <v>3</v>
      </c>
      <c r="U22" s="31">
        <v>3</v>
      </c>
      <c r="V22" s="58">
        <v>3.8</v>
      </c>
      <c r="W22" s="17"/>
      <c r="X22" s="17"/>
    </row>
    <row r="23" spans="1:24" x14ac:dyDescent="0.25">
      <c r="A23" s="40" t="s">
        <v>33</v>
      </c>
      <c r="B23" s="51">
        <v>5.2</v>
      </c>
      <c r="C23" s="52">
        <v>6</v>
      </c>
      <c r="D23" s="47">
        <v>6</v>
      </c>
      <c r="E23" s="47">
        <v>4.5</v>
      </c>
      <c r="F23" s="47">
        <v>4.5</v>
      </c>
      <c r="G23" s="47">
        <v>4.5</v>
      </c>
      <c r="H23" s="47">
        <v>4.2</v>
      </c>
      <c r="I23" s="47">
        <v>4.2</v>
      </c>
      <c r="J23" s="47">
        <v>3.9</v>
      </c>
      <c r="K23" s="47">
        <v>6.1</v>
      </c>
      <c r="L23" s="47">
        <v>6</v>
      </c>
      <c r="M23" s="47">
        <v>6.26</v>
      </c>
      <c r="N23" s="47">
        <v>7.36</v>
      </c>
      <c r="O23" s="47">
        <v>8.2899999999999991</v>
      </c>
      <c r="P23" s="47">
        <v>8.76</v>
      </c>
      <c r="Q23" s="47">
        <v>10.36</v>
      </c>
      <c r="R23" s="47" t="s">
        <v>11</v>
      </c>
      <c r="S23" s="47" t="s">
        <v>11</v>
      </c>
      <c r="T23" s="47" t="s">
        <v>11</v>
      </c>
      <c r="U23" s="47" t="s">
        <v>11</v>
      </c>
      <c r="V23" s="53">
        <v>1.8</v>
      </c>
      <c r="W23" s="17"/>
      <c r="X23" s="17"/>
    </row>
    <row r="24" spans="1:24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59" width="8.85546875" style="8"/>
    <col min="60" max="60" width="10.42578125" style="8" customWidth="1"/>
    <col min="61" max="16384" width="8.85546875" style="8"/>
  </cols>
  <sheetData>
    <row r="1" spans="1:24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5">
      <c r="A7" s="18" t="str">
        <f ca="1">CONCATENATE("12"," - ",RIGHT(CELL("nomfichier",A8),LEN(CELL("nomfichier",A8))-FIND("]",
CELL("nomfichier",A8))))</f>
        <v>12 - AVEYRON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  <c r="X7" s="17"/>
    </row>
    <row r="8" spans="1:24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  <c r="X8" s="20"/>
    </row>
    <row r="9" spans="1:24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  <c r="X9" s="20"/>
    </row>
    <row r="10" spans="1:24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 t="s">
        <v>11</v>
      </c>
      <c r="Q10" s="30">
        <v>1</v>
      </c>
      <c r="R10" s="30">
        <v>1</v>
      </c>
      <c r="S10" s="31">
        <v>5</v>
      </c>
      <c r="T10" s="31">
        <v>10</v>
      </c>
      <c r="U10" s="31">
        <v>10</v>
      </c>
      <c r="V10" s="32">
        <v>15</v>
      </c>
      <c r="W10" s="20"/>
      <c r="X10" s="20"/>
    </row>
    <row r="11" spans="1:24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 t="s">
        <v>11</v>
      </c>
      <c r="R11" s="35" t="s">
        <v>11</v>
      </c>
      <c r="S11" s="35" t="s">
        <v>11</v>
      </c>
      <c r="T11" s="35" t="s">
        <v>11</v>
      </c>
      <c r="U11" s="35" t="s">
        <v>11</v>
      </c>
      <c r="V11" s="37" t="s">
        <v>11</v>
      </c>
      <c r="W11" s="20"/>
      <c r="X11" s="20"/>
    </row>
    <row r="12" spans="1:24" x14ac:dyDescent="0.25">
      <c r="A12" s="33" t="s">
        <v>3</v>
      </c>
      <c r="B12" s="34">
        <v>5</v>
      </c>
      <c r="C12" s="35">
        <v>5</v>
      </c>
      <c r="D12" s="35">
        <v>5</v>
      </c>
      <c r="E12" s="35">
        <v>5</v>
      </c>
      <c r="F12" s="35">
        <v>5</v>
      </c>
      <c r="G12" s="35">
        <v>5</v>
      </c>
      <c r="H12" s="35">
        <v>5</v>
      </c>
      <c r="I12" s="35">
        <v>5</v>
      </c>
      <c r="J12" s="35">
        <v>4</v>
      </c>
      <c r="K12" s="35">
        <v>4</v>
      </c>
      <c r="L12" s="35">
        <v>6</v>
      </c>
      <c r="M12" s="35">
        <v>6</v>
      </c>
      <c r="N12" s="35">
        <v>6</v>
      </c>
      <c r="O12" s="35">
        <v>6</v>
      </c>
      <c r="P12" s="35">
        <v>6</v>
      </c>
      <c r="Q12" s="38">
        <v>10</v>
      </c>
      <c r="R12" s="38">
        <v>23</v>
      </c>
      <c r="S12" s="35">
        <v>32</v>
      </c>
      <c r="T12" s="35">
        <v>20</v>
      </c>
      <c r="U12" s="36">
        <v>30</v>
      </c>
      <c r="V12" s="37">
        <v>30</v>
      </c>
      <c r="W12" s="20"/>
      <c r="X12" s="20"/>
    </row>
    <row r="13" spans="1:24" x14ac:dyDescent="0.25">
      <c r="A13" s="40" t="s">
        <v>4</v>
      </c>
      <c r="B13" s="41">
        <v>5</v>
      </c>
      <c r="C13" s="42">
        <v>5</v>
      </c>
      <c r="D13" s="42">
        <v>5</v>
      </c>
      <c r="E13" s="42">
        <v>5</v>
      </c>
      <c r="F13" s="42">
        <v>5</v>
      </c>
      <c r="G13" s="42">
        <v>5</v>
      </c>
      <c r="H13" s="42">
        <v>5</v>
      </c>
      <c r="I13" s="42">
        <v>5</v>
      </c>
      <c r="J13" s="42">
        <v>4</v>
      </c>
      <c r="K13" s="42">
        <v>4</v>
      </c>
      <c r="L13" s="42">
        <v>6</v>
      </c>
      <c r="M13" s="42">
        <v>6</v>
      </c>
      <c r="N13" s="42">
        <v>6</v>
      </c>
      <c r="O13" s="42">
        <v>6</v>
      </c>
      <c r="P13" s="42">
        <v>6</v>
      </c>
      <c r="Q13" s="42">
        <v>11</v>
      </c>
      <c r="R13" s="42">
        <v>24</v>
      </c>
      <c r="S13" s="43">
        <v>37</v>
      </c>
      <c r="T13" s="43">
        <v>30</v>
      </c>
      <c r="U13" s="43">
        <v>40</v>
      </c>
      <c r="V13" s="44">
        <v>45</v>
      </c>
      <c r="W13" s="20"/>
      <c r="X13" s="20"/>
    </row>
    <row r="14" spans="1:24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  <c r="X14" s="20"/>
    </row>
    <row r="15" spans="1:24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  <c r="X15" s="20"/>
    </row>
    <row r="16" spans="1:24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  <c r="X16" s="20"/>
    </row>
    <row r="17" spans="1:24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 t="s">
        <v>11</v>
      </c>
      <c r="Q17" s="64">
        <v>30</v>
      </c>
      <c r="R17" s="64">
        <v>25</v>
      </c>
      <c r="S17" s="64">
        <v>24</v>
      </c>
      <c r="T17" s="64">
        <v>20</v>
      </c>
      <c r="U17" s="64">
        <v>20</v>
      </c>
      <c r="V17" s="65">
        <v>20</v>
      </c>
      <c r="W17" s="20"/>
      <c r="X17" s="20"/>
    </row>
    <row r="18" spans="1:24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 t="s">
        <v>11</v>
      </c>
      <c r="R18" s="67" t="s">
        <v>11</v>
      </c>
      <c r="S18" s="67" t="s">
        <v>11</v>
      </c>
      <c r="T18" s="67" t="s">
        <v>11</v>
      </c>
      <c r="U18" s="67" t="s">
        <v>11</v>
      </c>
      <c r="V18" s="68" t="s">
        <v>11</v>
      </c>
      <c r="W18" s="20"/>
      <c r="X18" s="20"/>
    </row>
    <row r="19" spans="1:24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  <c r="X20" s="17"/>
    </row>
    <row r="21" spans="1:24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  <c r="X21" s="17"/>
    </row>
    <row r="22" spans="1:24" x14ac:dyDescent="0.25">
      <c r="A22" s="28" t="s">
        <v>34</v>
      </c>
      <c r="B22" s="49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 t="s">
        <v>11</v>
      </c>
      <c r="Q22" s="50">
        <v>0.3</v>
      </c>
      <c r="R22" s="50">
        <v>0.25</v>
      </c>
      <c r="S22" s="50">
        <v>1.2</v>
      </c>
      <c r="T22" s="50">
        <v>2</v>
      </c>
      <c r="U22" s="31">
        <v>2</v>
      </c>
      <c r="V22" s="32">
        <v>3</v>
      </c>
      <c r="W22" s="17"/>
      <c r="X22" s="17"/>
    </row>
    <row r="23" spans="1:24" x14ac:dyDescent="0.25">
      <c r="A23" s="40" t="s">
        <v>33</v>
      </c>
      <c r="B23" s="51" t="s">
        <v>11</v>
      </c>
      <c r="C23" s="52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 t="s">
        <v>11</v>
      </c>
      <c r="R23" s="47" t="s">
        <v>11</v>
      </c>
      <c r="S23" s="47" t="s">
        <v>11</v>
      </c>
      <c r="T23" s="47" t="s">
        <v>11</v>
      </c>
      <c r="U23" s="47" t="s">
        <v>11</v>
      </c>
      <c r="V23" s="44" t="s">
        <v>11</v>
      </c>
      <c r="W23" s="17"/>
      <c r="X23" s="17"/>
    </row>
    <row r="24" spans="1:24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CONCATENATE("30"," - ",RIGHT(CELL("nomfichier",A8),LEN(CELL("nomfichier",A8))-FIND("]",
CELL("nomfichier",A8))))</f>
        <v>30 - GARD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>
        <v>3</v>
      </c>
      <c r="C10" s="30">
        <v>3</v>
      </c>
      <c r="D10" s="30">
        <v>3</v>
      </c>
      <c r="E10" s="30">
        <v>3</v>
      </c>
      <c r="F10" s="30">
        <v>5</v>
      </c>
      <c r="G10" s="30">
        <v>5</v>
      </c>
      <c r="H10" s="30">
        <v>5</v>
      </c>
      <c r="I10" s="30">
        <v>7</v>
      </c>
      <c r="J10" s="30">
        <v>7</v>
      </c>
      <c r="K10" s="30">
        <v>8</v>
      </c>
      <c r="L10" s="30">
        <v>8</v>
      </c>
      <c r="M10" s="30">
        <v>8</v>
      </c>
      <c r="N10" s="30">
        <v>4</v>
      </c>
      <c r="O10" s="30">
        <v>4</v>
      </c>
      <c r="P10" s="30">
        <v>4</v>
      </c>
      <c r="Q10" s="30">
        <v>4</v>
      </c>
      <c r="R10" s="30">
        <v>63</v>
      </c>
      <c r="S10" s="31">
        <v>63</v>
      </c>
      <c r="T10" s="31">
        <v>75</v>
      </c>
      <c r="U10" s="31">
        <v>75</v>
      </c>
      <c r="V10" s="32">
        <v>75</v>
      </c>
      <c r="W10" s="20"/>
    </row>
    <row r="11" spans="1:23" x14ac:dyDescent="0.25">
      <c r="A11" s="33" t="s">
        <v>33</v>
      </c>
      <c r="B11" s="34">
        <v>202</v>
      </c>
      <c r="C11" s="35">
        <v>201</v>
      </c>
      <c r="D11" s="35">
        <v>200</v>
      </c>
      <c r="E11" s="35">
        <v>199</v>
      </c>
      <c r="F11" s="35">
        <v>196</v>
      </c>
      <c r="G11" s="35">
        <v>186</v>
      </c>
      <c r="H11" s="35">
        <v>170</v>
      </c>
      <c r="I11" s="35">
        <v>168</v>
      </c>
      <c r="J11" s="35">
        <v>167</v>
      </c>
      <c r="K11" s="35">
        <v>169</v>
      </c>
      <c r="L11" s="35">
        <v>177</v>
      </c>
      <c r="M11" s="35">
        <v>179</v>
      </c>
      <c r="N11" s="35">
        <v>206</v>
      </c>
      <c r="O11" s="35">
        <v>246</v>
      </c>
      <c r="P11" s="35">
        <v>244</v>
      </c>
      <c r="Q11" s="35">
        <v>244</v>
      </c>
      <c r="R11" s="35">
        <v>211</v>
      </c>
      <c r="S11" s="36">
        <v>228</v>
      </c>
      <c r="T11" s="36">
        <v>250</v>
      </c>
      <c r="U11" s="36">
        <v>250</v>
      </c>
      <c r="V11" s="37">
        <v>260</v>
      </c>
      <c r="W11" s="20"/>
    </row>
    <row r="12" spans="1:23" x14ac:dyDescent="0.25">
      <c r="A12" s="33" t="s">
        <v>3</v>
      </c>
      <c r="B12" s="34">
        <v>32</v>
      </c>
      <c r="C12" s="35">
        <v>31</v>
      </c>
      <c r="D12" s="35">
        <v>29</v>
      </c>
      <c r="E12" s="35">
        <v>27</v>
      </c>
      <c r="F12" s="35">
        <v>23</v>
      </c>
      <c r="G12" s="35">
        <v>28</v>
      </c>
      <c r="H12" s="35">
        <v>40</v>
      </c>
      <c r="I12" s="35">
        <v>40</v>
      </c>
      <c r="J12" s="35">
        <v>41</v>
      </c>
      <c r="K12" s="35">
        <v>38</v>
      </c>
      <c r="L12" s="35">
        <v>26</v>
      </c>
      <c r="M12" s="35">
        <v>26</v>
      </c>
      <c r="N12" s="35">
        <v>23</v>
      </c>
      <c r="O12" s="35">
        <v>18</v>
      </c>
      <c r="P12" s="35">
        <v>24</v>
      </c>
      <c r="Q12" s="38">
        <v>41</v>
      </c>
      <c r="R12" s="38">
        <v>55</v>
      </c>
      <c r="S12" s="35">
        <v>72</v>
      </c>
      <c r="T12" s="35">
        <v>130</v>
      </c>
      <c r="U12" s="36">
        <v>160</v>
      </c>
      <c r="V12" s="37">
        <v>245</v>
      </c>
      <c r="W12" s="20"/>
    </row>
    <row r="13" spans="1:23" x14ac:dyDescent="0.25">
      <c r="A13" s="40" t="s">
        <v>4</v>
      </c>
      <c r="B13" s="41">
        <v>237</v>
      </c>
      <c r="C13" s="42">
        <v>235</v>
      </c>
      <c r="D13" s="42">
        <v>232</v>
      </c>
      <c r="E13" s="42">
        <v>229</v>
      </c>
      <c r="F13" s="42">
        <v>224</v>
      </c>
      <c r="G13" s="42">
        <v>219</v>
      </c>
      <c r="H13" s="42">
        <v>215</v>
      </c>
      <c r="I13" s="42">
        <v>215</v>
      </c>
      <c r="J13" s="42">
        <v>215</v>
      </c>
      <c r="K13" s="42">
        <v>215</v>
      </c>
      <c r="L13" s="42">
        <v>211</v>
      </c>
      <c r="M13" s="42">
        <v>213</v>
      </c>
      <c r="N13" s="42">
        <v>233</v>
      </c>
      <c r="O13" s="42">
        <v>268</v>
      </c>
      <c r="P13" s="42">
        <v>272</v>
      </c>
      <c r="Q13" s="42">
        <v>289</v>
      </c>
      <c r="R13" s="42">
        <v>329</v>
      </c>
      <c r="S13" s="43">
        <v>363</v>
      </c>
      <c r="T13" s="43">
        <v>455</v>
      </c>
      <c r="U13" s="43">
        <v>485</v>
      </c>
      <c r="V13" s="44">
        <v>580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>
        <v>33</v>
      </c>
      <c r="C17" s="64">
        <v>33</v>
      </c>
      <c r="D17" s="64">
        <v>33</v>
      </c>
      <c r="E17" s="64">
        <v>25</v>
      </c>
      <c r="F17" s="64">
        <v>30</v>
      </c>
      <c r="G17" s="64">
        <v>30</v>
      </c>
      <c r="H17" s="64">
        <v>30</v>
      </c>
      <c r="I17" s="64">
        <v>54</v>
      </c>
      <c r="J17" s="64">
        <v>46</v>
      </c>
      <c r="K17" s="64">
        <v>43</v>
      </c>
      <c r="L17" s="64">
        <v>53.2</v>
      </c>
      <c r="M17" s="64">
        <v>54.8</v>
      </c>
      <c r="N17" s="64">
        <v>54.2</v>
      </c>
      <c r="O17" s="64">
        <v>64.5</v>
      </c>
      <c r="P17" s="64">
        <v>63</v>
      </c>
      <c r="Q17" s="64">
        <v>23</v>
      </c>
      <c r="R17" s="64">
        <v>25</v>
      </c>
      <c r="S17" s="64">
        <v>25.1</v>
      </c>
      <c r="T17" s="64">
        <v>25.1</v>
      </c>
      <c r="U17" s="64">
        <v>40</v>
      </c>
      <c r="V17" s="65">
        <v>40</v>
      </c>
      <c r="W17" s="20"/>
    </row>
    <row r="18" spans="1:23" x14ac:dyDescent="0.25">
      <c r="A18" s="40" t="s">
        <v>2</v>
      </c>
      <c r="B18" s="66">
        <v>39.1</v>
      </c>
      <c r="C18" s="67">
        <v>39</v>
      </c>
      <c r="D18" s="67">
        <v>39</v>
      </c>
      <c r="E18" s="67">
        <v>30.1</v>
      </c>
      <c r="F18" s="67">
        <v>39.1</v>
      </c>
      <c r="G18" s="67">
        <v>39</v>
      </c>
      <c r="H18" s="67">
        <v>39.1</v>
      </c>
      <c r="I18" s="67">
        <v>61</v>
      </c>
      <c r="J18" s="67">
        <v>52.6</v>
      </c>
      <c r="K18" s="67">
        <v>50.8</v>
      </c>
      <c r="L18" s="67">
        <v>54.5</v>
      </c>
      <c r="M18" s="67">
        <v>56.2</v>
      </c>
      <c r="N18" s="67">
        <v>57.4</v>
      </c>
      <c r="O18" s="67">
        <v>54.2</v>
      </c>
      <c r="P18" s="67">
        <v>57.7</v>
      </c>
      <c r="Q18" s="67">
        <v>68.2</v>
      </c>
      <c r="R18" s="67">
        <v>75</v>
      </c>
      <c r="S18" s="67">
        <v>75</v>
      </c>
      <c r="T18" s="67">
        <v>90</v>
      </c>
      <c r="U18" s="67">
        <v>80</v>
      </c>
      <c r="V18" s="68">
        <v>120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>
        <v>0.99</v>
      </c>
      <c r="C22" s="50">
        <v>0.99</v>
      </c>
      <c r="D22" s="50">
        <v>0.99</v>
      </c>
      <c r="E22" s="50">
        <v>0.75</v>
      </c>
      <c r="F22" s="50">
        <v>1.5</v>
      </c>
      <c r="G22" s="50">
        <v>1.5</v>
      </c>
      <c r="H22" s="50">
        <v>1.5</v>
      </c>
      <c r="I22" s="50">
        <v>3.78</v>
      </c>
      <c r="J22" s="50">
        <v>3.22</v>
      </c>
      <c r="K22" s="50">
        <v>3.44</v>
      </c>
      <c r="L22" s="50">
        <v>4.26</v>
      </c>
      <c r="M22" s="50">
        <v>4.38</v>
      </c>
      <c r="N22" s="50">
        <v>2.17</v>
      </c>
      <c r="O22" s="50">
        <v>2.58</v>
      </c>
      <c r="P22" s="50">
        <v>2.52</v>
      </c>
      <c r="Q22" s="50">
        <v>0.92</v>
      </c>
      <c r="R22" s="50">
        <v>15.75</v>
      </c>
      <c r="S22" s="50">
        <v>15.8</v>
      </c>
      <c r="T22" s="50">
        <v>18.8</v>
      </c>
      <c r="U22" s="31">
        <v>30</v>
      </c>
      <c r="V22" s="32">
        <v>30</v>
      </c>
      <c r="W22" s="17"/>
    </row>
    <row r="23" spans="1:23" x14ac:dyDescent="0.25">
      <c r="A23" s="40" t="s">
        <v>33</v>
      </c>
      <c r="B23" s="51">
        <v>78.98</v>
      </c>
      <c r="C23" s="52">
        <v>78.430000000000007</v>
      </c>
      <c r="D23" s="47">
        <v>78.09</v>
      </c>
      <c r="E23" s="47">
        <v>59.8</v>
      </c>
      <c r="F23" s="47">
        <v>76.63</v>
      </c>
      <c r="G23" s="47">
        <v>72.48</v>
      </c>
      <c r="H23" s="47">
        <v>66.459999999999994</v>
      </c>
      <c r="I23" s="47">
        <v>102.48</v>
      </c>
      <c r="J23" s="47">
        <v>87.84</v>
      </c>
      <c r="K23" s="47">
        <v>85.92</v>
      </c>
      <c r="L23" s="47">
        <v>96.47</v>
      </c>
      <c r="M23" s="47">
        <v>100.64</v>
      </c>
      <c r="N23" s="47">
        <v>118.29</v>
      </c>
      <c r="O23" s="47">
        <v>133.27000000000001</v>
      </c>
      <c r="P23" s="47">
        <v>140.74</v>
      </c>
      <c r="Q23" s="47">
        <v>166.39</v>
      </c>
      <c r="R23" s="47">
        <v>158.25</v>
      </c>
      <c r="S23" s="47">
        <v>171</v>
      </c>
      <c r="T23" s="47">
        <v>225</v>
      </c>
      <c r="U23" s="43">
        <v>200</v>
      </c>
      <c r="V23" s="44">
        <v>312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CONCATENATE("31"," - ",RIGHT(CELL("nomfichier",A8),LEN(CELL("nomfichier",A8))-FIND("]",
CELL("nomfichier",A8))))</f>
        <v>31 - HAUTE-GARONNE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>
        <v>16</v>
      </c>
      <c r="C10" s="30">
        <v>16</v>
      </c>
      <c r="D10" s="30">
        <v>16</v>
      </c>
      <c r="E10" s="30">
        <v>16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 t="s">
        <v>11</v>
      </c>
      <c r="Q10" s="30">
        <v>3</v>
      </c>
      <c r="R10" s="30">
        <v>4</v>
      </c>
      <c r="S10" s="31">
        <v>7</v>
      </c>
      <c r="T10" s="31">
        <v>1</v>
      </c>
      <c r="U10" s="31">
        <v>1</v>
      </c>
      <c r="V10" s="32">
        <v>10</v>
      </c>
      <c r="W10" s="20"/>
    </row>
    <row r="11" spans="1:23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 t="s">
        <v>11</v>
      </c>
      <c r="R11" s="35" t="s">
        <v>11</v>
      </c>
      <c r="S11" s="35" t="s">
        <v>11</v>
      </c>
      <c r="T11" s="35">
        <v>9</v>
      </c>
      <c r="U11" s="36">
        <v>9</v>
      </c>
      <c r="V11" s="37">
        <v>10</v>
      </c>
      <c r="W11" s="20"/>
    </row>
    <row r="12" spans="1:23" x14ac:dyDescent="0.25">
      <c r="A12" s="33" t="s">
        <v>3</v>
      </c>
      <c r="B12" s="34">
        <v>6</v>
      </c>
      <c r="C12" s="35">
        <v>8</v>
      </c>
      <c r="D12" s="35">
        <v>7</v>
      </c>
      <c r="E12" s="35">
        <v>7</v>
      </c>
      <c r="F12" s="35">
        <v>22</v>
      </c>
      <c r="G12" s="35">
        <v>22</v>
      </c>
      <c r="H12" s="35">
        <v>22</v>
      </c>
      <c r="I12" s="35">
        <v>17</v>
      </c>
      <c r="J12" s="35">
        <v>17</v>
      </c>
      <c r="K12" s="35">
        <v>17</v>
      </c>
      <c r="L12" s="35">
        <v>20</v>
      </c>
      <c r="M12" s="35">
        <v>18</v>
      </c>
      <c r="N12" s="35">
        <v>17</v>
      </c>
      <c r="O12" s="35">
        <v>17</v>
      </c>
      <c r="P12" s="35">
        <v>17</v>
      </c>
      <c r="Q12" s="38">
        <v>125</v>
      </c>
      <c r="R12" s="38">
        <v>143</v>
      </c>
      <c r="S12" s="35">
        <v>31</v>
      </c>
      <c r="T12" s="35">
        <v>45</v>
      </c>
      <c r="U12" s="36">
        <v>65</v>
      </c>
      <c r="V12" s="37">
        <v>90</v>
      </c>
      <c r="W12" s="20"/>
    </row>
    <row r="13" spans="1:23" x14ac:dyDescent="0.25">
      <c r="A13" s="40" t="s">
        <v>4</v>
      </c>
      <c r="B13" s="41">
        <v>22</v>
      </c>
      <c r="C13" s="42">
        <v>24</v>
      </c>
      <c r="D13" s="42">
        <v>23</v>
      </c>
      <c r="E13" s="42">
        <v>23</v>
      </c>
      <c r="F13" s="42">
        <v>22</v>
      </c>
      <c r="G13" s="42">
        <v>22</v>
      </c>
      <c r="H13" s="42">
        <v>22</v>
      </c>
      <c r="I13" s="42">
        <v>17</v>
      </c>
      <c r="J13" s="42">
        <v>17</v>
      </c>
      <c r="K13" s="42">
        <v>17</v>
      </c>
      <c r="L13" s="42">
        <v>20</v>
      </c>
      <c r="M13" s="42">
        <v>18</v>
      </c>
      <c r="N13" s="42">
        <v>17</v>
      </c>
      <c r="O13" s="42">
        <v>17</v>
      </c>
      <c r="P13" s="42">
        <v>17</v>
      </c>
      <c r="Q13" s="42">
        <v>128</v>
      </c>
      <c r="R13" s="42">
        <v>147</v>
      </c>
      <c r="S13" s="43">
        <v>38</v>
      </c>
      <c r="T13" s="43">
        <v>55</v>
      </c>
      <c r="U13" s="43">
        <v>75</v>
      </c>
      <c r="V13" s="44">
        <v>110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>
        <v>18</v>
      </c>
      <c r="C17" s="64">
        <v>18</v>
      </c>
      <c r="D17" s="64">
        <v>18</v>
      </c>
      <c r="E17" s="64">
        <v>15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 t="s">
        <v>11</v>
      </c>
      <c r="Q17" s="64">
        <v>30</v>
      </c>
      <c r="R17" s="64">
        <v>25</v>
      </c>
      <c r="S17" s="64">
        <v>25.7</v>
      </c>
      <c r="T17" s="64">
        <v>20</v>
      </c>
      <c r="U17" s="64">
        <v>20</v>
      </c>
      <c r="V17" s="65">
        <v>20</v>
      </c>
      <c r="W17" s="20"/>
    </row>
    <row r="18" spans="1:23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 t="s">
        <v>11</v>
      </c>
      <c r="R18" s="67" t="s">
        <v>11</v>
      </c>
      <c r="S18" s="67" t="s">
        <v>11</v>
      </c>
      <c r="T18" s="67">
        <v>60</v>
      </c>
      <c r="U18" s="67">
        <v>60</v>
      </c>
      <c r="V18" s="68">
        <v>60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>
        <v>2.88</v>
      </c>
      <c r="C22" s="50">
        <v>2.88</v>
      </c>
      <c r="D22" s="50">
        <v>2.88</v>
      </c>
      <c r="E22" s="50">
        <v>2.4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 t="s">
        <v>11</v>
      </c>
      <c r="Q22" s="50">
        <v>0.9</v>
      </c>
      <c r="R22" s="50">
        <v>1</v>
      </c>
      <c r="S22" s="50">
        <v>1.8</v>
      </c>
      <c r="T22" s="50">
        <v>0.2</v>
      </c>
      <c r="U22" s="46">
        <v>0.2</v>
      </c>
      <c r="V22" s="32">
        <v>2</v>
      </c>
      <c r="W22" s="17"/>
    </row>
    <row r="23" spans="1:23" x14ac:dyDescent="0.25">
      <c r="A23" s="40" t="s">
        <v>33</v>
      </c>
      <c r="B23" s="51" t="s">
        <v>11</v>
      </c>
      <c r="C23" s="52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 t="s">
        <v>11</v>
      </c>
      <c r="R23" s="47" t="s">
        <v>11</v>
      </c>
      <c r="S23" s="47" t="s">
        <v>11</v>
      </c>
      <c r="T23" s="47">
        <v>5.4</v>
      </c>
      <c r="U23" s="47">
        <v>5.4</v>
      </c>
      <c r="V23" s="44">
        <v>6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CONCATENATE("32"," - ",RIGHT(CELL("nomfichier",A8),LEN(CELL("nomfichier",A8))-FIND("]",
CELL("nomfichier",A8))))</f>
        <v>32 - GERS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 t="s">
        <v>11</v>
      </c>
      <c r="M10" s="30" t="s">
        <v>11</v>
      </c>
      <c r="N10" s="30" t="s">
        <v>11</v>
      </c>
      <c r="O10" s="30" t="s">
        <v>11</v>
      </c>
      <c r="P10" s="30">
        <v>7</v>
      </c>
      <c r="Q10" s="30">
        <v>6</v>
      </c>
      <c r="R10" s="30">
        <v>7</v>
      </c>
      <c r="S10" s="31">
        <v>7</v>
      </c>
      <c r="T10" s="31">
        <v>4</v>
      </c>
      <c r="U10" s="31">
        <v>4</v>
      </c>
      <c r="V10" s="32">
        <v>4</v>
      </c>
      <c r="W10" s="20"/>
    </row>
    <row r="11" spans="1:23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 t="s">
        <v>11</v>
      </c>
      <c r="M11" s="35" t="s">
        <v>11</v>
      </c>
      <c r="N11" s="35" t="s">
        <v>11</v>
      </c>
      <c r="O11" s="35" t="s">
        <v>11</v>
      </c>
      <c r="P11" s="35" t="s">
        <v>11</v>
      </c>
      <c r="Q11" s="35" t="s">
        <v>11</v>
      </c>
      <c r="R11" s="35" t="s">
        <v>11</v>
      </c>
      <c r="S11" s="35" t="s">
        <v>11</v>
      </c>
      <c r="T11" s="35">
        <v>2</v>
      </c>
      <c r="U11" s="36">
        <v>2</v>
      </c>
      <c r="V11" s="37">
        <v>2</v>
      </c>
      <c r="W11" s="20"/>
    </row>
    <row r="12" spans="1:23" x14ac:dyDescent="0.25">
      <c r="A12" s="33" t="s">
        <v>3</v>
      </c>
      <c r="B12" s="34">
        <v>8</v>
      </c>
      <c r="C12" s="35">
        <v>9</v>
      </c>
      <c r="D12" s="35">
        <v>11</v>
      </c>
      <c r="E12" s="35">
        <v>13</v>
      </c>
      <c r="F12" s="35">
        <v>15</v>
      </c>
      <c r="G12" s="35">
        <v>18</v>
      </c>
      <c r="H12" s="35">
        <v>21</v>
      </c>
      <c r="I12" s="35">
        <v>25</v>
      </c>
      <c r="J12" s="35">
        <v>29</v>
      </c>
      <c r="K12" s="35">
        <v>34</v>
      </c>
      <c r="L12" s="35">
        <v>60</v>
      </c>
      <c r="M12" s="35">
        <v>54</v>
      </c>
      <c r="N12" s="35">
        <v>50</v>
      </c>
      <c r="O12" s="35">
        <v>50</v>
      </c>
      <c r="P12" s="35">
        <v>35</v>
      </c>
      <c r="Q12" s="38">
        <v>658</v>
      </c>
      <c r="R12" s="38">
        <v>1463</v>
      </c>
      <c r="S12" s="35">
        <v>287</v>
      </c>
      <c r="T12" s="35">
        <v>200</v>
      </c>
      <c r="U12" s="36">
        <v>200</v>
      </c>
      <c r="V12" s="37">
        <v>150</v>
      </c>
      <c r="W12" s="20"/>
    </row>
    <row r="13" spans="1:23" x14ac:dyDescent="0.25">
      <c r="A13" s="40" t="s">
        <v>4</v>
      </c>
      <c r="B13" s="41">
        <v>8</v>
      </c>
      <c r="C13" s="42">
        <v>9</v>
      </c>
      <c r="D13" s="42">
        <v>11</v>
      </c>
      <c r="E13" s="42">
        <v>13</v>
      </c>
      <c r="F13" s="42">
        <v>15</v>
      </c>
      <c r="G13" s="42">
        <v>18</v>
      </c>
      <c r="H13" s="42">
        <v>21</v>
      </c>
      <c r="I13" s="42">
        <v>25</v>
      </c>
      <c r="J13" s="42">
        <v>29</v>
      </c>
      <c r="K13" s="42">
        <v>34</v>
      </c>
      <c r="L13" s="42">
        <v>60</v>
      </c>
      <c r="M13" s="42">
        <v>54</v>
      </c>
      <c r="N13" s="42">
        <v>50</v>
      </c>
      <c r="O13" s="42">
        <v>50</v>
      </c>
      <c r="P13" s="42">
        <v>42</v>
      </c>
      <c r="Q13" s="42">
        <v>664</v>
      </c>
      <c r="R13" s="42">
        <v>1470</v>
      </c>
      <c r="S13" s="43">
        <v>294</v>
      </c>
      <c r="T13" s="43">
        <v>206</v>
      </c>
      <c r="U13" s="43">
        <v>206</v>
      </c>
      <c r="V13" s="44">
        <v>156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 t="s">
        <v>11</v>
      </c>
      <c r="M17" s="64" t="s">
        <v>11</v>
      </c>
      <c r="N17" s="64" t="s">
        <v>11</v>
      </c>
      <c r="O17" s="64" t="s">
        <v>11</v>
      </c>
      <c r="P17" s="64">
        <v>30</v>
      </c>
      <c r="Q17" s="64">
        <v>30</v>
      </c>
      <c r="R17" s="64">
        <v>25</v>
      </c>
      <c r="S17" s="64">
        <v>25.7</v>
      </c>
      <c r="T17" s="64">
        <v>20</v>
      </c>
      <c r="U17" s="64">
        <v>20</v>
      </c>
      <c r="V17" s="65">
        <v>20</v>
      </c>
      <c r="W17" s="20"/>
    </row>
    <row r="18" spans="1:23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 t="s">
        <v>11</v>
      </c>
      <c r="M18" s="67" t="s">
        <v>11</v>
      </c>
      <c r="N18" s="67" t="s">
        <v>11</v>
      </c>
      <c r="O18" s="67" t="s">
        <v>11</v>
      </c>
      <c r="P18" s="67" t="s">
        <v>11</v>
      </c>
      <c r="Q18" s="67" t="s">
        <v>11</v>
      </c>
      <c r="R18" s="67" t="s">
        <v>11</v>
      </c>
      <c r="S18" s="67" t="s">
        <v>11</v>
      </c>
      <c r="T18" s="67">
        <v>60</v>
      </c>
      <c r="U18" s="67">
        <v>60</v>
      </c>
      <c r="V18" s="68">
        <v>60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50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 t="s">
        <v>11</v>
      </c>
      <c r="M22" s="50" t="s">
        <v>11</v>
      </c>
      <c r="N22" s="50" t="s">
        <v>11</v>
      </c>
      <c r="O22" s="50" t="s">
        <v>11</v>
      </c>
      <c r="P22" s="50">
        <v>2.1</v>
      </c>
      <c r="Q22" s="50">
        <v>1.8</v>
      </c>
      <c r="R22" s="50">
        <v>1.75</v>
      </c>
      <c r="S22" s="50">
        <v>1.8</v>
      </c>
      <c r="T22" s="50">
        <v>0.8</v>
      </c>
      <c r="U22" s="46">
        <v>0.8</v>
      </c>
      <c r="V22" s="58">
        <v>0.8</v>
      </c>
      <c r="W22" s="17"/>
    </row>
    <row r="23" spans="1:23" x14ac:dyDescent="0.25">
      <c r="A23" s="40" t="s">
        <v>33</v>
      </c>
      <c r="B23" s="47" t="s">
        <v>11</v>
      </c>
      <c r="C23" s="47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 t="s">
        <v>11</v>
      </c>
      <c r="M23" s="47" t="s">
        <v>11</v>
      </c>
      <c r="N23" s="47" t="s">
        <v>11</v>
      </c>
      <c r="O23" s="47" t="s">
        <v>11</v>
      </c>
      <c r="P23" s="47" t="s">
        <v>11</v>
      </c>
      <c r="Q23" s="47" t="s">
        <v>11</v>
      </c>
      <c r="R23" s="47" t="s">
        <v>11</v>
      </c>
      <c r="S23" s="47" t="s">
        <v>11</v>
      </c>
      <c r="T23" s="47">
        <v>1.2</v>
      </c>
      <c r="U23" s="47">
        <v>1.2</v>
      </c>
      <c r="V23" s="53">
        <v>1.2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4" t="s">
        <v>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>
      <pane xSplit="1" ySplit="9" topLeftCell="B10" activePane="bottomRight" state="frozen"/>
      <selection activeCell="B17" sqref="B17:V18"/>
      <selection pane="topRight" activeCell="B17" sqref="B17:V18"/>
      <selection pane="bottomLeft" activeCell="B17" sqref="B17:V18"/>
      <selection pane="bottomRight" activeCell="B10" sqref="B10"/>
    </sheetView>
  </sheetViews>
  <sheetFormatPr baseColWidth="10" defaultColWidth="8.85546875" defaultRowHeight="15" x14ac:dyDescent="0.25"/>
  <cols>
    <col min="1" max="1" width="35.140625" style="8" bestFit="1" customWidth="1"/>
    <col min="2" max="22" width="7.7109375" style="8" customWidth="1"/>
    <col min="23" max="16384" width="8.85546875" style="8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8" t="str">
        <f ca="1">CONCATENATE("34"," - ",RIGHT(CELL("nomfichier",A8),LEN(CELL("nomfichier",A8))-FIND("]",
CELL("nomfichier",A8))))</f>
        <v>34 - HERAULT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0"/>
      <c r="W7" s="17"/>
    </row>
    <row r="8" spans="1:23" ht="16.5" thickBot="1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</row>
    <row r="9" spans="1:23" x14ac:dyDescent="0.25">
      <c r="A9" s="24" t="s">
        <v>0</v>
      </c>
      <c r="B9" s="25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7">
        <v>2020</v>
      </c>
      <c r="W9" s="20"/>
    </row>
    <row r="10" spans="1:23" x14ac:dyDescent="0.25">
      <c r="A10" s="28" t="s">
        <v>32</v>
      </c>
      <c r="B10" s="29" t="s">
        <v>11</v>
      </c>
      <c r="C10" s="30" t="s">
        <v>11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30" t="s">
        <v>11</v>
      </c>
      <c r="J10" s="30" t="s">
        <v>11</v>
      </c>
      <c r="K10" s="30" t="s">
        <v>11</v>
      </c>
      <c r="L10" s="30">
        <v>12</v>
      </c>
      <c r="M10" s="30">
        <v>12</v>
      </c>
      <c r="N10" s="30">
        <v>5</v>
      </c>
      <c r="O10" s="30">
        <v>6</v>
      </c>
      <c r="P10" s="30">
        <v>6</v>
      </c>
      <c r="Q10" s="30">
        <v>6</v>
      </c>
      <c r="R10" s="30">
        <v>77</v>
      </c>
      <c r="S10" s="31">
        <v>80</v>
      </c>
      <c r="T10" s="31">
        <v>60</v>
      </c>
      <c r="U10" s="31">
        <v>60</v>
      </c>
      <c r="V10" s="32">
        <v>65</v>
      </c>
      <c r="W10" s="20"/>
    </row>
    <row r="11" spans="1:23" x14ac:dyDescent="0.25">
      <c r="A11" s="33" t="s">
        <v>33</v>
      </c>
      <c r="B11" s="34" t="s">
        <v>11</v>
      </c>
      <c r="C11" s="35" t="s">
        <v>11</v>
      </c>
      <c r="D11" s="35" t="s">
        <v>11</v>
      </c>
      <c r="E11" s="35" t="s">
        <v>11</v>
      </c>
      <c r="F11" s="35" t="s">
        <v>11</v>
      </c>
      <c r="G11" s="35" t="s">
        <v>11</v>
      </c>
      <c r="H11" s="35" t="s">
        <v>11</v>
      </c>
      <c r="I11" s="35" t="s">
        <v>11</v>
      </c>
      <c r="J11" s="35" t="s">
        <v>11</v>
      </c>
      <c r="K11" s="35" t="s">
        <v>11</v>
      </c>
      <c r="L11" s="35">
        <v>38</v>
      </c>
      <c r="M11" s="35">
        <v>38</v>
      </c>
      <c r="N11" s="35">
        <v>44</v>
      </c>
      <c r="O11" s="35">
        <v>52</v>
      </c>
      <c r="P11" s="35">
        <v>52</v>
      </c>
      <c r="Q11" s="35">
        <v>52</v>
      </c>
      <c r="R11" s="35">
        <v>69</v>
      </c>
      <c r="S11" s="35" t="s">
        <v>11</v>
      </c>
      <c r="T11" s="35">
        <v>30</v>
      </c>
      <c r="U11" s="36">
        <v>30</v>
      </c>
      <c r="V11" s="37">
        <v>70</v>
      </c>
      <c r="W11" s="20"/>
    </row>
    <row r="12" spans="1:23" x14ac:dyDescent="0.25">
      <c r="A12" s="33" t="s">
        <v>3</v>
      </c>
      <c r="B12" s="34">
        <v>6</v>
      </c>
      <c r="C12" s="35">
        <v>6</v>
      </c>
      <c r="D12" s="35">
        <v>6</v>
      </c>
      <c r="E12" s="35">
        <v>6</v>
      </c>
      <c r="F12" s="35">
        <v>6</v>
      </c>
      <c r="G12" s="35">
        <v>6</v>
      </c>
      <c r="H12" s="35">
        <v>6</v>
      </c>
      <c r="I12" s="35">
        <v>6</v>
      </c>
      <c r="J12" s="35">
        <v>6</v>
      </c>
      <c r="K12" s="35">
        <v>5</v>
      </c>
      <c r="L12" s="35">
        <v>27</v>
      </c>
      <c r="M12" s="35">
        <v>27</v>
      </c>
      <c r="N12" s="35">
        <v>24</v>
      </c>
      <c r="O12" s="35">
        <v>18</v>
      </c>
      <c r="P12" s="35">
        <v>24</v>
      </c>
      <c r="Q12" s="35">
        <v>41</v>
      </c>
      <c r="R12" s="35">
        <v>53</v>
      </c>
      <c r="S12" s="35">
        <v>85</v>
      </c>
      <c r="T12" s="35">
        <v>90</v>
      </c>
      <c r="U12" s="36">
        <v>130</v>
      </c>
      <c r="V12" s="37">
        <v>100</v>
      </c>
      <c r="W12" s="20"/>
    </row>
    <row r="13" spans="1:23" x14ac:dyDescent="0.25">
      <c r="A13" s="40" t="s">
        <v>4</v>
      </c>
      <c r="B13" s="41">
        <v>6</v>
      </c>
      <c r="C13" s="42">
        <v>6</v>
      </c>
      <c r="D13" s="42">
        <v>6</v>
      </c>
      <c r="E13" s="42">
        <v>6</v>
      </c>
      <c r="F13" s="42">
        <v>6</v>
      </c>
      <c r="G13" s="42">
        <v>6</v>
      </c>
      <c r="H13" s="42">
        <v>6</v>
      </c>
      <c r="I13" s="42">
        <v>6</v>
      </c>
      <c r="J13" s="42">
        <v>6</v>
      </c>
      <c r="K13" s="42">
        <v>5</v>
      </c>
      <c r="L13" s="42">
        <v>77</v>
      </c>
      <c r="M13" s="42">
        <v>77</v>
      </c>
      <c r="N13" s="42">
        <v>73</v>
      </c>
      <c r="O13" s="42">
        <v>76</v>
      </c>
      <c r="P13" s="42">
        <v>82</v>
      </c>
      <c r="Q13" s="42">
        <v>99</v>
      </c>
      <c r="R13" s="42">
        <v>199</v>
      </c>
      <c r="S13" s="43">
        <v>165</v>
      </c>
      <c r="T13" s="43">
        <v>180</v>
      </c>
      <c r="U13" s="43">
        <v>220</v>
      </c>
      <c r="V13" s="44">
        <v>235</v>
      </c>
      <c r="W13" s="20"/>
    </row>
    <row r="14" spans="1:23" x14ac:dyDescent="0.25">
      <c r="A14" s="4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20"/>
    </row>
    <row r="15" spans="1:23" ht="15.75" thickBot="1" x14ac:dyDescent="0.3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45"/>
      <c r="W15" s="20"/>
    </row>
    <row r="16" spans="1:23" x14ac:dyDescent="0.25">
      <c r="A16" s="24" t="s">
        <v>31</v>
      </c>
      <c r="B16" s="25">
        <v>2000</v>
      </c>
      <c r="C16" s="26">
        <v>2001</v>
      </c>
      <c r="D16" s="26">
        <v>2002</v>
      </c>
      <c r="E16" s="26">
        <v>2003</v>
      </c>
      <c r="F16" s="26">
        <v>2004</v>
      </c>
      <c r="G16" s="26">
        <v>2005</v>
      </c>
      <c r="H16" s="26">
        <v>2006</v>
      </c>
      <c r="I16" s="26">
        <v>2007</v>
      </c>
      <c r="J16" s="26">
        <v>2008</v>
      </c>
      <c r="K16" s="26">
        <v>2009</v>
      </c>
      <c r="L16" s="26">
        <v>2010</v>
      </c>
      <c r="M16" s="26">
        <v>2011</v>
      </c>
      <c r="N16" s="26">
        <v>2012</v>
      </c>
      <c r="O16" s="26">
        <v>2013</v>
      </c>
      <c r="P16" s="26">
        <v>2014</v>
      </c>
      <c r="Q16" s="26">
        <v>2015</v>
      </c>
      <c r="R16" s="26">
        <v>2016</v>
      </c>
      <c r="S16" s="26">
        <v>2017</v>
      </c>
      <c r="T16" s="26">
        <v>2018</v>
      </c>
      <c r="U16" s="26">
        <v>2019</v>
      </c>
      <c r="V16" s="27">
        <v>2020</v>
      </c>
      <c r="W16" s="20"/>
    </row>
    <row r="17" spans="1:23" x14ac:dyDescent="0.25">
      <c r="A17" s="28" t="s">
        <v>1</v>
      </c>
      <c r="B17" s="63" t="s">
        <v>11</v>
      </c>
      <c r="C17" s="64" t="s">
        <v>11</v>
      </c>
      <c r="D17" s="64" t="s">
        <v>11</v>
      </c>
      <c r="E17" s="64" t="s">
        <v>11</v>
      </c>
      <c r="F17" s="64" t="s">
        <v>11</v>
      </c>
      <c r="G17" s="64" t="s">
        <v>11</v>
      </c>
      <c r="H17" s="64" t="s">
        <v>11</v>
      </c>
      <c r="I17" s="64" t="s">
        <v>11</v>
      </c>
      <c r="J17" s="64" t="s">
        <v>11</v>
      </c>
      <c r="K17" s="64" t="s">
        <v>11</v>
      </c>
      <c r="L17" s="64">
        <v>52.3</v>
      </c>
      <c r="M17" s="64">
        <v>53.8</v>
      </c>
      <c r="N17" s="64">
        <v>63.8</v>
      </c>
      <c r="O17" s="64">
        <v>63.3</v>
      </c>
      <c r="P17" s="64">
        <v>61.7</v>
      </c>
      <c r="Q17" s="64">
        <v>23</v>
      </c>
      <c r="R17" s="64">
        <v>25</v>
      </c>
      <c r="S17" s="64">
        <v>25</v>
      </c>
      <c r="T17" s="64">
        <v>20</v>
      </c>
      <c r="U17" s="64">
        <v>20</v>
      </c>
      <c r="V17" s="65">
        <v>20</v>
      </c>
      <c r="W17" s="20"/>
    </row>
    <row r="18" spans="1:23" x14ac:dyDescent="0.25">
      <c r="A18" s="40" t="s">
        <v>2</v>
      </c>
      <c r="B18" s="66" t="s">
        <v>11</v>
      </c>
      <c r="C18" s="67" t="s">
        <v>11</v>
      </c>
      <c r="D18" s="67" t="s">
        <v>11</v>
      </c>
      <c r="E18" s="67" t="s">
        <v>11</v>
      </c>
      <c r="F18" s="67" t="s">
        <v>11</v>
      </c>
      <c r="G18" s="67" t="s">
        <v>11</v>
      </c>
      <c r="H18" s="67" t="s">
        <v>11</v>
      </c>
      <c r="I18" s="67" t="s">
        <v>11</v>
      </c>
      <c r="J18" s="67" t="s">
        <v>11</v>
      </c>
      <c r="K18" s="67" t="s">
        <v>11</v>
      </c>
      <c r="L18" s="67">
        <v>55</v>
      </c>
      <c r="M18" s="67">
        <v>57.4</v>
      </c>
      <c r="N18" s="67">
        <v>58.2</v>
      </c>
      <c r="O18" s="67">
        <v>55.5</v>
      </c>
      <c r="P18" s="67">
        <v>58.6</v>
      </c>
      <c r="Q18" s="67">
        <v>69.3</v>
      </c>
      <c r="R18" s="67">
        <v>69.8</v>
      </c>
      <c r="S18" s="67" t="s">
        <v>11</v>
      </c>
      <c r="T18" s="67">
        <v>75</v>
      </c>
      <c r="U18" s="67">
        <v>75</v>
      </c>
      <c r="V18" s="68">
        <v>75</v>
      </c>
      <c r="W18" s="20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  <c r="T20" s="48"/>
      <c r="U20" s="48"/>
      <c r="V20" s="48"/>
      <c r="W20" s="17"/>
    </row>
    <row r="21" spans="1:23" x14ac:dyDescent="0.25">
      <c r="A21" s="24" t="s">
        <v>12</v>
      </c>
      <c r="B21" s="25">
        <v>2000</v>
      </c>
      <c r="C21" s="26">
        <v>2001</v>
      </c>
      <c r="D21" s="26">
        <v>2002</v>
      </c>
      <c r="E21" s="26">
        <v>2003</v>
      </c>
      <c r="F21" s="26">
        <v>2004</v>
      </c>
      <c r="G21" s="26">
        <v>2005</v>
      </c>
      <c r="H21" s="26">
        <v>2006</v>
      </c>
      <c r="I21" s="26">
        <v>2007</v>
      </c>
      <c r="J21" s="26">
        <v>2008</v>
      </c>
      <c r="K21" s="26">
        <v>2009</v>
      </c>
      <c r="L21" s="26">
        <v>2010</v>
      </c>
      <c r="M21" s="26">
        <v>2011</v>
      </c>
      <c r="N21" s="26">
        <v>2012</v>
      </c>
      <c r="O21" s="26">
        <v>2013</v>
      </c>
      <c r="P21" s="26">
        <v>2014</v>
      </c>
      <c r="Q21" s="26">
        <v>2015</v>
      </c>
      <c r="R21" s="26">
        <v>2016</v>
      </c>
      <c r="S21" s="26">
        <v>2017</v>
      </c>
      <c r="T21" s="26">
        <v>2018</v>
      </c>
      <c r="U21" s="26">
        <v>2019</v>
      </c>
      <c r="V21" s="27">
        <v>2020</v>
      </c>
      <c r="W21" s="17"/>
    </row>
    <row r="22" spans="1:23" x14ac:dyDescent="0.25">
      <c r="A22" s="28" t="s">
        <v>34</v>
      </c>
      <c r="B22" s="49" t="s">
        <v>11</v>
      </c>
      <c r="C22" s="50" t="s">
        <v>11</v>
      </c>
      <c r="D22" s="50" t="s">
        <v>11</v>
      </c>
      <c r="E22" s="50" t="s">
        <v>11</v>
      </c>
      <c r="F22" s="50" t="s">
        <v>11</v>
      </c>
      <c r="G22" s="50" t="s">
        <v>11</v>
      </c>
      <c r="H22" s="50" t="s">
        <v>11</v>
      </c>
      <c r="I22" s="50" t="s">
        <v>11</v>
      </c>
      <c r="J22" s="50" t="s">
        <v>11</v>
      </c>
      <c r="K22" s="50" t="s">
        <v>11</v>
      </c>
      <c r="L22" s="50">
        <v>6.28</v>
      </c>
      <c r="M22" s="50">
        <v>6.46</v>
      </c>
      <c r="N22" s="50">
        <v>3.19</v>
      </c>
      <c r="O22" s="50">
        <v>3.8</v>
      </c>
      <c r="P22" s="50">
        <v>3.7</v>
      </c>
      <c r="Q22" s="50">
        <v>1.38</v>
      </c>
      <c r="R22" s="50">
        <v>19.25</v>
      </c>
      <c r="S22" s="50">
        <v>20</v>
      </c>
      <c r="T22" s="50">
        <v>12</v>
      </c>
      <c r="U22" s="31">
        <v>12</v>
      </c>
      <c r="V22" s="32">
        <v>13</v>
      </c>
      <c r="W22" s="17"/>
    </row>
    <row r="23" spans="1:23" x14ac:dyDescent="0.25">
      <c r="A23" s="40" t="s">
        <v>33</v>
      </c>
      <c r="B23" s="51" t="s">
        <v>11</v>
      </c>
      <c r="C23" s="52" t="s">
        <v>11</v>
      </c>
      <c r="D23" s="47" t="s">
        <v>11</v>
      </c>
      <c r="E23" s="47" t="s">
        <v>11</v>
      </c>
      <c r="F23" s="47" t="s">
        <v>11</v>
      </c>
      <c r="G23" s="47" t="s">
        <v>11</v>
      </c>
      <c r="H23" s="47" t="s">
        <v>11</v>
      </c>
      <c r="I23" s="47" t="s">
        <v>11</v>
      </c>
      <c r="J23" s="47" t="s">
        <v>11</v>
      </c>
      <c r="K23" s="47" t="s">
        <v>11</v>
      </c>
      <c r="L23" s="47">
        <v>20.9</v>
      </c>
      <c r="M23" s="47">
        <v>21.8</v>
      </c>
      <c r="N23" s="47">
        <v>25.62</v>
      </c>
      <c r="O23" s="47">
        <v>28.86</v>
      </c>
      <c r="P23" s="47">
        <v>30.48</v>
      </c>
      <c r="Q23" s="47">
        <v>36.03</v>
      </c>
      <c r="R23" s="47">
        <v>48.16</v>
      </c>
      <c r="S23" s="47" t="s">
        <v>11</v>
      </c>
      <c r="T23" s="47">
        <v>22.5</v>
      </c>
      <c r="U23" s="47">
        <v>22.5</v>
      </c>
      <c r="V23" s="53">
        <v>52.5</v>
      </c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5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55"/>
      <c r="C26" s="56"/>
      <c r="D26" s="56"/>
      <c r="E26" s="56"/>
      <c r="F26" s="56"/>
      <c r="G26" s="56"/>
      <c r="H26" s="56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&amp;LPPAM - SAA 2018&amp;C&amp;A&amp;RImprimé le &amp;D</oddHeader>
    <oddFooter>&amp;LDRAAF Occitanie - SRISET&amp;Rhttp://draaf.occitanie.agriculture.gouv.fr/Plantes-a-parfum-aromatiques-et,575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Méthodologie</vt:lpstr>
      <vt:lpstr>OCCITANIE</vt:lpstr>
      <vt:lpstr>ARIEGE</vt:lpstr>
      <vt:lpstr>AUDE</vt:lpstr>
      <vt:lpstr>AVEYRON</vt:lpstr>
      <vt:lpstr>GARD</vt:lpstr>
      <vt:lpstr>HAUTE-GARONNE</vt:lpstr>
      <vt:lpstr>GERS</vt:lpstr>
      <vt:lpstr>HERAULT</vt:lpstr>
      <vt:lpstr>LOT</vt:lpstr>
      <vt:lpstr>LOZERE</vt:lpstr>
      <vt:lpstr>HAUTES-PYRENEES</vt:lpstr>
      <vt:lpstr>PYRENEES-ORIENTALES</vt:lpstr>
      <vt:lpstr>TARN</vt:lpstr>
      <vt:lpstr>TARN-ET-GARONNE</vt:lpstr>
      <vt:lpstr>Méthodologie!Zone_d_impression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 Windows</cp:lastModifiedBy>
  <dcterms:created xsi:type="dcterms:W3CDTF">2019-11-27T10:41:30Z</dcterms:created>
  <dcterms:modified xsi:type="dcterms:W3CDTF">2021-11-25T10:51:19Z</dcterms:modified>
</cp:coreProperties>
</file>