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colas.mas\Desktop\"/>
    </mc:Choice>
  </mc:AlternateContent>
  <bookViews>
    <workbookView xWindow="0" yWindow="0" windowWidth="28800" windowHeight="12330"/>
  </bookViews>
  <sheets>
    <sheet name="Méthodologie" sheetId="10" r:id="rId1"/>
    <sheet name="vignoble_sud-ouest" sheetId="7" r:id="rId2"/>
    <sheet name="vignoble_sud-est "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7" l="1"/>
  <c r="J13" i="4" l="1"/>
  <c r="F13" i="7"/>
  <c r="E13" i="7"/>
  <c r="H13" i="7"/>
  <c r="I13" i="7"/>
  <c r="J13" i="7"/>
  <c r="L13" i="7"/>
  <c r="M13" i="7"/>
  <c r="N13" i="7"/>
  <c r="D13" i="7" l="1"/>
  <c r="I12" i="4" l="1"/>
  <c r="I13" i="4" s="1"/>
  <c r="H12" i="4"/>
  <c r="H13" i="4" s="1"/>
</calcChain>
</file>

<file path=xl/sharedStrings.xml><?xml version="1.0" encoding="utf-8"?>
<sst xmlns="http://schemas.openxmlformats.org/spreadsheetml/2006/main" count="133" uniqueCount="60">
  <si>
    <t>Surfaces extrapolées (ha)</t>
  </si>
  <si>
    <t>Surface de la culture (données SAA-ha)</t>
  </si>
  <si>
    <t>Part surface extrapolée / Surface SAA (%)</t>
  </si>
  <si>
    <t>Fertilisation</t>
  </si>
  <si>
    <t xml:space="preserve">Fertilisation minérale azotée </t>
  </si>
  <si>
    <t>part des surfaces fertilisées %</t>
  </si>
  <si>
    <t xml:space="preserve">nombre moyen d'apport </t>
  </si>
  <si>
    <t xml:space="preserve">dose moyenne (kg/ha) </t>
  </si>
  <si>
    <t>Fertilisation phosphore minéral</t>
  </si>
  <si>
    <t>Fertilisation potasse minéral</t>
  </si>
  <si>
    <t>Fumure organique</t>
  </si>
  <si>
    <t>Sans fertilisation</t>
  </si>
  <si>
    <t>part des surfaces non fertilisées %</t>
  </si>
  <si>
    <t>Protection phytosanitaire</t>
  </si>
  <si>
    <t>Surfaces ayant reçu un traitement  (% de la sole implantée)</t>
  </si>
  <si>
    <t>herbicides</t>
  </si>
  <si>
    <t>fongicides</t>
  </si>
  <si>
    <t>insecticides</t>
  </si>
  <si>
    <t>au moins un traitement</t>
  </si>
  <si>
    <t>ensemble des traitements</t>
  </si>
  <si>
    <t xml:space="preserve">Percentile 70 </t>
  </si>
  <si>
    <t>Surface IGP</t>
  </si>
  <si>
    <t>Surface sans IG</t>
  </si>
  <si>
    <t>Surface vins aptes aux eaux-de-vie</t>
  </si>
  <si>
    <t xml:space="preserve">nombre moyen d'apports (/ha) </t>
  </si>
  <si>
    <t>IFT herbicides</t>
  </si>
  <si>
    <t>IFT fongicides</t>
  </si>
  <si>
    <t>IFT insecticides</t>
  </si>
  <si>
    <t xml:space="preserve">Part surfaces irriguées (% de la sole implantée)  </t>
  </si>
  <si>
    <t>Surface AOP</t>
  </si>
  <si>
    <t>Surfaces enquêtées (ha)</t>
  </si>
  <si>
    <t>Part des surfaces conduites en agriculture biologique AB</t>
  </si>
  <si>
    <t>IFT moyen Total</t>
  </si>
  <si>
    <t>IFT moyen hors biocontrôle</t>
  </si>
  <si>
    <t>IFT moyen biocontôle</t>
  </si>
  <si>
    <t xml:space="preserve">Gestion du sol </t>
  </si>
  <si>
    <t>Bassin du Languedoc</t>
  </si>
  <si>
    <t>Bassin des Pyrénées-Orientales</t>
  </si>
  <si>
    <t>VIGNE</t>
  </si>
  <si>
    <t>Type de vin revendicable</t>
  </si>
  <si>
    <t>Rendement en vin (hl/ha)</t>
  </si>
  <si>
    <t>Objectif rendement en vin (hl/ha)</t>
  </si>
  <si>
    <t>Bassin du Gers</t>
  </si>
  <si>
    <t>Bassin de Gaillac</t>
  </si>
  <si>
    <t>Bassin de Cahors</t>
  </si>
  <si>
    <t xml:space="preserve">Type de vin revendicable </t>
  </si>
  <si>
    <r>
      <t xml:space="preserve">Part des surfaces conduites en agriculture biologique AB     </t>
    </r>
    <r>
      <rPr>
        <sz val="9"/>
        <color theme="0" tint="-0.34998626667073579"/>
        <rFont val="Arial"/>
        <family val="2"/>
      </rPr>
      <t/>
    </r>
  </si>
  <si>
    <t>Chiffres clés - Pratiques culturales en viticulture</t>
  </si>
  <si>
    <t>Nombre moyen de passages  (parcelles traitées)</t>
  </si>
  <si>
    <t>IFT moyen (parcelles traitées)</t>
  </si>
  <si>
    <t>Nombre moyen de produits appliqués (parcelles traitées)</t>
  </si>
  <si>
    <t>IFT moyen Insecticides</t>
  </si>
  <si>
    <t>IFT moyen Fongicides</t>
  </si>
  <si>
    <t>IFT moyen herbicides</t>
  </si>
  <si>
    <r>
      <t xml:space="preserve">Généralités
</t>
    </r>
    <r>
      <rPr>
        <b/>
        <sz val="9"/>
        <rFont val="Marianne"/>
        <family val="3"/>
      </rPr>
      <t>parcelles enquêtées</t>
    </r>
  </si>
  <si>
    <r>
      <t xml:space="preserve">Enherbement du vignoble (% de la sole implantée)
</t>
    </r>
    <r>
      <rPr>
        <i/>
        <sz val="9"/>
        <rFont val="Marianne"/>
        <family val="3"/>
      </rPr>
      <t>implantation sur la parcelle d'un enherbement interrang ou sous le rang</t>
    </r>
  </si>
  <si>
    <r>
      <rPr>
        <b/>
        <sz val="9"/>
        <rFont val="Marianne"/>
        <family val="3"/>
      </rPr>
      <t>Enherbement inter rang</t>
    </r>
    <r>
      <rPr>
        <sz val="9"/>
        <rFont val="Marianne"/>
        <family val="3"/>
      </rPr>
      <t xml:space="preserve"> (% de l'ensemble des surfaces)</t>
    </r>
  </si>
  <si>
    <r>
      <t>IFT</t>
    </r>
    <r>
      <rPr>
        <b/>
        <sz val="9"/>
        <color theme="0" tint="-0.249977111117893"/>
        <rFont val="Marianne"/>
        <family val="3"/>
      </rPr>
      <t xml:space="preserve"> </t>
    </r>
    <r>
      <rPr>
        <b/>
        <sz val="9"/>
        <rFont val="Marianne"/>
        <family val="3"/>
      </rPr>
      <t>moyen (parcelles traitées)</t>
    </r>
  </si>
  <si>
    <r>
      <t xml:space="preserve">Enherbement du vignoble (% de la sole implantée)
</t>
    </r>
    <r>
      <rPr>
        <i/>
        <sz val="9"/>
        <rFont val="Marianne"/>
        <family val="3"/>
      </rPr>
      <t xml:space="preserve">implantation sur la parcelle d'un enherbement interrang ou sous le rang </t>
    </r>
  </si>
  <si>
    <r>
      <rPr>
        <b/>
        <sz val="9"/>
        <color theme="1"/>
        <rFont val="Marianne"/>
        <family val="3"/>
      </rPr>
      <t xml:space="preserve">
</t>
    </r>
    <r>
      <rPr>
        <sz val="9"/>
        <color theme="1"/>
        <rFont val="Marianne"/>
        <family val="3"/>
      </rPr>
      <t>Les enquêtes relatives aux pratiques culturales en viticulture ont pour but de décrire et caractériser les pratiques d'exploitation des viticulteurs.
Les données collectées sont notamment utilisées pour établir des indicateurs agri-environnementaux, tels les IFT, contribuant à mesurer l'usage des produits phytosanitaires en viticulture.
Elles s’inscrivent dans le cadre du plan Écophyto répondant, d'une part au besoin d’information sur le suivi de l’utilisation des pesticides, et d'autre part, au règlement (CE) n° 1185/2009 du Parlement européen et du Conseil du 25 novembre 2009 relatif aux statistiques sur les pesticides. 
Ces enquêtes ont pour échelle les bassins de production viticoles. 
L'Occitanie en compte cinq répartis dans le sud-est et le sud-ouest. Il s'agit respectivement des bassins Languedoc-Roussillon (vignobles de l'Hérault, du Gard et de l'Aude) et Pyrénées-Orientales, Gers, Gaillac et Cahors. 
Les enquêtes 2013 et 2019 portent sur l'ensemble des pratiques culturales alors que les enquêtes 2010 et 2016 font l'objet d'enquêtes intermédiaires restreintes aux pratiques phytosanitaires. 
C'est pourquoi les indicateurs ne sont pas renseignés de manière exhaustive selon l'année d'enquête.
Périodes de référence :
Enquête 2010 : campagne 2009-2010 (collecte en 2011)
Enquête 2013 : campagne 2012 - 2013 (collecte en 2014)
Enquête 2016 : campagne 2015-2016 (collecte en 2017) 
Enquête 2019 : campagne 2018-2019 (collecte en 2020)
La base de sondage est constituée des sous-parcelles cadastrales issues du casier viticole informatisé (CVI) et définies comme tout ensemble de terres jointives ayant le même cépage, la même année de plantation et conduites selon des pratiques homogènes (fertilisation, pratiques phytosanitaires...).  
Plantées en vigne à raisin de cuve, elles appartiennent à une exploitation viti-vinicole active produisant du vin. 
Sont exclues les sous-parcelles cadastrales correspondant à des plantations de moins de trois ans ainsi que les vignes à raisin de table et celles identifiées comme servant à une production auto-consommée ou de jus de fruits.
La pondération appliquée aux données tient compte de la superficie des parcelles : les résultats sont rapportés à l’hectare et non au nombre de parcelles. 
Ainsi, les méthodes d'extrapolation statistique font l'objet d'une certaine marge d'imprécision.</t>
    </r>
    <r>
      <rPr>
        <b/>
        <sz val="9"/>
        <color theme="1"/>
        <rFont val="Marianne"/>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</si>
</sst>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43" formatCode="_-* #,##0.00\ _€_-;\-* #,##0.00\ _€_-;_-* &quot;-&quot;??\ _€_-;_-@_-"/>
    <numFmt numFmtId="164" formatCode="#,##0.0"/>
    <numFmt numFmtId="165" formatCode="0.0"/>
    <numFmt numFmtId="166" formatCode="_-* #,##0\ _€_-;\-* #,##0\ _€_-;_-* &quot;-&quot;??\ _€_-;_-@_-"/>
    <numFmt numFmtId="167" formatCode="#,##0_ ;\-#,##0\ "/>
  </numFmts>
  <fonts count="19" x14ac:knownFonts="1">
    <font>
      <sz val="11"/>
      <color theme="1"/>
      <name val="Calibri"/>
      <family val="2"/>
      <scheme val="minor"/>
    </font>
    <font>
      <sz val="10"/>
      <name val="Arial"/>
      <family val="2"/>
    </font>
    <font>
      <sz val="9"/>
      <color theme="0" tint="-0.34998626667073579"/>
      <name val="Arial"/>
      <family val="2"/>
    </font>
    <font>
      <sz val="11"/>
      <color theme="1"/>
      <name val="Calibri"/>
      <family val="2"/>
      <scheme val="minor"/>
    </font>
    <font>
      <sz val="11"/>
      <color theme="1"/>
      <name val="Marianne"/>
      <family val="3"/>
    </font>
    <font>
      <sz val="9"/>
      <color theme="1"/>
      <name val="Marianne"/>
      <family val="3"/>
    </font>
    <font>
      <b/>
      <sz val="11"/>
      <name val="Marianne"/>
      <family val="3"/>
    </font>
    <font>
      <b/>
      <sz val="9"/>
      <color theme="1"/>
      <name val="Marianne"/>
      <family val="3"/>
    </font>
    <font>
      <b/>
      <sz val="9"/>
      <name val="Marianne"/>
      <family val="3"/>
    </font>
    <font>
      <sz val="9"/>
      <name val="Marianne"/>
      <family val="3"/>
    </font>
    <font>
      <sz val="9"/>
      <color indexed="8"/>
      <name val="Marianne"/>
      <family val="3"/>
    </font>
    <font>
      <b/>
      <sz val="11"/>
      <color indexed="8"/>
      <name val="Marianne"/>
      <family val="3"/>
    </font>
    <font>
      <i/>
      <sz val="9"/>
      <name val="Marianne"/>
      <family val="3"/>
    </font>
    <font>
      <b/>
      <sz val="9"/>
      <color rgb="FFFF0000"/>
      <name val="Marianne"/>
      <family val="3"/>
    </font>
    <font>
      <sz val="9"/>
      <color rgb="FFFF0000"/>
      <name val="Marianne"/>
      <family val="3"/>
    </font>
    <font>
      <b/>
      <sz val="9"/>
      <color theme="0" tint="-0.249977111117893"/>
      <name val="Marianne"/>
      <family val="3"/>
    </font>
    <font>
      <sz val="11"/>
      <color rgb="FFFF0000"/>
      <name val="Marianne"/>
      <family val="3"/>
    </font>
    <font>
      <b/>
      <sz val="16"/>
      <color theme="8" tint="-0.499984740745262"/>
      <name val="Marianne"/>
      <family val="3"/>
    </font>
    <font>
      <b/>
      <sz val="11"/>
      <color theme="1"/>
      <name val="Marianne"/>
      <family val="3"/>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50">
    <border>
      <left/>
      <right/>
      <top/>
      <bottom/>
      <diagonal/>
    </border>
    <border>
      <left style="thin">
        <color theme="8"/>
      </left>
      <right style="thin">
        <color theme="8"/>
      </right>
      <top/>
      <bottom/>
      <diagonal/>
    </border>
    <border>
      <left style="thin">
        <color theme="8"/>
      </left>
      <right style="thin">
        <color theme="8"/>
      </right>
      <top style="thin">
        <color theme="8"/>
      </top>
      <bottom/>
      <diagonal/>
    </border>
    <border>
      <left style="medium">
        <color theme="8"/>
      </left>
      <right style="thin">
        <color theme="8"/>
      </right>
      <top style="medium">
        <color theme="8"/>
      </top>
      <bottom/>
      <diagonal/>
    </border>
    <border>
      <left style="thin">
        <color theme="8"/>
      </left>
      <right style="medium">
        <color theme="8"/>
      </right>
      <top style="medium">
        <color theme="8"/>
      </top>
      <bottom/>
      <diagonal/>
    </border>
    <border>
      <left style="medium">
        <color theme="8"/>
      </left>
      <right style="thin">
        <color theme="8"/>
      </right>
      <top/>
      <bottom/>
      <diagonal/>
    </border>
    <border>
      <left style="thin">
        <color theme="8"/>
      </left>
      <right style="medium">
        <color theme="8"/>
      </right>
      <top/>
      <bottom/>
      <diagonal/>
    </border>
    <border>
      <left style="medium">
        <color theme="8"/>
      </left>
      <right style="thin">
        <color theme="8"/>
      </right>
      <top style="thin">
        <color theme="8"/>
      </top>
      <bottom/>
      <diagonal/>
    </border>
    <border>
      <left style="thin">
        <color theme="8"/>
      </left>
      <right style="medium">
        <color theme="8"/>
      </right>
      <top style="thin">
        <color theme="8"/>
      </top>
      <bottom/>
      <diagonal/>
    </border>
    <border>
      <left style="medium">
        <color theme="8"/>
      </left>
      <right style="thin">
        <color theme="8"/>
      </right>
      <top/>
      <bottom style="medium">
        <color theme="8"/>
      </bottom>
      <diagonal/>
    </border>
    <border>
      <left style="thin">
        <color theme="8"/>
      </left>
      <right style="thin">
        <color theme="8"/>
      </right>
      <top/>
      <bottom style="medium">
        <color theme="8"/>
      </bottom>
      <diagonal/>
    </border>
    <border>
      <left style="thin">
        <color theme="8"/>
      </left>
      <right style="medium">
        <color theme="8"/>
      </right>
      <top/>
      <bottom style="medium">
        <color theme="8"/>
      </bottom>
      <diagonal/>
    </border>
    <border>
      <left/>
      <right style="medium">
        <color theme="8"/>
      </right>
      <top/>
      <bottom/>
      <diagonal/>
    </border>
    <border>
      <left style="thin">
        <color theme="8"/>
      </left>
      <right/>
      <top/>
      <bottom/>
      <diagonal/>
    </border>
    <border>
      <left style="thin">
        <color theme="8"/>
      </left>
      <right style="thin">
        <color theme="8"/>
      </right>
      <top/>
      <bottom style="thin">
        <color theme="8"/>
      </bottom>
      <diagonal/>
    </border>
    <border>
      <left style="medium">
        <color theme="8"/>
      </left>
      <right/>
      <top style="medium">
        <color theme="8"/>
      </top>
      <bottom style="thin">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bottom style="thin">
        <color theme="8"/>
      </bottom>
      <diagonal/>
    </border>
    <border>
      <left style="thin">
        <color theme="8"/>
      </left>
      <right style="medium">
        <color theme="8"/>
      </right>
      <top/>
      <bottom style="thin">
        <color theme="8"/>
      </bottom>
      <diagonal/>
    </border>
    <border>
      <left style="medium">
        <color theme="8"/>
      </left>
      <right/>
      <top style="medium">
        <color theme="8"/>
      </top>
      <bottom/>
      <diagonal/>
    </border>
    <border>
      <left style="medium">
        <color theme="8"/>
      </left>
      <right/>
      <top/>
      <bottom/>
      <diagonal/>
    </border>
    <border>
      <left style="medium">
        <color theme="8"/>
      </left>
      <right/>
      <top/>
      <bottom style="thin">
        <color indexed="21"/>
      </bottom>
      <diagonal/>
    </border>
    <border>
      <left style="medium">
        <color theme="8"/>
      </left>
      <right/>
      <top style="thin">
        <color indexed="21"/>
      </top>
      <bottom/>
      <diagonal/>
    </border>
    <border>
      <left/>
      <right style="medium">
        <color theme="8"/>
      </right>
      <top/>
      <bottom style="medium">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right/>
      <top style="thin">
        <color theme="8"/>
      </top>
      <bottom style="medium">
        <color theme="8"/>
      </bottom>
      <diagonal/>
    </border>
    <border>
      <left/>
      <right/>
      <top style="thin">
        <color theme="8"/>
      </top>
      <bottom/>
      <diagonal/>
    </border>
    <border>
      <left/>
      <right/>
      <top/>
      <bottom style="thin">
        <color theme="8"/>
      </bottom>
      <diagonal/>
    </border>
    <border>
      <left/>
      <right/>
      <top/>
      <bottom style="medium">
        <color theme="8"/>
      </bottom>
      <diagonal/>
    </border>
    <border>
      <left style="thin">
        <color theme="8"/>
      </left>
      <right style="thin">
        <color theme="4" tint="-0.249977111117893"/>
      </right>
      <top style="medium">
        <color theme="8"/>
      </top>
      <bottom/>
      <diagonal/>
    </border>
    <border>
      <left style="thin">
        <color theme="8"/>
      </left>
      <right style="thin">
        <color theme="4" tint="-0.249977111117893"/>
      </right>
      <top/>
      <bottom/>
      <diagonal/>
    </border>
    <border>
      <left style="thin">
        <color theme="8"/>
      </left>
      <right style="thin">
        <color theme="4" tint="-0.249977111117893"/>
      </right>
      <top/>
      <bottom style="thin">
        <color theme="8"/>
      </bottom>
      <diagonal/>
    </border>
    <border>
      <left style="thin">
        <color theme="8"/>
      </left>
      <right style="thin">
        <color theme="4" tint="-0.249977111117893"/>
      </right>
      <top style="thin">
        <color theme="8"/>
      </top>
      <bottom/>
      <diagonal/>
    </border>
    <border>
      <left style="thin">
        <color theme="8"/>
      </left>
      <right style="thin">
        <color theme="4" tint="-0.249977111117893"/>
      </right>
      <top style="thin">
        <color theme="8"/>
      </top>
      <bottom style="medium">
        <color theme="8"/>
      </bottom>
      <diagonal/>
    </border>
    <border>
      <left style="thin">
        <color theme="8"/>
      </left>
      <right style="thin">
        <color theme="4" tint="-0.249977111117893"/>
      </right>
      <top/>
      <bottom style="medium">
        <color theme="8"/>
      </bottom>
      <diagonal/>
    </border>
    <border>
      <left style="thin">
        <color theme="4" tint="-0.249977111117893"/>
      </left>
      <right style="medium">
        <color theme="4" tint="-0.249977111117893"/>
      </right>
      <top style="medium">
        <color theme="4" tint="-0.249977111117893"/>
      </top>
      <bottom/>
      <diagonal/>
    </border>
    <border>
      <left/>
      <right style="medium">
        <color theme="4" tint="-0.249977111117893"/>
      </right>
      <top/>
      <bottom/>
      <diagonal/>
    </border>
    <border>
      <left/>
      <right/>
      <top style="medium">
        <color theme="4" tint="-0.249977111117893"/>
      </top>
      <bottom/>
      <diagonal/>
    </border>
    <border>
      <left style="medium">
        <color theme="8"/>
      </left>
      <right style="medium">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bottom style="thin">
        <color theme="4" tint="-0.249977111117893"/>
      </bottom>
      <diagonal/>
    </border>
    <border>
      <left style="thin">
        <color theme="4" tint="-0.249977111117893"/>
      </left>
      <right style="medium">
        <color theme="4" tint="-0.249977111117893"/>
      </right>
      <top style="thin">
        <color theme="4" tint="-0.249977111117893"/>
      </top>
      <bottom/>
      <diagonal/>
    </border>
    <border>
      <left style="medium">
        <color theme="8"/>
      </left>
      <right/>
      <top style="medium">
        <color theme="4" tint="-0.249977111117893"/>
      </top>
      <bottom/>
      <diagonal/>
    </border>
    <border>
      <left/>
      <right style="medium">
        <color theme="4" tint="-0.249977111117893"/>
      </right>
      <top style="medium">
        <color theme="4" tint="-0.249977111117893"/>
      </top>
      <bottom/>
      <diagonal/>
    </border>
    <border>
      <left style="thin">
        <color theme="4" tint="-0.249977111117893"/>
      </left>
      <right style="medium">
        <color theme="4" tint="-0.249977111117893"/>
      </right>
      <top/>
      <bottom/>
      <diagonal/>
    </border>
    <border>
      <left style="thin">
        <color theme="4" tint="-0.249977111117893"/>
      </left>
      <right style="medium">
        <color theme="4" tint="-0.249977111117893"/>
      </right>
      <top style="thin">
        <color theme="8"/>
      </top>
      <bottom/>
      <diagonal/>
    </border>
    <border>
      <left/>
      <right style="medium">
        <color theme="4" tint="-0.249977111117893"/>
      </right>
      <top style="thin">
        <color theme="4" tint="-0.249977111117893"/>
      </top>
      <bottom/>
      <diagonal/>
    </border>
    <border>
      <left/>
      <right style="medium">
        <color theme="4" tint="-0.249977111117893"/>
      </right>
      <top/>
      <bottom style="thin">
        <color theme="4" tint="-0.249977111117893"/>
      </bottom>
      <diagonal/>
    </border>
  </borders>
  <cellStyleXfs count="5">
    <xf numFmtId="0" fontId="0" fillId="0" borderId="0"/>
    <xf numFmtId="44" fontId="1" fillId="0" borderId="0" applyFont="0" applyFill="0" applyBorder="0" applyAlignment="0" applyProtection="0"/>
    <xf numFmtId="0" fontId="1" fillId="0" borderId="0"/>
    <xf numFmtId="43" fontId="3" fillId="0" borderId="0" applyFont="0" applyFill="0" applyBorder="0" applyAlignment="0" applyProtection="0"/>
    <xf numFmtId="9" fontId="3" fillId="0" borderId="0" applyFont="0" applyFill="0" applyBorder="0" applyAlignment="0" applyProtection="0"/>
  </cellStyleXfs>
  <cellXfs count="269">
    <xf numFmtId="0" fontId="0" fillId="0" borderId="0" xfId="0"/>
    <xf numFmtId="0" fontId="4" fillId="0" borderId="0" xfId="0" applyFont="1"/>
    <xf numFmtId="0" fontId="4" fillId="0" borderId="0" xfId="0" applyFont="1" applyAlignment="1">
      <alignment horizontal="right"/>
    </xf>
    <xf numFmtId="0" fontId="5" fillId="0" borderId="0" xfId="0" applyFont="1" applyAlignment="1">
      <alignment horizontal="right"/>
    </xf>
    <xf numFmtId="0" fontId="5" fillId="0" borderId="0" xfId="0" applyFont="1"/>
    <xf numFmtId="0" fontId="6" fillId="2" borderId="12" xfId="2" applyFont="1" applyFill="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horizontal="center" vertical="center"/>
    </xf>
    <xf numFmtId="0" fontId="7" fillId="0" borderId="45" xfId="0" applyFont="1" applyBorder="1" applyAlignment="1">
      <alignment horizontal="center" vertical="center"/>
    </xf>
    <xf numFmtId="0" fontId="6" fillId="2" borderId="0" xfId="2" applyFont="1" applyFill="1" applyAlignment="1">
      <alignment vertical="center"/>
    </xf>
    <xf numFmtId="0" fontId="4" fillId="0" borderId="12" xfId="0" applyFont="1" applyBorder="1" applyAlignment="1"/>
    <xf numFmtId="0" fontId="8" fillId="2" borderId="25" xfId="2" applyFont="1" applyFill="1" applyBorder="1" applyAlignment="1">
      <alignment horizontal="center" vertical="center"/>
    </xf>
    <xf numFmtId="0" fontId="8" fillId="2" borderId="26" xfId="2" applyFont="1" applyFill="1" applyBorder="1" applyAlignment="1">
      <alignment horizontal="center" vertical="center"/>
    </xf>
    <xf numFmtId="0" fontId="8" fillId="2" borderId="27"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1" xfId="2" applyFont="1" applyFill="1" applyBorder="1" applyAlignment="1">
      <alignment horizontal="center" vertical="center"/>
    </xf>
    <xf numFmtId="0" fontId="6" fillId="2" borderId="3" xfId="2" applyFont="1" applyFill="1" applyBorder="1" applyAlignment="1">
      <alignment horizontal="center" vertical="center" textRotation="90" wrapText="1"/>
    </xf>
    <xf numFmtId="0" fontId="9" fillId="2" borderId="4" xfId="2" applyFont="1" applyFill="1" applyBorder="1" applyAlignment="1">
      <alignment vertical="center" wrapText="1"/>
    </xf>
    <xf numFmtId="166" fontId="9" fillId="2" borderId="5" xfId="3" applyNumberFormat="1" applyFont="1" applyFill="1" applyBorder="1" applyAlignment="1">
      <alignment horizontal="right" vertical="center" wrapText="1"/>
    </xf>
    <xf numFmtId="167" fontId="5" fillId="0" borderId="1" xfId="3" applyNumberFormat="1" applyFont="1" applyBorder="1" applyAlignment="1">
      <alignment horizontal="right" vertical="center"/>
    </xf>
    <xf numFmtId="167" fontId="9" fillId="2" borderId="32" xfId="3" applyNumberFormat="1" applyFont="1" applyFill="1" applyBorder="1" applyAlignment="1">
      <alignment horizontal="right" vertical="center"/>
    </xf>
    <xf numFmtId="167" fontId="9" fillId="2" borderId="0" xfId="3" applyNumberFormat="1" applyFont="1" applyFill="1" applyBorder="1" applyAlignment="1">
      <alignment horizontal="right" vertical="center"/>
    </xf>
    <xf numFmtId="167" fontId="10" fillId="3" borderId="5" xfId="3" applyNumberFormat="1" applyFont="1" applyFill="1" applyBorder="1" applyAlignment="1">
      <alignment horizontal="right" vertical="center"/>
    </xf>
    <xf numFmtId="167" fontId="9" fillId="2" borderId="5" xfId="3" applyNumberFormat="1" applyFont="1" applyFill="1" applyBorder="1" applyAlignment="1">
      <alignment horizontal="right" vertical="center"/>
    </xf>
    <xf numFmtId="167" fontId="9" fillId="2" borderId="38" xfId="3" applyNumberFormat="1" applyFont="1" applyFill="1" applyBorder="1" applyAlignment="1">
      <alignment horizontal="right" vertical="center"/>
    </xf>
    <xf numFmtId="0" fontId="6" fillId="2" borderId="5" xfId="2" applyFont="1" applyFill="1" applyBorder="1" applyAlignment="1">
      <alignment horizontal="center" vertical="center" textRotation="90" wrapText="1"/>
    </xf>
    <xf numFmtId="0" fontId="9" fillId="2" borderId="6" xfId="2" applyFont="1" applyFill="1" applyBorder="1" applyAlignment="1">
      <alignment vertical="center" wrapText="1"/>
    </xf>
    <xf numFmtId="3" fontId="9" fillId="2" borderId="5" xfId="2" applyNumberFormat="1" applyFont="1" applyFill="1" applyBorder="1" applyAlignment="1">
      <alignment horizontal="right" vertical="center" wrapText="1"/>
    </xf>
    <xf numFmtId="3" fontId="5" fillId="0" borderId="1" xfId="0" applyNumberFormat="1" applyFont="1" applyBorder="1" applyAlignment="1">
      <alignment horizontal="right" vertical="center"/>
    </xf>
    <xf numFmtId="3" fontId="9" fillId="2" borderId="33" xfId="2" applyNumberFormat="1" applyFont="1" applyFill="1" applyBorder="1" applyAlignment="1">
      <alignment horizontal="right" vertical="center"/>
    </xf>
    <xf numFmtId="3" fontId="9" fillId="2" borderId="0" xfId="2" applyNumberFormat="1" applyFont="1" applyFill="1" applyBorder="1" applyAlignment="1">
      <alignment horizontal="right" vertical="center"/>
    </xf>
    <xf numFmtId="3" fontId="10" fillId="3" borderId="5" xfId="2" applyNumberFormat="1" applyFont="1" applyFill="1" applyBorder="1" applyAlignment="1">
      <alignment horizontal="right" vertical="center"/>
    </xf>
    <xf numFmtId="3" fontId="9" fillId="2" borderId="5" xfId="2" applyNumberFormat="1" applyFont="1" applyFill="1" applyBorder="1" applyAlignment="1">
      <alignment horizontal="right" vertical="center"/>
    </xf>
    <xf numFmtId="3" fontId="9" fillId="2" borderId="46" xfId="2" applyNumberFormat="1" applyFont="1" applyFill="1" applyBorder="1" applyAlignment="1">
      <alignment horizontal="right" vertical="center"/>
    </xf>
    <xf numFmtId="3" fontId="9" fillId="2" borderId="1" xfId="2" applyNumberFormat="1" applyFont="1" applyFill="1" applyBorder="1" applyAlignment="1">
      <alignment horizontal="right" vertical="center" wrapText="1"/>
    </xf>
    <xf numFmtId="3" fontId="9" fillId="2" borderId="33" xfId="2" applyNumberFormat="1" applyFont="1" applyFill="1" applyBorder="1" applyAlignment="1">
      <alignment horizontal="right" vertical="center" wrapText="1"/>
    </xf>
    <xf numFmtId="3" fontId="9" fillId="2" borderId="0" xfId="2" applyNumberFormat="1" applyFont="1" applyFill="1" applyBorder="1" applyAlignment="1">
      <alignment horizontal="right" vertical="center" wrapText="1"/>
    </xf>
    <xf numFmtId="3" fontId="9" fillId="2" borderId="46" xfId="2" applyNumberFormat="1" applyFont="1" applyFill="1" applyBorder="1" applyAlignment="1">
      <alignment horizontal="right" vertical="center" wrapText="1"/>
    </xf>
    <xf numFmtId="9" fontId="9" fillId="2" borderId="5" xfId="4" applyFont="1" applyFill="1" applyBorder="1" applyAlignment="1">
      <alignment horizontal="right" vertical="center" wrapText="1"/>
    </xf>
    <xf numFmtId="9" fontId="9" fillId="2" borderId="1" xfId="4" applyFont="1" applyFill="1" applyBorder="1" applyAlignment="1">
      <alignment horizontal="right" vertical="center"/>
    </xf>
    <xf numFmtId="9" fontId="9" fillId="2" borderId="33" xfId="4" applyFont="1" applyFill="1" applyBorder="1" applyAlignment="1">
      <alignment horizontal="right" vertical="center"/>
    </xf>
    <xf numFmtId="9" fontId="9" fillId="2" borderId="0" xfId="4" applyFont="1" applyFill="1" applyBorder="1" applyAlignment="1">
      <alignment horizontal="right" vertical="center"/>
    </xf>
    <xf numFmtId="9" fontId="9" fillId="2" borderId="5" xfId="4" applyFont="1" applyFill="1" applyBorder="1" applyAlignment="1">
      <alignment horizontal="right" vertical="center"/>
    </xf>
    <xf numFmtId="9" fontId="9" fillId="2" borderId="46" xfId="4" applyFont="1" applyFill="1" applyBorder="1" applyAlignment="1">
      <alignment horizontal="right" vertical="center"/>
    </xf>
    <xf numFmtId="0" fontId="9" fillId="2" borderId="5" xfId="2" applyFont="1" applyFill="1" applyBorder="1" applyAlignment="1">
      <alignment horizontal="right" vertical="center" wrapText="1"/>
    </xf>
    <xf numFmtId="10" fontId="9" fillId="2" borderId="1" xfId="2" applyNumberFormat="1" applyFont="1" applyFill="1" applyBorder="1" applyAlignment="1">
      <alignment horizontal="right" vertical="center"/>
    </xf>
    <xf numFmtId="10" fontId="9" fillId="2" borderId="33" xfId="2" applyNumberFormat="1" applyFont="1" applyFill="1" applyBorder="1" applyAlignment="1">
      <alignment horizontal="right" vertical="center"/>
    </xf>
    <xf numFmtId="10" fontId="9" fillId="2" borderId="0" xfId="2" applyNumberFormat="1" applyFont="1" applyFill="1" applyBorder="1" applyAlignment="1">
      <alignment horizontal="right" vertical="center"/>
    </xf>
    <xf numFmtId="10" fontId="9" fillId="2" borderId="46" xfId="2" applyNumberFormat="1" applyFont="1" applyFill="1" applyBorder="1" applyAlignment="1">
      <alignment horizontal="right" vertical="center"/>
    </xf>
    <xf numFmtId="3" fontId="5" fillId="0" borderId="5"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2" borderId="1" xfId="2" applyNumberFormat="1" applyFont="1" applyFill="1" applyBorder="1" applyAlignment="1">
      <alignment horizontal="right" vertical="center"/>
    </xf>
    <xf numFmtId="1" fontId="9" fillId="2" borderId="5" xfId="2" applyNumberFormat="1" applyFont="1" applyFill="1" applyBorder="1" applyAlignment="1">
      <alignment horizontal="right" vertical="center" wrapText="1"/>
    </xf>
    <xf numFmtId="0" fontId="9" fillId="0" borderId="5" xfId="2" applyFont="1" applyFill="1" applyBorder="1" applyAlignment="1">
      <alignment horizontal="right" vertical="center" wrapText="1"/>
    </xf>
    <xf numFmtId="3" fontId="10" fillId="3" borderId="1" xfId="2" applyNumberFormat="1" applyFont="1" applyFill="1" applyBorder="1" applyAlignment="1">
      <alignment horizontal="right" vertical="center"/>
    </xf>
    <xf numFmtId="3" fontId="10" fillId="0" borderId="5" xfId="2" applyNumberFormat="1" applyFont="1" applyFill="1" applyBorder="1" applyAlignment="1">
      <alignment horizontal="right" vertical="center"/>
    </xf>
    <xf numFmtId="3" fontId="9" fillId="0" borderId="5" xfId="2" applyNumberFormat="1" applyFont="1" applyFill="1" applyBorder="1" applyAlignment="1">
      <alignment horizontal="right" vertical="center"/>
    </xf>
    <xf numFmtId="164" fontId="9" fillId="0" borderId="5" xfId="2" applyNumberFormat="1" applyFont="1" applyFill="1" applyBorder="1" applyAlignment="1">
      <alignment horizontal="right" vertical="center"/>
    </xf>
    <xf numFmtId="9" fontId="10" fillId="3" borderId="1" xfId="2" applyNumberFormat="1" applyFont="1" applyFill="1" applyBorder="1" applyAlignment="1">
      <alignment horizontal="right" vertical="center"/>
    </xf>
    <xf numFmtId="164" fontId="9" fillId="2" borderId="33" xfId="2" applyNumberFormat="1" applyFont="1" applyFill="1" applyBorder="1" applyAlignment="1">
      <alignment horizontal="right" vertical="center"/>
    </xf>
    <xf numFmtId="9" fontId="9" fillId="2" borderId="0" xfId="2" applyNumberFormat="1" applyFont="1" applyFill="1" applyBorder="1" applyAlignment="1">
      <alignment horizontal="right" vertical="center"/>
    </xf>
    <xf numFmtId="164" fontId="10" fillId="0" borderId="5" xfId="2" applyNumberFormat="1" applyFont="1" applyFill="1" applyBorder="1" applyAlignment="1">
      <alignment horizontal="right" vertical="center"/>
    </xf>
    <xf numFmtId="9" fontId="9" fillId="2" borderId="1" xfId="2" applyNumberFormat="1" applyFont="1" applyFill="1" applyBorder="1" applyAlignment="1">
      <alignment horizontal="right" vertical="center"/>
    </xf>
    <xf numFmtId="9" fontId="9" fillId="2" borderId="46" xfId="2" applyNumberFormat="1" applyFont="1" applyFill="1" applyBorder="1" applyAlignment="1">
      <alignment horizontal="right" vertical="center"/>
    </xf>
    <xf numFmtId="9" fontId="9" fillId="2" borderId="5" xfId="2" applyNumberFormat="1" applyFont="1" applyFill="1" applyBorder="1" applyAlignment="1">
      <alignment horizontal="right" vertical="center" wrapText="1"/>
    </xf>
    <xf numFmtId="9" fontId="9" fillId="0" borderId="1" xfId="0" applyNumberFormat="1" applyFont="1" applyBorder="1" applyAlignment="1">
      <alignment horizontal="right"/>
    </xf>
    <xf numFmtId="9" fontId="9" fillId="2" borderId="33" xfId="2" applyNumberFormat="1" applyFont="1" applyFill="1" applyBorder="1" applyAlignment="1">
      <alignment horizontal="right" vertical="center" wrapText="1"/>
    </xf>
    <xf numFmtId="9" fontId="9" fillId="2" borderId="0" xfId="2" applyNumberFormat="1" applyFont="1" applyFill="1" applyBorder="1" applyAlignment="1">
      <alignment horizontal="right" vertical="center" wrapText="1"/>
    </xf>
    <xf numFmtId="9" fontId="9" fillId="2" borderId="5" xfId="2" applyNumberFormat="1" applyFont="1" applyFill="1" applyBorder="1" applyAlignment="1">
      <alignment horizontal="right" vertical="center"/>
    </xf>
    <xf numFmtId="9" fontId="9" fillId="2" borderId="33" xfId="2" applyNumberFormat="1" applyFont="1" applyFill="1" applyBorder="1" applyAlignment="1">
      <alignment horizontal="right" vertical="center"/>
    </xf>
    <xf numFmtId="9" fontId="9" fillId="2" borderId="34" xfId="2" applyNumberFormat="1" applyFont="1" applyFill="1" applyBorder="1" applyAlignment="1">
      <alignment horizontal="right" vertical="center" wrapText="1"/>
    </xf>
    <xf numFmtId="3" fontId="11" fillId="3" borderId="7" xfId="2" applyNumberFormat="1" applyFont="1" applyFill="1" applyBorder="1" applyAlignment="1">
      <alignment horizontal="center" vertical="center" textRotation="90" wrapText="1"/>
    </xf>
    <xf numFmtId="0" fontId="8" fillId="2" borderId="8" xfId="2" applyFont="1" applyFill="1" applyBorder="1" applyAlignment="1">
      <alignment horizontal="left" vertical="center" wrapText="1"/>
    </xf>
    <xf numFmtId="9" fontId="5" fillId="0" borderId="7" xfId="0" applyNumberFormat="1" applyFont="1" applyBorder="1" applyAlignment="1">
      <alignment horizontal="right" vertical="center"/>
    </xf>
    <xf numFmtId="9" fontId="9" fillId="2" borderId="2" xfId="2" applyNumberFormat="1" applyFont="1" applyFill="1" applyBorder="1" applyAlignment="1">
      <alignment horizontal="right" vertical="center"/>
    </xf>
    <xf numFmtId="9" fontId="5" fillId="0" borderId="35" xfId="0" applyNumberFormat="1" applyFont="1" applyBorder="1" applyAlignment="1">
      <alignment horizontal="right" vertical="center"/>
    </xf>
    <xf numFmtId="9" fontId="5" fillId="0" borderId="29" xfId="0" applyNumberFormat="1" applyFont="1" applyBorder="1" applyAlignment="1">
      <alignment horizontal="right" vertical="center"/>
    </xf>
    <xf numFmtId="9" fontId="9" fillId="2" borderId="7" xfId="2" applyNumberFormat="1" applyFont="1" applyFill="1" applyBorder="1" applyAlignment="1">
      <alignment horizontal="right" vertical="center"/>
    </xf>
    <xf numFmtId="9" fontId="10" fillId="3" borderId="35" xfId="2" applyNumberFormat="1" applyFont="1" applyFill="1" applyBorder="1" applyAlignment="1">
      <alignment horizontal="right" vertical="center" wrapText="1"/>
    </xf>
    <xf numFmtId="9" fontId="10" fillId="3" borderId="29" xfId="2" applyNumberFormat="1" applyFont="1" applyFill="1" applyBorder="1" applyAlignment="1">
      <alignment horizontal="right" vertical="center" wrapText="1"/>
    </xf>
    <xf numFmtId="9" fontId="10" fillId="3" borderId="7" xfId="2" applyNumberFormat="1" applyFont="1" applyFill="1" applyBorder="1" applyAlignment="1">
      <alignment horizontal="right" vertical="center"/>
    </xf>
    <xf numFmtId="9" fontId="10" fillId="3" borderId="47" xfId="2" applyNumberFormat="1" applyFont="1" applyFill="1" applyBorder="1" applyAlignment="1">
      <alignment horizontal="right" vertical="center" wrapText="1"/>
    </xf>
    <xf numFmtId="3" fontId="11" fillId="3" borderId="5" xfId="2" applyNumberFormat="1" applyFont="1" applyFill="1" applyBorder="1" applyAlignment="1">
      <alignment horizontal="center" vertical="center" textRotation="90" wrapText="1"/>
    </xf>
    <xf numFmtId="0" fontId="9" fillId="2" borderId="6" xfId="2" applyFont="1" applyFill="1" applyBorder="1" applyAlignment="1">
      <alignment horizontal="left" vertical="center"/>
    </xf>
    <xf numFmtId="9" fontId="5" fillId="0" borderId="5" xfId="0" applyNumberFormat="1" applyFont="1" applyBorder="1" applyAlignment="1">
      <alignment horizontal="right" vertical="center"/>
    </xf>
    <xf numFmtId="9" fontId="5" fillId="0" borderId="33" xfId="0" applyNumberFormat="1" applyFont="1" applyBorder="1" applyAlignment="1">
      <alignment horizontal="right" vertical="center"/>
    </xf>
    <xf numFmtId="9" fontId="5" fillId="0" borderId="0" xfId="0" applyNumberFormat="1" applyFont="1" applyBorder="1" applyAlignment="1">
      <alignment horizontal="right" vertical="center"/>
    </xf>
    <xf numFmtId="9" fontId="10" fillId="3" borderId="5" xfId="2" applyNumberFormat="1" applyFont="1" applyFill="1" applyBorder="1" applyAlignment="1">
      <alignment horizontal="right" vertical="center"/>
    </xf>
    <xf numFmtId="9" fontId="10" fillId="2" borderId="1" xfId="2" applyNumberFormat="1" applyFont="1" applyFill="1" applyBorder="1" applyAlignment="1">
      <alignment horizontal="right" vertical="center" wrapText="1"/>
    </xf>
    <xf numFmtId="9" fontId="10" fillId="2" borderId="33" xfId="2" applyNumberFormat="1" applyFont="1" applyFill="1" applyBorder="1" applyAlignment="1">
      <alignment horizontal="right" vertical="center" wrapText="1"/>
    </xf>
    <xf numFmtId="9" fontId="10" fillId="2" borderId="0" xfId="2" applyNumberFormat="1" applyFont="1" applyFill="1" applyBorder="1" applyAlignment="1">
      <alignment horizontal="right" vertical="center" wrapText="1"/>
    </xf>
    <xf numFmtId="9" fontId="10" fillId="2" borderId="5" xfId="2" applyNumberFormat="1" applyFont="1" applyFill="1" applyBorder="1" applyAlignment="1">
      <alignment horizontal="right" vertical="center" wrapText="1"/>
    </xf>
    <xf numFmtId="9" fontId="10" fillId="2" borderId="46" xfId="2" applyNumberFormat="1" applyFont="1" applyFill="1" applyBorder="1" applyAlignment="1">
      <alignment horizontal="right" vertical="center" wrapText="1"/>
    </xf>
    <xf numFmtId="0" fontId="4" fillId="0" borderId="18" xfId="0" applyFont="1" applyBorder="1" applyAlignment="1">
      <alignment horizontal="center" vertical="center" textRotation="90" wrapText="1"/>
    </xf>
    <xf numFmtId="0" fontId="9" fillId="2" borderId="19" xfId="2" applyFont="1" applyFill="1" applyBorder="1" applyAlignment="1">
      <alignment horizontal="left" vertical="center"/>
    </xf>
    <xf numFmtId="9" fontId="5" fillId="0" borderId="18" xfId="0" applyNumberFormat="1" applyFont="1" applyBorder="1" applyAlignment="1">
      <alignment horizontal="right" vertical="center"/>
    </xf>
    <xf numFmtId="9" fontId="10" fillId="3" borderId="14" xfId="2" applyNumberFormat="1" applyFont="1" applyFill="1" applyBorder="1" applyAlignment="1">
      <alignment horizontal="right" vertical="center"/>
    </xf>
    <xf numFmtId="9" fontId="5" fillId="0" borderId="34" xfId="0" applyNumberFormat="1" applyFont="1" applyBorder="1" applyAlignment="1">
      <alignment horizontal="right" vertical="center"/>
    </xf>
    <xf numFmtId="9" fontId="5" fillId="0" borderId="30" xfId="0" applyNumberFormat="1" applyFont="1" applyBorder="1" applyAlignment="1">
      <alignment horizontal="right" vertical="center"/>
    </xf>
    <xf numFmtId="9" fontId="10" fillId="3" borderId="18" xfId="2" applyNumberFormat="1" applyFont="1" applyFill="1" applyBorder="1" applyAlignment="1">
      <alignment horizontal="right" vertical="center"/>
    </xf>
    <xf numFmtId="9" fontId="10" fillId="2" borderId="14" xfId="2" applyNumberFormat="1" applyFont="1" applyFill="1" applyBorder="1" applyAlignment="1">
      <alignment horizontal="right" vertical="center" wrapText="1"/>
    </xf>
    <xf numFmtId="9" fontId="10" fillId="2" borderId="34" xfId="2" applyNumberFormat="1" applyFont="1" applyFill="1" applyBorder="1" applyAlignment="1">
      <alignment horizontal="right" vertical="center" wrapText="1"/>
    </xf>
    <xf numFmtId="9" fontId="10" fillId="2" borderId="30" xfId="2" applyNumberFormat="1" applyFont="1" applyFill="1" applyBorder="1" applyAlignment="1">
      <alignment horizontal="right" vertical="center" wrapText="1"/>
    </xf>
    <xf numFmtId="9" fontId="10" fillId="2" borderId="18" xfId="2" applyNumberFormat="1" applyFont="1" applyFill="1" applyBorder="1" applyAlignment="1">
      <alignment horizontal="right" vertical="center" wrapText="1"/>
    </xf>
    <xf numFmtId="0" fontId="5" fillId="0" borderId="42" xfId="0" applyFont="1" applyBorder="1"/>
    <xf numFmtId="3" fontId="6" fillId="2" borderId="5" xfId="2" applyNumberFormat="1" applyFont="1" applyFill="1" applyBorder="1" applyAlignment="1">
      <alignment horizontal="center" vertical="center" textRotation="90" wrapText="1"/>
    </xf>
    <xf numFmtId="3" fontId="8" fillId="2" borderId="6" xfId="2" applyNumberFormat="1" applyFont="1" applyFill="1" applyBorder="1" applyAlignment="1">
      <alignment vertical="center"/>
    </xf>
    <xf numFmtId="3" fontId="8" fillId="2" borderId="5" xfId="2" applyNumberFormat="1" applyFont="1" applyFill="1" applyBorder="1" applyAlignment="1">
      <alignment horizontal="right" vertical="center"/>
    </xf>
    <xf numFmtId="3" fontId="13" fillId="2" borderId="1" xfId="2" applyNumberFormat="1" applyFont="1" applyFill="1" applyBorder="1" applyAlignment="1">
      <alignment horizontal="right" vertical="center" wrapText="1"/>
    </xf>
    <xf numFmtId="3" fontId="9" fillId="2" borderId="35" xfId="2" applyNumberFormat="1" applyFont="1" applyFill="1" applyBorder="1" applyAlignment="1">
      <alignment horizontal="right" vertical="center"/>
    </xf>
    <xf numFmtId="0" fontId="5" fillId="0" borderId="39" xfId="0" applyFont="1" applyBorder="1"/>
    <xf numFmtId="3" fontId="9" fillId="2" borderId="6" xfId="2" applyNumberFormat="1" applyFont="1" applyFill="1" applyBorder="1" applyAlignment="1">
      <alignment horizontal="right" vertical="center"/>
    </xf>
    <xf numFmtId="3" fontId="9" fillId="2" borderId="33" xfId="2" applyNumberFormat="1" applyFont="1" applyFill="1" applyBorder="1" applyAlignment="1">
      <alignment horizontal="right"/>
    </xf>
    <xf numFmtId="9" fontId="9" fillId="2" borderId="0" xfId="2" applyNumberFormat="1" applyFont="1" applyFill="1" applyBorder="1" applyAlignment="1">
      <alignment horizontal="right"/>
    </xf>
    <xf numFmtId="9" fontId="5" fillId="0" borderId="39" xfId="0" applyNumberFormat="1" applyFont="1" applyBorder="1"/>
    <xf numFmtId="3" fontId="9" fillId="2" borderId="6" xfId="2" applyNumberFormat="1" applyFont="1" applyFill="1" applyBorder="1" applyAlignment="1">
      <alignment horizontal="right" vertical="center" wrapText="1"/>
    </xf>
    <xf numFmtId="165" fontId="5" fillId="0" borderId="5" xfId="0" applyNumberFormat="1" applyFont="1" applyBorder="1" applyAlignment="1">
      <alignment horizontal="right" vertical="center"/>
    </xf>
    <xf numFmtId="0" fontId="5" fillId="0" borderId="1" xfId="0" applyFont="1" applyBorder="1" applyAlignment="1">
      <alignment horizontal="right" vertical="center"/>
    </xf>
    <xf numFmtId="164" fontId="9" fillId="2" borderId="33" xfId="2" applyNumberFormat="1" applyFont="1" applyFill="1" applyBorder="1" applyAlignment="1">
      <alignment horizontal="right" vertical="center" wrapText="1"/>
    </xf>
    <xf numFmtId="164" fontId="9" fillId="2" borderId="0" xfId="2" applyNumberFormat="1" applyFont="1" applyFill="1" applyBorder="1" applyAlignment="1">
      <alignment horizontal="right" vertical="center" wrapText="1"/>
    </xf>
    <xf numFmtId="164" fontId="9" fillId="2" borderId="5" xfId="2" applyNumberFormat="1" applyFont="1" applyFill="1" applyBorder="1" applyAlignment="1">
      <alignment horizontal="right" vertical="center" wrapText="1"/>
    </xf>
    <xf numFmtId="164" fontId="9" fillId="2" borderId="1" xfId="2" applyNumberFormat="1" applyFont="1" applyFill="1" applyBorder="1" applyAlignment="1">
      <alignment horizontal="right" vertical="center" wrapText="1"/>
    </xf>
    <xf numFmtId="165" fontId="5" fillId="0" borderId="39" xfId="0" applyNumberFormat="1" applyFont="1" applyBorder="1"/>
    <xf numFmtId="1" fontId="5" fillId="0" borderId="39" xfId="0" applyNumberFormat="1" applyFont="1" applyBorder="1"/>
    <xf numFmtId="0" fontId="5" fillId="0" borderId="1" xfId="0" applyFont="1" applyBorder="1" applyAlignment="1">
      <alignment horizontal="right"/>
    </xf>
    <xf numFmtId="3" fontId="8" fillId="2" borderId="6" xfId="2" applyNumberFormat="1" applyFont="1" applyFill="1" applyBorder="1" applyAlignment="1">
      <alignment horizontal="left" vertical="center" wrapText="1"/>
    </xf>
    <xf numFmtId="0" fontId="5" fillId="0" borderId="5" xfId="0" applyFont="1" applyBorder="1" applyAlignment="1">
      <alignment horizontal="right"/>
    </xf>
    <xf numFmtId="3" fontId="8" fillId="2" borderId="5" xfId="2" applyNumberFormat="1" applyFont="1" applyFill="1" applyBorder="1" applyAlignment="1">
      <alignment horizontal="right" vertical="center" wrapText="1"/>
    </xf>
    <xf numFmtId="3" fontId="8" fillId="2" borderId="6" xfId="2" applyNumberFormat="1" applyFont="1" applyFill="1" applyBorder="1" applyAlignment="1">
      <alignment horizontal="left" vertical="center"/>
    </xf>
    <xf numFmtId="9" fontId="8" fillId="2" borderId="5" xfId="2" applyNumberFormat="1" applyFont="1" applyFill="1" applyBorder="1" applyAlignment="1">
      <alignment horizontal="right" vertical="center"/>
    </xf>
    <xf numFmtId="9" fontId="14" fillId="2" borderId="33" xfId="2" applyNumberFormat="1" applyFont="1" applyFill="1" applyBorder="1" applyAlignment="1">
      <alignment horizontal="right" vertical="center"/>
    </xf>
    <xf numFmtId="9" fontId="14" fillId="2" borderId="0" xfId="2" applyNumberFormat="1" applyFont="1" applyFill="1" applyBorder="1" applyAlignment="1">
      <alignment horizontal="right" vertical="center"/>
    </xf>
    <xf numFmtId="3" fontId="6" fillId="2" borderId="7" xfId="2" applyNumberFormat="1" applyFont="1" applyFill="1" applyBorder="1" applyAlignment="1">
      <alignment horizontal="center" vertical="center" textRotation="90" wrapText="1"/>
    </xf>
    <xf numFmtId="3" fontId="8" fillId="2" borderId="8" xfId="2" applyNumberFormat="1" applyFont="1" applyFill="1" applyBorder="1" applyAlignment="1">
      <alignment vertical="center" wrapText="1"/>
    </xf>
    <xf numFmtId="0" fontId="7" fillId="0" borderId="7" xfId="0" applyFont="1" applyBorder="1" applyAlignment="1">
      <alignment horizontal="right"/>
    </xf>
    <xf numFmtId="0" fontId="7" fillId="0" borderId="2" xfId="0" applyFont="1" applyBorder="1" applyAlignment="1">
      <alignment horizontal="right"/>
    </xf>
    <xf numFmtId="0" fontId="7" fillId="0" borderId="35" xfId="0" applyFont="1" applyBorder="1" applyAlignment="1">
      <alignment horizontal="right"/>
    </xf>
    <xf numFmtId="0" fontId="7" fillId="0" borderId="29" xfId="0" applyFont="1" applyBorder="1" applyAlignment="1">
      <alignment horizontal="right"/>
    </xf>
    <xf numFmtId="0" fontId="5" fillId="0" borderId="43" xfId="0" applyFont="1" applyBorder="1"/>
    <xf numFmtId="9" fontId="5" fillId="0" borderId="5" xfId="0" applyNumberFormat="1" applyFont="1" applyBorder="1" applyAlignment="1">
      <alignment horizontal="right"/>
    </xf>
    <xf numFmtId="9" fontId="5" fillId="0" borderId="1" xfId="0" applyNumberFormat="1" applyFont="1" applyBorder="1" applyAlignment="1">
      <alignment horizontal="right"/>
    </xf>
    <xf numFmtId="9" fontId="5" fillId="0" borderId="33" xfId="0" applyNumberFormat="1" applyFont="1" applyBorder="1" applyAlignment="1">
      <alignment horizontal="right"/>
    </xf>
    <xf numFmtId="9" fontId="5" fillId="0" borderId="0" xfId="0" applyNumberFormat="1" applyFont="1" applyBorder="1" applyAlignment="1">
      <alignment horizontal="right"/>
    </xf>
    <xf numFmtId="0" fontId="5" fillId="0" borderId="33" xfId="0" applyFont="1" applyBorder="1" applyAlignment="1">
      <alignment horizontal="right"/>
    </xf>
    <xf numFmtId="0" fontId="5" fillId="0" borderId="0" xfId="0" applyFont="1" applyBorder="1" applyAlignment="1">
      <alignment horizontal="right"/>
    </xf>
    <xf numFmtId="165" fontId="5" fillId="0" borderId="5" xfId="0" applyNumberFormat="1" applyFont="1" applyBorder="1" applyAlignment="1">
      <alignment horizontal="right"/>
    </xf>
    <xf numFmtId="165" fontId="5" fillId="0" borderId="1" xfId="0" applyNumberFormat="1" applyFont="1" applyBorder="1" applyAlignment="1">
      <alignment horizontal="right"/>
    </xf>
    <xf numFmtId="165" fontId="5" fillId="0" borderId="33" xfId="0" applyNumberFormat="1" applyFont="1" applyBorder="1" applyAlignment="1">
      <alignment horizontal="right"/>
    </xf>
    <xf numFmtId="165" fontId="5" fillId="0" borderId="0" xfId="0" applyNumberFormat="1" applyFont="1" applyBorder="1" applyAlignment="1">
      <alignment horizontal="right"/>
    </xf>
    <xf numFmtId="3" fontId="8" fillId="0" borderId="6" xfId="2" applyNumberFormat="1" applyFont="1" applyFill="1" applyBorder="1" applyAlignment="1">
      <alignment horizontal="left" vertical="center"/>
    </xf>
    <xf numFmtId="3" fontId="8" fillId="2" borderId="6" xfId="2" applyNumberFormat="1" applyFont="1" applyFill="1" applyBorder="1" applyAlignment="1">
      <alignment horizontal="right" vertical="center"/>
    </xf>
    <xf numFmtId="165" fontId="7" fillId="0" borderId="1" xfId="0" applyNumberFormat="1" applyFont="1" applyBorder="1" applyAlignment="1">
      <alignment horizontal="right"/>
    </xf>
    <xf numFmtId="165" fontId="7" fillId="0" borderId="33" xfId="0" applyNumberFormat="1" applyFont="1" applyBorder="1" applyAlignment="1">
      <alignment horizontal="right"/>
    </xf>
    <xf numFmtId="165" fontId="7" fillId="0" borderId="0" xfId="0" applyNumberFormat="1" applyFont="1" applyBorder="1" applyAlignment="1">
      <alignment horizontal="right"/>
    </xf>
    <xf numFmtId="165" fontId="7" fillId="0" borderId="5" xfId="0" applyNumberFormat="1" applyFont="1" applyBorder="1" applyAlignment="1">
      <alignment horizontal="right"/>
    </xf>
    <xf numFmtId="165" fontId="5" fillId="0" borderId="5" xfId="0" applyNumberFormat="1" applyFont="1" applyFill="1" applyBorder="1" applyAlignment="1">
      <alignment horizontal="right"/>
    </xf>
    <xf numFmtId="165" fontId="7" fillId="0" borderId="1" xfId="0" applyNumberFormat="1" applyFont="1" applyFill="1" applyBorder="1" applyAlignment="1">
      <alignment horizontal="right"/>
    </xf>
    <xf numFmtId="165" fontId="7" fillId="0" borderId="33"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5" xfId="0" applyNumberFormat="1" applyFont="1" applyFill="1" applyBorder="1" applyAlignment="1">
      <alignment horizontal="right"/>
    </xf>
    <xf numFmtId="3" fontId="9" fillId="0" borderId="6" xfId="2" applyNumberFormat="1" applyFont="1" applyFill="1" applyBorder="1" applyAlignment="1">
      <alignment horizontal="right" vertical="center"/>
    </xf>
    <xf numFmtId="165" fontId="5" fillId="0" borderId="1" xfId="0" applyNumberFormat="1" applyFont="1" applyFill="1" applyBorder="1" applyAlignment="1">
      <alignment horizontal="right"/>
    </xf>
    <xf numFmtId="165" fontId="5" fillId="0" borderId="33" xfId="0" applyNumberFormat="1" applyFont="1" applyFill="1" applyBorder="1" applyAlignment="1">
      <alignment horizontal="right"/>
    </xf>
    <xf numFmtId="165" fontId="5" fillId="0" borderId="0" xfId="0" applyNumberFormat="1" applyFont="1" applyFill="1" applyBorder="1" applyAlignment="1">
      <alignment horizontal="right"/>
    </xf>
    <xf numFmtId="3" fontId="6" fillId="2" borderId="9" xfId="2" applyNumberFormat="1" applyFont="1" applyFill="1" applyBorder="1" applyAlignment="1">
      <alignment horizontal="center" vertical="center" textRotation="90" wrapText="1"/>
    </xf>
    <xf numFmtId="3" fontId="9" fillId="0" borderId="11" xfId="2" applyNumberFormat="1" applyFont="1" applyFill="1" applyBorder="1" applyAlignment="1">
      <alignment horizontal="right" vertical="center"/>
    </xf>
    <xf numFmtId="165" fontId="5" fillId="0" borderId="9" xfId="0" applyNumberFormat="1" applyFont="1" applyFill="1" applyBorder="1" applyAlignment="1">
      <alignment horizontal="right"/>
    </xf>
    <xf numFmtId="165" fontId="5" fillId="0" borderId="10" xfId="0" applyNumberFormat="1" applyFont="1" applyFill="1" applyBorder="1" applyAlignment="1">
      <alignment horizontal="right"/>
    </xf>
    <xf numFmtId="165" fontId="5" fillId="0" borderId="37" xfId="0" applyNumberFormat="1" applyFont="1" applyFill="1" applyBorder="1" applyAlignment="1">
      <alignment horizontal="right"/>
    </xf>
    <xf numFmtId="165" fontId="5" fillId="0" borderId="31" xfId="0" applyNumberFormat="1" applyFont="1" applyFill="1" applyBorder="1" applyAlignment="1">
      <alignment horizontal="right"/>
    </xf>
    <xf numFmtId="0" fontId="5" fillId="0" borderId="40" xfId="0" applyFont="1" applyBorder="1"/>
    <xf numFmtId="0" fontId="6" fillId="2" borderId="0" xfId="2" applyFont="1" applyFill="1" applyBorder="1" applyAlignment="1">
      <alignment horizontal="center" vertical="center"/>
    </xf>
    <xf numFmtId="0" fontId="7" fillId="0" borderId="15" xfId="0" applyFont="1" applyFill="1" applyBorder="1" applyAlignment="1">
      <alignment horizontal="center"/>
    </xf>
    <xf numFmtId="0" fontId="7" fillId="0" borderId="16" xfId="0" applyFont="1" applyFill="1" applyBorder="1" applyAlignment="1">
      <alignment horizontal="center"/>
    </xf>
    <xf numFmtId="0" fontId="7" fillId="0" borderId="17" xfId="0" applyFont="1" applyFill="1" applyBorder="1" applyAlignment="1">
      <alignment horizontal="center"/>
    </xf>
    <xf numFmtId="0" fontId="8" fillId="0" borderId="44" xfId="0" applyFont="1" applyBorder="1" applyAlignment="1">
      <alignment horizontal="center"/>
    </xf>
    <xf numFmtId="0" fontId="8" fillId="0" borderId="40" xfId="0" applyFont="1" applyBorder="1" applyAlignment="1">
      <alignment horizontal="center"/>
    </xf>
    <xf numFmtId="0" fontId="8" fillId="0" borderId="45" xfId="0" applyFont="1" applyBorder="1" applyAlignment="1">
      <alignment horizontal="center"/>
    </xf>
    <xf numFmtId="0" fontId="4" fillId="0" borderId="0" xfId="0" applyFont="1" applyBorder="1" applyAlignment="1"/>
    <xf numFmtId="0" fontId="8" fillId="2" borderId="36" xfId="2" applyFont="1" applyFill="1" applyBorder="1" applyAlignment="1">
      <alignment horizontal="center" vertical="center"/>
    </xf>
    <xf numFmtId="0" fontId="8" fillId="2" borderId="48" xfId="2" applyFont="1" applyFill="1" applyBorder="1" applyAlignment="1">
      <alignment horizontal="center" vertical="center"/>
    </xf>
    <xf numFmtId="0" fontId="6" fillId="2" borderId="20" xfId="2" applyFont="1" applyFill="1" applyBorder="1" applyAlignment="1">
      <alignment horizontal="center" vertical="center" textRotation="90" wrapText="1"/>
    </xf>
    <xf numFmtId="1" fontId="9" fillId="2" borderId="5" xfId="2" applyNumberFormat="1" applyFont="1" applyFill="1" applyBorder="1" applyAlignment="1">
      <alignment horizontal="right" vertical="center"/>
    </xf>
    <xf numFmtId="1" fontId="5" fillId="0" borderId="1" xfId="0" applyNumberFormat="1" applyFont="1" applyBorder="1" applyAlignment="1">
      <alignment horizontal="right" vertical="center"/>
    </xf>
    <xf numFmtId="1" fontId="9" fillId="2" borderId="33" xfId="2" applyNumberFormat="1" applyFont="1" applyFill="1" applyBorder="1" applyAlignment="1">
      <alignment horizontal="right" vertical="center"/>
    </xf>
    <xf numFmtId="1" fontId="9" fillId="2" borderId="0" xfId="2" applyNumberFormat="1" applyFont="1" applyFill="1" applyBorder="1" applyAlignment="1">
      <alignment horizontal="right" vertical="center"/>
    </xf>
    <xf numFmtId="1" fontId="5" fillId="0" borderId="45" xfId="0" applyNumberFormat="1" applyFont="1" applyBorder="1"/>
    <xf numFmtId="0" fontId="6" fillId="2" borderId="21" xfId="2" applyFont="1" applyFill="1" applyBorder="1" applyAlignment="1">
      <alignment horizontal="center" vertical="center" textRotation="90" wrapText="1"/>
    </xf>
    <xf numFmtId="3" fontId="9" fillId="0" borderId="1" xfId="2" applyNumberFormat="1" applyFont="1" applyFill="1" applyBorder="1" applyAlignment="1">
      <alignment horizontal="right" vertical="center"/>
    </xf>
    <xf numFmtId="9" fontId="9" fillId="2" borderId="1" xfId="2" applyNumberFormat="1" applyFont="1" applyFill="1" applyBorder="1" applyAlignment="1">
      <alignment horizontal="right" vertical="center" wrapText="1"/>
    </xf>
    <xf numFmtId="9" fontId="8" fillId="2" borderId="5" xfId="2" applyNumberFormat="1" applyFont="1" applyFill="1" applyBorder="1" applyAlignment="1">
      <alignment horizontal="right" vertical="center" wrapText="1"/>
    </xf>
    <xf numFmtId="9" fontId="8" fillId="2" borderId="1" xfId="2" applyNumberFormat="1" applyFont="1" applyFill="1" applyBorder="1" applyAlignment="1">
      <alignment horizontal="right" vertical="center" wrapText="1"/>
    </xf>
    <xf numFmtId="3" fontId="5" fillId="0" borderId="5" xfId="0" applyNumberFormat="1" applyFont="1" applyBorder="1" applyAlignment="1">
      <alignment horizontal="right"/>
    </xf>
    <xf numFmtId="3" fontId="5" fillId="0" borderId="1" xfId="0" applyNumberFormat="1" applyFont="1" applyBorder="1" applyAlignment="1">
      <alignment horizontal="right"/>
    </xf>
    <xf numFmtId="3" fontId="5" fillId="0" borderId="33" xfId="0" applyNumberFormat="1" applyFont="1" applyBorder="1" applyAlignment="1">
      <alignment horizontal="right"/>
    </xf>
    <xf numFmtId="3" fontId="5" fillId="0" borderId="0" xfId="0" applyNumberFormat="1" applyFont="1" applyBorder="1" applyAlignment="1">
      <alignment horizontal="right"/>
    </xf>
    <xf numFmtId="3" fontId="9" fillId="0" borderId="1" xfId="0" applyNumberFormat="1" applyFont="1" applyBorder="1" applyAlignment="1">
      <alignment horizontal="right"/>
    </xf>
    <xf numFmtId="3" fontId="9" fillId="2" borderId="39" xfId="2" applyNumberFormat="1" applyFont="1" applyFill="1" applyBorder="1" applyAlignment="1">
      <alignment horizontal="right" vertical="center"/>
    </xf>
    <xf numFmtId="164" fontId="10" fillId="3" borderId="5" xfId="2" applyNumberFormat="1" applyFont="1" applyFill="1" applyBorder="1" applyAlignment="1">
      <alignment horizontal="right" vertical="center"/>
    </xf>
    <xf numFmtId="164" fontId="9" fillId="2" borderId="5" xfId="2" applyNumberFormat="1" applyFont="1" applyFill="1" applyBorder="1" applyAlignment="1">
      <alignment horizontal="right" vertical="center"/>
    </xf>
    <xf numFmtId="0" fontId="6" fillId="2" borderId="22" xfId="2" applyFont="1" applyFill="1" applyBorder="1" applyAlignment="1">
      <alignment horizontal="center" vertical="center" textRotation="90" wrapText="1"/>
    </xf>
    <xf numFmtId="0" fontId="9" fillId="2" borderId="19" xfId="2" applyFont="1" applyFill="1" applyBorder="1" applyAlignment="1">
      <alignment vertical="center" wrapText="1"/>
    </xf>
    <xf numFmtId="9" fontId="9" fillId="2" borderId="18" xfId="2" applyNumberFormat="1" applyFont="1" applyFill="1" applyBorder="1" applyAlignment="1">
      <alignment horizontal="right" vertical="center" wrapText="1"/>
    </xf>
    <xf numFmtId="9" fontId="9" fillId="2" borderId="14" xfId="2" applyNumberFormat="1" applyFont="1" applyFill="1" applyBorder="1" applyAlignment="1">
      <alignment horizontal="right" vertical="center" wrapText="1"/>
    </xf>
    <xf numFmtId="9" fontId="9" fillId="2" borderId="30" xfId="2" applyNumberFormat="1" applyFont="1" applyFill="1" applyBorder="1" applyAlignment="1">
      <alignment horizontal="right" vertical="center" wrapText="1"/>
    </xf>
    <xf numFmtId="9" fontId="9" fillId="2" borderId="18" xfId="2" applyNumberFormat="1" applyFont="1" applyFill="1" applyBorder="1" applyAlignment="1">
      <alignment horizontal="right" vertical="center"/>
    </xf>
    <xf numFmtId="9" fontId="9" fillId="2" borderId="14" xfId="2" applyNumberFormat="1" applyFont="1" applyFill="1" applyBorder="1" applyAlignment="1">
      <alignment horizontal="right" vertical="center"/>
    </xf>
    <xf numFmtId="9" fontId="9" fillId="2" borderId="34" xfId="2" applyNumberFormat="1" applyFont="1" applyFill="1" applyBorder="1" applyAlignment="1">
      <alignment horizontal="right" vertical="center"/>
    </xf>
    <xf numFmtId="0" fontId="5" fillId="0" borderId="49" xfId="0" applyFont="1" applyBorder="1"/>
    <xf numFmtId="3" fontId="11" fillId="3" borderId="23" xfId="2" applyNumberFormat="1" applyFont="1" applyFill="1" applyBorder="1" applyAlignment="1">
      <alignment horizontal="center" vertical="center" textRotation="90" wrapText="1"/>
    </xf>
    <xf numFmtId="0" fontId="8" fillId="2" borderId="6" xfId="2" applyFont="1" applyFill="1" applyBorder="1" applyAlignment="1">
      <alignment horizontal="left" vertical="center" wrapText="1"/>
    </xf>
    <xf numFmtId="9" fontId="10" fillId="3" borderId="33" xfId="2" applyNumberFormat="1" applyFont="1" applyFill="1" applyBorder="1" applyAlignment="1">
      <alignment horizontal="right" vertical="center" wrapText="1"/>
    </xf>
    <xf numFmtId="9" fontId="5" fillId="0" borderId="39" xfId="0" applyNumberFormat="1" applyFont="1" applyBorder="1" applyAlignment="1">
      <alignment vertical="center"/>
    </xf>
    <xf numFmtId="3" fontId="11" fillId="3" borderId="21" xfId="2" applyNumberFormat="1" applyFont="1" applyFill="1" applyBorder="1" applyAlignment="1">
      <alignment horizontal="center" vertical="center" textRotation="90" wrapText="1"/>
    </xf>
    <xf numFmtId="9" fontId="10" fillId="3" borderId="5" xfId="2" applyNumberFormat="1" applyFont="1" applyFill="1" applyBorder="1" applyAlignment="1">
      <alignment horizontal="right" vertical="center" wrapText="1"/>
    </xf>
    <xf numFmtId="9" fontId="10" fillId="3" borderId="1" xfId="2" applyNumberFormat="1" applyFont="1" applyFill="1" applyBorder="1" applyAlignment="1">
      <alignment horizontal="right" vertical="center" wrapText="1"/>
    </xf>
    <xf numFmtId="0" fontId="4" fillId="0" borderId="22" xfId="0" applyFont="1" applyBorder="1" applyAlignment="1">
      <alignment horizontal="center" vertical="center" textRotation="90" wrapText="1"/>
    </xf>
    <xf numFmtId="9" fontId="10" fillId="3" borderId="18" xfId="2" applyNumberFormat="1" applyFont="1" applyFill="1" applyBorder="1" applyAlignment="1">
      <alignment horizontal="right" vertical="center" wrapText="1"/>
    </xf>
    <xf numFmtId="9" fontId="10" fillId="3" borderId="14" xfId="2" applyNumberFormat="1" applyFont="1" applyFill="1" applyBorder="1" applyAlignment="1">
      <alignment horizontal="right" vertical="center" wrapText="1"/>
    </xf>
    <xf numFmtId="9" fontId="10" fillId="3" borderId="34" xfId="2" applyNumberFormat="1" applyFont="1" applyFill="1" applyBorder="1" applyAlignment="1">
      <alignment horizontal="right" vertical="center" wrapText="1"/>
    </xf>
    <xf numFmtId="3" fontId="6" fillId="2" borderId="23" xfId="2" applyNumberFormat="1" applyFont="1" applyFill="1" applyBorder="1" applyAlignment="1">
      <alignment horizontal="center" vertical="center" textRotation="90" wrapText="1"/>
    </xf>
    <xf numFmtId="3" fontId="8" fillId="2" borderId="8" xfId="2" applyNumberFormat="1" applyFont="1" applyFill="1" applyBorder="1" applyAlignment="1">
      <alignment vertical="center"/>
    </xf>
    <xf numFmtId="3" fontId="13" fillId="2" borderId="5" xfId="2" applyNumberFormat="1" applyFont="1" applyFill="1" applyBorder="1" applyAlignment="1">
      <alignment horizontal="right" vertical="center" wrapText="1"/>
    </xf>
    <xf numFmtId="3" fontId="6" fillId="2" borderId="21" xfId="2" applyNumberFormat="1" applyFont="1" applyFill="1" applyBorder="1" applyAlignment="1">
      <alignment horizontal="center" vertical="center" textRotation="90" wrapText="1"/>
    </xf>
    <xf numFmtId="3" fontId="9" fillId="2" borderId="13" xfId="2" applyNumberFormat="1" applyFont="1" applyFill="1" applyBorder="1" applyAlignment="1">
      <alignment horizontal="right"/>
    </xf>
    <xf numFmtId="9" fontId="9" fillId="2" borderId="6" xfId="2" applyNumberFormat="1" applyFont="1" applyFill="1" applyBorder="1" applyAlignment="1">
      <alignment horizontal="right"/>
    </xf>
    <xf numFmtId="9" fontId="13" fillId="2" borderId="33" xfId="2" applyNumberFormat="1" applyFont="1" applyFill="1" applyBorder="1" applyAlignment="1">
      <alignment horizontal="right" vertical="center"/>
    </xf>
    <xf numFmtId="9" fontId="13" fillId="2" borderId="0" xfId="2" applyNumberFormat="1" applyFont="1" applyFill="1" applyBorder="1" applyAlignment="1">
      <alignment horizontal="right" vertical="center"/>
    </xf>
    <xf numFmtId="3" fontId="9" fillId="2" borderId="19" xfId="2" applyNumberFormat="1" applyFont="1" applyFill="1" applyBorder="1" applyAlignment="1">
      <alignment horizontal="right" vertical="center"/>
    </xf>
    <xf numFmtId="9" fontId="13" fillId="2" borderId="34" xfId="2" applyNumberFormat="1" applyFont="1" applyFill="1" applyBorder="1" applyAlignment="1">
      <alignment horizontal="right" vertical="center"/>
    </xf>
    <xf numFmtId="9" fontId="13" fillId="2" borderId="30" xfId="2" applyNumberFormat="1" applyFont="1" applyFill="1" applyBorder="1" applyAlignment="1">
      <alignment horizontal="right" vertical="center"/>
    </xf>
    <xf numFmtId="3" fontId="8" fillId="2" borderId="12" xfId="2" applyNumberFormat="1" applyFont="1" applyFill="1" applyBorder="1" applyAlignment="1">
      <alignment vertical="center" wrapText="1"/>
    </xf>
    <xf numFmtId="3" fontId="8" fillId="2" borderId="7" xfId="2" applyNumberFormat="1" applyFont="1" applyFill="1" applyBorder="1" applyAlignment="1">
      <alignment horizontal="right" vertical="center" wrapText="1"/>
    </xf>
    <xf numFmtId="3" fontId="8" fillId="2" borderId="2" xfId="2" applyNumberFormat="1" applyFont="1" applyFill="1" applyBorder="1" applyAlignment="1">
      <alignment horizontal="right" vertical="center" wrapText="1"/>
    </xf>
    <xf numFmtId="3" fontId="8" fillId="2" borderId="35" xfId="2" applyNumberFormat="1" applyFont="1" applyFill="1" applyBorder="1" applyAlignment="1">
      <alignment horizontal="right" vertical="center" wrapText="1"/>
    </xf>
    <xf numFmtId="3" fontId="8" fillId="2" borderId="29" xfId="2" applyNumberFormat="1" applyFont="1" applyFill="1" applyBorder="1" applyAlignment="1">
      <alignment horizontal="right" vertical="center" wrapText="1"/>
    </xf>
    <xf numFmtId="3" fontId="9" fillId="2" borderId="12" xfId="2" applyNumberFormat="1" applyFont="1" applyFill="1" applyBorder="1" applyAlignment="1">
      <alignment horizontal="right" vertical="center"/>
    </xf>
    <xf numFmtId="9" fontId="9" fillId="2" borderId="5" xfId="2" applyNumberFormat="1" applyFont="1" applyFill="1" applyBorder="1" applyAlignment="1">
      <alignment horizontal="right" vertical="justify"/>
    </xf>
    <xf numFmtId="9" fontId="9" fillId="2" borderId="1" xfId="2" applyNumberFormat="1" applyFont="1" applyFill="1" applyBorder="1" applyAlignment="1">
      <alignment horizontal="right" vertical="justify"/>
    </xf>
    <xf numFmtId="9" fontId="9" fillId="2" borderId="33" xfId="2" applyNumberFormat="1" applyFont="1" applyFill="1" applyBorder="1" applyAlignment="1">
      <alignment horizontal="right" vertical="justify"/>
    </xf>
    <xf numFmtId="9" fontId="9" fillId="2" borderId="0" xfId="2" applyNumberFormat="1" applyFont="1" applyFill="1" applyBorder="1" applyAlignment="1">
      <alignment horizontal="right" vertical="justify"/>
    </xf>
    <xf numFmtId="3" fontId="8" fillId="2" borderId="12" xfId="2" applyNumberFormat="1" applyFont="1" applyFill="1" applyBorder="1" applyAlignment="1">
      <alignment horizontal="left" vertical="center"/>
    </xf>
    <xf numFmtId="3" fontId="8" fillId="2" borderId="1" xfId="2" applyNumberFormat="1" applyFont="1" applyFill="1" applyBorder="1" applyAlignment="1">
      <alignment horizontal="right" vertical="center"/>
    </xf>
    <xf numFmtId="3" fontId="8" fillId="2" borderId="33" xfId="2" applyNumberFormat="1" applyFont="1" applyFill="1" applyBorder="1" applyAlignment="1">
      <alignment horizontal="right" vertical="center"/>
    </xf>
    <xf numFmtId="3" fontId="8" fillId="2" borderId="0" xfId="2" applyNumberFormat="1" applyFont="1" applyFill="1" applyBorder="1" applyAlignment="1">
      <alignment horizontal="right" vertical="center"/>
    </xf>
    <xf numFmtId="165" fontId="9" fillId="2" borderId="5" xfId="2" applyNumberFormat="1" applyFont="1" applyFill="1" applyBorder="1" applyAlignment="1">
      <alignment horizontal="right" vertical="center"/>
    </xf>
    <xf numFmtId="165" fontId="9" fillId="2" borderId="1" xfId="2" applyNumberFormat="1" applyFont="1" applyFill="1" applyBorder="1" applyAlignment="1">
      <alignment horizontal="right" vertical="center"/>
    </xf>
    <xf numFmtId="165" fontId="9" fillId="2" borderId="33" xfId="2" applyNumberFormat="1" applyFont="1" applyFill="1" applyBorder="1" applyAlignment="1">
      <alignment horizontal="right" vertical="center"/>
    </xf>
    <xf numFmtId="165" fontId="9" fillId="2" borderId="0" xfId="2" applyNumberFormat="1" applyFont="1" applyFill="1" applyBorder="1" applyAlignment="1">
      <alignment horizontal="right" vertical="center"/>
    </xf>
    <xf numFmtId="165" fontId="8" fillId="2" borderId="5" xfId="2" applyNumberFormat="1" applyFont="1" applyFill="1" applyBorder="1" applyAlignment="1">
      <alignment horizontal="right" vertical="center"/>
    </xf>
    <xf numFmtId="165" fontId="8" fillId="2" borderId="1" xfId="2" applyNumberFormat="1" applyFont="1" applyFill="1" applyBorder="1" applyAlignment="1">
      <alignment horizontal="right" vertical="center"/>
    </xf>
    <xf numFmtId="165" fontId="8" fillId="2" borderId="33" xfId="2" applyNumberFormat="1" applyFont="1" applyFill="1" applyBorder="1" applyAlignment="1">
      <alignment horizontal="right" vertical="center"/>
    </xf>
    <xf numFmtId="165" fontId="8" fillId="2" borderId="0" xfId="2" applyNumberFormat="1" applyFont="1" applyFill="1" applyBorder="1" applyAlignment="1">
      <alignment horizontal="right" vertical="center"/>
    </xf>
    <xf numFmtId="3" fontId="8" fillId="2" borderId="12" xfId="2" applyNumberFormat="1" applyFont="1" applyFill="1" applyBorder="1" applyAlignment="1">
      <alignment vertical="center"/>
    </xf>
    <xf numFmtId="3" fontId="8" fillId="2" borderId="12" xfId="2" applyNumberFormat="1" applyFont="1" applyFill="1" applyBorder="1" applyAlignment="1">
      <alignment horizontal="right" vertical="center"/>
    </xf>
    <xf numFmtId="3" fontId="9" fillId="2" borderId="24" xfId="2" applyNumberFormat="1" applyFont="1" applyFill="1" applyBorder="1" applyAlignment="1">
      <alignment horizontal="right" vertical="center"/>
    </xf>
    <xf numFmtId="165" fontId="9" fillId="2" borderId="9" xfId="2" applyNumberFormat="1" applyFont="1" applyFill="1" applyBorder="1" applyAlignment="1">
      <alignment horizontal="right" vertical="center"/>
    </xf>
    <xf numFmtId="165" fontId="9" fillId="2" borderId="10" xfId="2" applyNumberFormat="1" applyFont="1" applyFill="1" applyBorder="1" applyAlignment="1">
      <alignment horizontal="right" vertical="center"/>
    </xf>
    <xf numFmtId="165" fontId="9" fillId="2" borderId="37" xfId="2" applyNumberFormat="1" applyFont="1" applyFill="1" applyBorder="1" applyAlignment="1">
      <alignment horizontal="right" vertical="center"/>
    </xf>
    <xf numFmtId="165" fontId="9" fillId="2" borderId="31" xfId="2" applyNumberFormat="1" applyFont="1" applyFill="1" applyBorder="1" applyAlignment="1">
      <alignment horizontal="right" vertical="center"/>
    </xf>
    <xf numFmtId="0" fontId="16" fillId="0" borderId="0" xfId="0" applyFont="1"/>
    <xf numFmtId="0" fontId="17" fillId="2" borderId="0" xfId="0" applyFont="1" applyFill="1" applyAlignment="1">
      <alignment horizontal="center" vertical="center"/>
    </xf>
    <xf numFmtId="0" fontId="17" fillId="0" borderId="0" xfId="0" applyFont="1" applyAlignment="1">
      <alignment horizontal="center" vertical="center"/>
    </xf>
    <xf numFmtId="0" fontId="5" fillId="0" borderId="0" xfId="0" applyFont="1" applyBorder="1" applyAlignment="1">
      <alignment wrapText="1"/>
    </xf>
    <xf numFmtId="0" fontId="5" fillId="0" borderId="0" xfId="0" applyFont="1" applyBorder="1" applyAlignment="1"/>
    <xf numFmtId="0" fontId="18" fillId="0" borderId="0" xfId="0" applyFont="1"/>
  </cellXfs>
  <cellStyles count="5">
    <cellStyle name="Euro" xfId="1"/>
    <cellStyle name="Milliers" xfId="3" builtinId="3"/>
    <cellStyle name="Normal" xfId="0" builtinId="0"/>
    <cellStyle name="Normal_Feuil1" xfId="2"/>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741045</xdr:colOff>
      <xdr:row>0</xdr:row>
      <xdr:rowOff>1047750</xdr:rowOff>
    </xdr:to>
    <xdr:pic>
      <xdr:nvPicPr>
        <xdr:cNvPr id="4"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584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192405</xdr:colOff>
      <xdr:row>5</xdr:row>
      <xdr:rowOff>133350</xdr:rowOff>
    </xdr:to>
    <xdr:pic>
      <xdr:nvPicPr>
        <xdr:cNvPr id="4"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584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192405</xdr:colOff>
      <xdr:row>5</xdr:row>
      <xdr:rowOff>133350</xdr:rowOff>
    </xdr:to>
    <xdr:pic>
      <xdr:nvPicPr>
        <xdr:cNvPr id="3"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584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tabSelected="1" workbookViewId="0"/>
  </sheetViews>
  <sheetFormatPr baseColWidth="10" defaultRowHeight="15" x14ac:dyDescent="0.25"/>
  <cols>
    <col min="1" max="16384" width="11.42578125" style="1"/>
  </cols>
  <sheetData>
    <row r="1" spans="1:11" ht="91.5" customHeight="1" x14ac:dyDescent="0.25"/>
    <row r="2" spans="1:11" ht="27.75" customHeight="1" x14ac:dyDescent="0.25">
      <c r="A2" s="264" t="s">
        <v>47</v>
      </c>
      <c r="B2" s="265"/>
      <c r="C2" s="265"/>
      <c r="D2" s="265"/>
      <c r="E2" s="265"/>
      <c r="F2" s="265"/>
      <c r="G2" s="265"/>
      <c r="H2" s="265"/>
      <c r="I2" s="265"/>
      <c r="J2" s="265"/>
      <c r="K2" s="265"/>
    </row>
    <row r="3" spans="1:11" ht="351.75" customHeight="1" x14ac:dyDescent="0.25">
      <c r="A3" s="266" t="s">
        <v>59</v>
      </c>
      <c r="B3" s="267"/>
      <c r="C3" s="267"/>
      <c r="D3" s="267"/>
      <c r="E3" s="267"/>
      <c r="F3" s="267"/>
      <c r="G3" s="267"/>
      <c r="H3" s="267"/>
      <c r="I3" s="267"/>
      <c r="J3" s="267"/>
      <c r="K3" s="267"/>
    </row>
    <row r="9" spans="1:11" x14ac:dyDescent="0.25">
      <c r="A9" s="268"/>
    </row>
  </sheetData>
  <mergeCells count="2">
    <mergeCell ref="A2:K2"/>
    <mergeCell ref="A3:K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O79"/>
  <sheetViews>
    <sheetView showGridLines="0" zoomScaleNormal="100" workbookViewId="0"/>
  </sheetViews>
  <sheetFormatPr baseColWidth="10" defaultRowHeight="14.45" customHeight="1" x14ac:dyDescent="0.25"/>
  <cols>
    <col min="1" max="1" width="3.42578125" style="1" customWidth="1"/>
    <col min="2" max="2" width="6.28515625" style="1" customWidth="1"/>
    <col min="3" max="3" width="55.7109375" style="1" customWidth="1"/>
    <col min="4" max="6" width="9.7109375" style="2" customWidth="1"/>
    <col min="7" max="7" width="9.7109375" style="3" customWidth="1"/>
    <col min="8" max="10" width="9.7109375" style="2" customWidth="1"/>
    <col min="11" max="11" width="9.7109375" style="3" customWidth="1"/>
    <col min="12" max="14" width="9.7109375" style="2" customWidth="1"/>
    <col min="15" max="15" width="11.42578125" style="4"/>
    <col min="16" max="16384" width="11.42578125" style="1"/>
  </cols>
  <sheetData>
    <row r="7" spans="2:15" ht="14.45" customHeight="1" thickBot="1" x14ac:dyDescent="0.3"/>
    <row r="8" spans="2:15" ht="14.45" customHeight="1" x14ac:dyDescent="0.25">
      <c r="C8" s="5" t="s">
        <v>38</v>
      </c>
      <c r="D8" s="6" t="s">
        <v>42</v>
      </c>
      <c r="E8" s="7"/>
      <c r="F8" s="7"/>
      <c r="G8" s="8"/>
      <c r="H8" s="6" t="s">
        <v>43</v>
      </c>
      <c r="I8" s="7"/>
      <c r="J8" s="7"/>
      <c r="K8" s="8"/>
      <c r="L8" s="9" t="s">
        <v>44</v>
      </c>
      <c r="M8" s="10"/>
      <c r="N8" s="10"/>
      <c r="O8" s="11"/>
    </row>
    <row r="9" spans="2:15" ht="14.45" customHeight="1" thickBot="1" x14ac:dyDescent="0.3">
      <c r="B9" s="12"/>
      <c r="C9" s="13"/>
      <c r="D9" s="14">
        <v>2010</v>
      </c>
      <c r="E9" s="15">
        <v>2013</v>
      </c>
      <c r="F9" s="16">
        <v>2016</v>
      </c>
      <c r="G9" s="17">
        <v>2019</v>
      </c>
      <c r="H9" s="14">
        <v>2010</v>
      </c>
      <c r="I9" s="15">
        <v>2013</v>
      </c>
      <c r="J9" s="16">
        <v>2016</v>
      </c>
      <c r="K9" s="17">
        <v>2019</v>
      </c>
      <c r="L9" s="14">
        <v>2010</v>
      </c>
      <c r="M9" s="15">
        <v>2013</v>
      </c>
      <c r="N9" s="16">
        <v>2016</v>
      </c>
      <c r="O9" s="18">
        <v>2019</v>
      </c>
    </row>
    <row r="10" spans="2:15" ht="14.45" customHeight="1" x14ac:dyDescent="0.25">
      <c r="B10" s="19" t="s">
        <v>54</v>
      </c>
      <c r="C10" s="20" t="s">
        <v>30</v>
      </c>
      <c r="D10" s="21">
        <v>308.17</v>
      </c>
      <c r="E10" s="22">
        <v>317.51</v>
      </c>
      <c r="F10" s="23">
        <v>389.83</v>
      </c>
      <c r="G10" s="24">
        <v>403.15609999999998</v>
      </c>
      <c r="H10" s="25">
        <v>93.62</v>
      </c>
      <c r="I10" s="22">
        <v>171.16</v>
      </c>
      <c r="J10" s="23">
        <v>158.82</v>
      </c>
      <c r="K10" s="24">
        <v>131.50890000000001</v>
      </c>
      <c r="L10" s="26">
        <v>70.400000000000006</v>
      </c>
      <c r="M10" s="22">
        <v>149.03</v>
      </c>
      <c r="N10" s="23">
        <v>148.56</v>
      </c>
      <c r="O10" s="27">
        <v>185.05789999999999</v>
      </c>
    </row>
    <row r="11" spans="2:15" ht="14.45" customHeight="1" x14ac:dyDescent="0.25">
      <c r="B11" s="28"/>
      <c r="C11" s="29" t="s">
        <v>0</v>
      </c>
      <c r="D11" s="30">
        <v>17271</v>
      </c>
      <c r="E11" s="31">
        <v>16874</v>
      </c>
      <c r="F11" s="32">
        <v>18030</v>
      </c>
      <c r="G11" s="33">
        <v>19585</v>
      </c>
      <c r="H11" s="34">
        <v>6742</v>
      </c>
      <c r="I11" s="31">
        <v>6412</v>
      </c>
      <c r="J11" s="32">
        <v>6492</v>
      </c>
      <c r="K11" s="33">
        <v>6514</v>
      </c>
      <c r="L11" s="35">
        <v>4855</v>
      </c>
      <c r="M11" s="31">
        <v>4812</v>
      </c>
      <c r="N11" s="32">
        <v>4812</v>
      </c>
      <c r="O11" s="36">
        <v>4867</v>
      </c>
    </row>
    <row r="12" spans="2:15" ht="14.45" customHeight="1" x14ac:dyDescent="0.25">
      <c r="B12" s="28"/>
      <c r="C12" s="29" t="s">
        <v>1</v>
      </c>
      <c r="D12" s="30">
        <v>19687</v>
      </c>
      <c r="E12" s="37">
        <v>19807</v>
      </c>
      <c r="F12" s="38">
        <v>20106</v>
      </c>
      <c r="G12" s="39">
        <v>19585</v>
      </c>
      <c r="H12" s="35">
        <v>7117</v>
      </c>
      <c r="I12" s="37">
        <v>7017</v>
      </c>
      <c r="J12" s="38">
        <v>6914</v>
      </c>
      <c r="K12" s="39">
        <v>6514</v>
      </c>
      <c r="L12" s="35">
        <v>5387</v>
      </c>
      <c r="M12" s="37">
        <v>5437</v>
      </c>
      <c r="N12" s="38">
        <v>4960</v>
      </c>
      <c r="O12" s="40">
        <v>4867</v>
      </c>
    </row>
    <row r="13" spans="2:15" ht="14.45" customHeight="1" x14ac:dyDescent="0.25">
      <c r="B13" s="28"/>
      <c r="C13" s="29" t="s">
        <v>2</v>
      </c>
      <c r="D13" s="41">
        <f t="shared" ref="D13:N13" si="0">D11/D12</f>
        <v>0.87727942296947226</v>
      </c>
      <c r="E13" s="42">
        <f t="shared" si="0"/>
        <v>0.8519210380168627</v>
      </c>
      <c r="F13" s="43">
        <f t="shared" si="0"/>
        <v>0.89674723962996117</v>
      </c>
      <c r="G13" s="44">
        <v>1</v>
      </c>
      <c r="H13" s="45">
        <f t="shared" si="0"/>
        <v>0.94730925951946043</v>
      </c>
      <c r="I13" s="42">
        <f t="shared" si="0"/>
        <v>0.91378081801339606</v>
      </c>
      <c r="J13" s="43">
        <f t="shared" si="0"/>
        <v>0.93896442001735614</v>
      </c>
      <c r="K13" s="44">
        <v>1</v>
      </c>
      <c r="L13" s="45">
        <f t="shared" si="0"/>
        <v>0.90124373491739374</v>
      </c>
      <c r="M13" s="42">
        <f t="shared" si="0"/>
        <v>0.88504690086444726</v>
      </c>
      <c r="N13" s="43">
        <f t="shared" si="0"/>
        <v>0.97016129032258069</v>
      </c>
      <c r="O13" s="46">
        <v>1</v>
      </c>
    </row>
    <row r="14" spans="2:15" ht="14.45" customHeight="1" x14ac:dyDescent="0.25">
      <c r="B14" s="28"/>
      <c r="C14" s="29" t="s">
        <v>45</v>
      </c>
      <c r="D14" s="47"/>
      <c r="E14" s="48"/>
      <c r="F14" s="49"/>
      <c r="G14" s="50"/>
      <c r="H14" s="35"/>
      <c r="I14" s="48"/>
      <c r="J14" s="49"/>
      <c r="K14" s="50"/>
      <c r="L14" s="35"/>
      <c r="M14" s="48"/>
      <c r="N14" s="49"/>
      <c r="O14" s="51"/>
    </row>
    <row r="15" spans="2:15" ht="14.45" customHeight="1" x14ac:dyDescent="0.25">
      <c r="B15" s="28"/>
      <c r="C15" s="29" t="s">
        <v>29</v>
      </c>
      <c r="D15" s="52">
        <v>2093.25</v>
      </c>
      <c r="E15" s="53">
        <v>1499.63</v>
      </c>
      <c r="F15" s="32">
        <v>1751</v>
      </c>
      <c r="G15" s="33">
        <v>1460.2985000000001</v>
      </c>
      <c r="H15" s="52">
        <v>4205.8999999999996</v>
      </c>
      <c r="I15" s="31">
        <v>2975.74</v>
      </c>
      <c r="J15" s="32">
        <v>3117.97</v>
      </c>
      <c r="K15" s="33">
        <v>2974.6332000000002</v>
      </c>
      <c r="L15" s="52">
        <v>4631.76</v>
      </c>
      <c r="M15" s="31">
        <v>3901</v>
      </c>
      <c r="N15" s="32">
        <v>3444.08</v>
      </c>
      <c r="O15" s="36">
        <v>3760.0357300000001</v>
      </c>
    </row>
    <row r="16" spans="2:15" ht="14.45" customHeight="1" x14ac:dyDescent="0.25">
      <c r="B16" s="28"/>
      <c r="C16" s="29" t="s">
        <v>21</v>
      </c>
      <c r="D16" s="52">
        <v>13209.38</v>
      </c>
      <c r="E16" s="53">
        <v>12635.62</v>
      </c>
      <c r="F16" s="32">
        <v>11151.02</v>
      </c>
      <c r="G16" s="33">
        <v>15726.007299999999</v>
      </c>
      <c r="H16" s="52">
        <v>1647.09</v>
      </c>
      <c r="I16" s="31">
        <v>2786.45</v>
      </c>
      <c r="J16" s="32">
        <v>2384</v>
      </c>
      <c r="K16" s="33">
        <v>2847.6601999999998</v>
      </c>
      <c r="L16" s="52">
        <v>223.11</v>
      </c>
      <c r="M16" s="54">
        <v>556.85</v>
      </c>
      <c r="N16" s="32">
        <v>1016.01</v>
      </c>
      <c r="O16" s="36">
        <v>825.10972000000004</v>
      </c>
    </row>
    <row r="17" spans="2:15" ht="14.45" customHeight="1" x14ac:dyDescent="0.25">
      <c r="B17" s="28"/>
      <c r="C17" s="29" t="s">
        <v>22</v>
      </c>
      <c r="D17" s="52">
        <v>973.28</v>
      </c>
      <c r="E17" s="53">
        <v>1506.45</v>
      </c>
      <c r="F17" s="32">
        <v>3520.76</v>
      </c>
      <c r="G17" s="33">
        <v>1075.2345</v>
      </c>
      <c r="H17" s="52">
        <v>888.66</v>
      </c>
      <c r="I17" s="54">
        <v>649.79999999999995</v>
      </c>
      <c r="J17" s="32">
        <v>989.99</v>
      </c>
      <c r="K17" s="33">
        <v>691.70659999999998</v>
      </c>
      <c r="L17" s="35">
        <v>0</v>
      </c>
      <c r="M17" s="54">
        <v>354.14</v>
      </c>
      <c r="N17" s="32">
        <v>352</v>
      </c>
      <c r="O17" s="36">
        <v>281.85455000000002</v>
      </c>
    </row>
    <row r="18" spans="2:15" ht="14.45" customHeight="1" x14ac:dyDescent="0.25">
      <c r="B18" s="28"/>
      <c r="C18" s="29" t="s">
        <v>23</v>
      </c>
      <c r="D18" s="52">
        <v>995.33</v>
      </c>
      <c r="E18" s="54">
        <v>1232.3</v>
      </c>
      <c r="F18" s="32">
        <v>1607.05</v>
      </c>
      <c r="G18" s="33">
        <v>1323.4599000000001</v>
      </c>
      <c r="H18" s="35"/>
      <c r="I18" s="54"/>
      <c r="J18" s="32"/>
      <c r="K18" s="33"/>
      <c r="L18" s="35"/>
      <c r="M18" s="54"/>
      <c r="N18" s="32"/>
      <c r="O18" s="36"/>
    </row>
    <row r="19" spans="2:15" ht="14.45" customHeight="1" x14ac:dyDescent="0.25">
      <c r="B19" s="28"/>
      <c r="C19" s="29" t="s">
        <v>40</v>
      </c>
      <c r="D19" s="55">
        <v>83.81</v>
      </c>
      <c r="E19" s="54">
        <v>73.319999999999993</v>
      </c>
      <c r="F19" s="32">
        <v>102.08</v>
      </c>
      <c r="G19" s="33">
        <v>85.5</v>
      </c>
      <c r="H19" s="34">
        <v>57.96</v>
      </c>
      <c r="I19" s="54">
        <v>46.9</v>
      </c>
      <c r="J19" s="32">
        <v>70</v>
      </c>
      <c r="K19" s="33">
        <v>61.2</v>
      </c>
      <c r="L19" s="35">
        <v>27.41</v>
      </c>
      <c r="M19" s="54">
        <v>29.02</v>
      </c>
      <c r="N19" s="32">
        <v>45.81</v>
      </c>
      <c r="O19" s="36">
        <v>31.9</v>
      </c>
    </row>
    <row r="20" spans="2:15" ht="14.45" customHeight="1" x14ac:dyDescent="0.25">
      <c r="B20" s="28"/>
      <c r="C20" s="29" t="s">
        <v>41</v>
      </c>
      <c r="D20" s="56"/>
      <c r="E20" s="57">
        <v>99.11</v>
      </c>
      <c r="F20" s="32">
        <v>103.93</v>
      </c>
      <c r="G20" s="33">
        <v>101</v>
      </c>
      <c r="H20" s="58"/>
      <c r="I20" s="54">
        <v>70.930000000000007</v>
      </c>
      <c r="J20" s="32">
        <v>72.83</v>
      </c>
      <c r="K20" s="33">
        <v>66.7</v>
      </c>
      <c r="L20" s="59"/>
      <c r="M20" s="54">
        <v>52.16</v>
      </c>
      <c r="N20" s="32">
        <v>57.74</v>
      </c>
      <c r="O20" s="36">
        <v>53.8</v>
      </c>
    </row>
    <row r="21" spans="2:15" ht="14.45" customHeight="1" x14ac:dyDescent="0.25">
      <c r="B21" s="28"/>
      <c r="C21" s="29" t="s">
        <v>28</v>
      </c>
      <c r="D21" s="60"/>
      <c r="E21" s="61">
        <v>0.02</v>
      </c>
      <c r="F21" s="62"/>
      <c r="G21" s="63">
        <v>0</v>
      </c>
      <c r="H21" s="64"/>
      <c r="I21" s="65">
        <v>0.05</v>
      </c>
      <c r="J21" s="62"/>
      <c r="K21" s="63">
        <v>1.9183435677003376E-2</v>
      </c>
      <c r="L21" s="60"/>
      <c r="M21" s="65">
        <v>0.01</v>
      </c>
      <c r="N21" s="62"/>
      <c r="O21" s="66">
        <v>0</v>
      </c>
    </row>
    <row r="22" spans="2:15" ht="14.45" customHeight="1" x14ac:dyDescent="0.25">
      <c r="B22" s="28"/>
      <c r="C22" s="29" t="s">
        <v>31</v>
      </c>
      <c r="D22" s="67">
        <v>0.04</v>
      </c>
      <c r="E22" s="68">
        <v>0.04</v>
      </c>
      <c r="F22" s="69">
        <v>0.04</v>
      </c>
      <c r="G22" s="70">
        <v>5.7677288741383712E-2</v>
      </c>
      <c r="H22" s="71">
        <v>7.0000000000000007E-2</v>
      </c>
      <c r="I22" s="65">
        <v>0.06</v>
      </c>
      <c r="J22" s="72">
        <v>7.0000000000000007E-2</v>
      </c>
      <c r="K22" s="63">
        <v>0.20693890082898372</v>
      </c>
      <c r="L22" s="71">
        <v>0.05</v>
      </c>
      <c r="M22" s="65">
        <v>7.0000000000000007E-2</v>
      </c>
      <c r="N22" s="72">
        <v>0.08</v>
      </c>
      <c r="O22" s="66">
        <v>0.1889547770700637</v>
      </c>
    </row>
    <row r="23" spans="2:15" ht="14.45" customHeight="1" x14ac:dyDescent="0.25">
      <c r="B23" s="28"/>
      <c r="C23" s="29"/>
      <c r="D23" s="67"/>
      <c r="E23" s="68"/>
      <c r="F23" s="73"/>
      <c r="G23" s="70"/>
      <c r="H23" s="71"/>
      <c r="I23" s="65"/>
      <c r="J23" s="72"/>
      <c r="K23" s="63"/>
      <c r="L23" s="71"/>
      <c r="M23" s="65"/>
      <c r="N23" s="72"/>
      <c r="O23" s="66"/>
    </row>
    <row r="24" spans="2:15" ht="36" x14ac:dyDescent="0.25">
      <c r="B24" s="74" t="s">
        <v>35</v>
      </c>
      <c r="C24" s="75" t="s">
        <v>55</v>
      </c>
      <c r="D24" s="76">
        <v>0.95</v>
      </c>
      <c r="E24" s="77">
        <v>0.94</v>
      </c>
      <c r="F24" s="78">
        <v>0.97</v>
      </c>
      <c r="G24" s="79">
        <v>0.95578555016594335</v>
      </c>
      <c r="H24" s="80">
        <v>0.69</v>
      </c>
      <c r="I24" s="77">
        <v>0.73</v>
      </c>
      <c r="J24" s="81">
        <v>0.7</v>
      </c>
      <c r="K24" s="82">
        <v>0.95111559717531469</v>
      </c>
      <c r="L24" s="83">
        <v>0.86</v>
      </c>
      <c r="M24" s="77">
        <v>0.85</v>
      </c>
      <c r="N24" s="81">
        <v>0.89</v>
      </c>
      <c r="O24" s="84">
        <v>0.95283665502362858</v>
      </c>
    </row>
    <row r="25" spans="2:15" ht="15" x14ac:dyDescent="0.25">
      <c r="B25" s="85"/>
      <c r="C25" s="86" t="s">
        <v>56</v>
      </c>
      <c r="D25" s="87">
        <v>0.95</v>
      </c>
      <c r="E25" s="61">
        <v>0.93</v>
      </c>
      <c r="F25" s="88">
        <v>0.97</v>
      </c>
      <c r="G25" s="89">
        <v>0.95578555016594335</v>
      </c>
      <c r="H25" s="90">
        <v>0.69</v>
      </c>
      <c r="I25" s="91">
        <v>0.72</v>
      </c>
      <c r="J25" s="92">
        <v>0.7</v>
      </c>
      <c r="K25" s="93">
        <v>0.9367193736567393</v>
      </c>
      <c r="L25" s="94">
        <v>0.83</v>
      </c>
      <c r="M25" s="91">
        <v>0.85</v>
      </c>
      <c r="N25" s="92">
        <v>0.89</v>
      </c>
      <c r="O25" s="95">
        <v>0.94767598109718509</v>
      </c>
    </row>
    <row r="26" spans="2:15" ht="14.45" customHeight="1" x14ac:dyDescent="0.25">
      <c r="B26" s="96"/>
      <c r="C26" s="97"/>
      <c r="D26" s="98"/>
      <c r="E26" s="99"/>
      <c r="F26" s="100"/>
      <c r="G26" s="101"/>
      <c r="H26" s="102"/>
      <c r="I26" s="103"/>
      <c r="J26" s="104"/>
      <c r="K26" s="105"/>
      <c r="L26" s="106"/>
      <c r="M26" s="103"/>
      <c r="N26" s="104"/>
      <c r="O26" s="107"/>
    </row>
    <row r="27" spans="2:15" ht="14.45" customHeight="1" x14ac:dyDescent="0.25">
      <c r="B27" s="108" t="s">
        <v>3</v>
      </c>
      <c r="C27" s="109" t="s">
        <v>4</v>
      </c>
      <c r="D27" s="110"/>
      <c r="E27" s="111"/>
      <c r="F27" s="112"/>
      <c r="G27" s="33"/>
      <c r="H27" s="35"/>
      <c r="I27" s="54"/>
      <c r="J27" s="32"/>
      <c r="K27" s="33"/>
      <c r="L27" s="35"/>
      <c r="M27" s="54"/>
      <c r="N27" s="32"/>
      <c r="O27" s="113"/>
    </row>
    <row r="28" spans="2:15" ht="14.45" customHeight="1" x14ac:dyDescent="0.25">
      <c r="B28" s="108"/>
      <c r="C28" s="114" t="s">
        <v>5</v>
      </c>
      <c r="D28" s="67">
        <v>0.79</v>
      </c>
      <c r="E28" s="65">
        <v>0.85</v>
      </c>
      <c r="F28" s="115"/>
      <c r="G28" s="116">
        <v>0.76864421751340317</v>
      </c>
      <c r="H28" s="71">
        <v>0.66</v>
      </c>
      <c r="I28" s="65">
        <v>0.67</v>
      </c>
      <c r="J28" s="32"/>
      <c r="K28" s="63">
        <v>0.48213064169481118</v>
      </c>
      <c r="L28" s="71">
        <v>0.36</v>
      </c>
      <c r="M28" s="65">
        <v>0.5</v>
      </c>
      <c r="N28" s="32"/>
      <c r="O28" s="117">
        <v>0.2555617423464146</v>
      </c>
    </row>
    <row r="29" spans="2:15" ht="14.45" customHeight="1" x14ac:dyDescent="0.25">
      <c r="B29" s="108"/>
      <c r="C29" s="118" t="s">
        <v>24</v>
      </c>
      <c r="D29" s="119">
        <v>3.14</v>
      </c>
      <c r="E29" s="120"/>
      <c r="F29" s="121"/>
      <c r="G29" s="122">
        <v>1.29</v>
      </c>
      <c r="H29" s="123">
        <v>1.9</v>
      </c>
      <c r="I29" s="124"/>
      <c r="J29" s="121"/>
      <c r="K29" s="125">
        <v>1.86</v>
      </c>
      <c r="L29" s="123">
        <v>0.84</v>
      </c>
      <c r="M29" s="124"/>
      <c r="N29" s="120"/>
      <c r="O29" s="125">
        <v>0.84</v>
      </c>
    </row>
    <row r="30" spans="2:15" ht="14.45" customHeight="1" x14ac:dyDescent="0.25">
      <c r="B30" s="108"/>
      <c r="C30" s="118" t="s">
        <v>7</v>
      </c>
      <c r="D30" s="30"/>
      <c r="E30" s="37">
        <v>42.96</v>
      </c>
      <c r="F30" s="38"/>
      <c r="G30" s="39">
        <v>40.4</v>
      </c>
      <c r="H30" s="30"/>
      <c r="I30" s="37">
        <v>37.56</v>
      </c>
      <c r="J30" s="38"/>
      <c r="K30" s="39">
        <v>19</v>
      </c>
      <c r="L30" s="30"/>
      <c r="M30" s="37">
        <v>14.14</v>
      </c>
      <c r="N30" s="38"/>
      <c r="O30" s="126">
        <v>6.56</v>
      </c>
    </row>
    <row r="31" spans="2:15" ht="14.45" customHeight="1" x14ac:dyDescent="0.25">
      <c r="B31" s="108"/>
      <c r="C31" s="118"/>
      <c r="D31" s="30"/>
      <c r="E31" s="37"/>
      <c r="F31" s="38"/>
      <c r="G31" s="39"/>
      <c r="H31" s="30"/>
      <c r="I31" s="37"/>
      <c r="J31" s="38"/>
      <c r="K31" s="39"/>
      <c r="L31" s="30"/>
      <c r="M31" s="37"/>
      <c r="N31" s="38"/>
      <c r="O31" s="113"/>
    </row>
    <row r="32" spans="2:15" ht="14.45" customHeight="1" x14ac:dyDescent="0.25">
      <c r="B32" s="108"/>
      <c r="C32" s="109" t="s">
        <v>8</v>
      </c>
      <c r="D32" s="110"/>
      <c r="E32" s="127"/>
      <c r="F32" s="32"/>
      <c r="G32" s="33"/>
      <c r="H32" s="35"/>
      <c r="I32" s="54"/>
      <c r="J32" s="32"/>
      <c r="K32" s="33"/>
      <c r="L32" s="35"/>
      <c r="M32" s="54"/>
      <c r="N32" s="32"/>
      <c r="O32" s="113"/>
    </row>
    <row r="33" spans="2:15" ht="14.45" customHeight="1" x14ac:dyDescent="0.25">
      <c r="B33" s="108"/>
      <c r="C33" s="114" t="s">
        <v>5</v>
      </c>
      <c r="D33" s="67">
        <v>0.79</v>
      </c>
      <c r="E33" s="65">
        <v>0.74</v>
      </c>
      <c r="F33" s="115"/>
      <c r="G33" s="116">
        <v>0.66864401327546596</v>
      </c>
      <c r="H33" s="71">
        <v>0.61</v>
      </c>
      <c r="I33" s="65">
        <v>0.56999999999999995</v>
      </c>
      <c r="J33" s="32"/>
      <c r="K33" s="63">
        <v>0.44441556647221364</v>
      </c>
      <c r="L33" s="71">
        <v>0.37</v>
      </c>
      <c r="M33" s="65">
        <v>0.5</v>
      </c>
      <c r="N33" s="32"/>
      <c r="O33" s="117">
        <v>0.29290137661803983</v>
      </c>
    </row>
    <row r="34" spans="2:15" ht="14.45" customHeight="1" x14ac:dyDescent="0.25">
      <c r="B34" s="108"/>
      <c r="C34" s="118" t="s">
        <v>24</v>
      </c>
      <c r="D34" s="119">
        <v>3.22</v>
      </c>
      <c r="E34" s="120"/>
      <c r="F34" s="121"/>
      <c r="G34" s="122">
        <v>0.93</v>
      </c>
      <c r="H34" s="123">
        <v>2.12</v>
      </c>
      <c r="I34" s="124"/>
      <c r="J34" s="121"/>
      <c r="K34" s="125">
        <v>2.08</v>
      </c>
      <c r="L34" s="123">
        <v>0.66</v>
      </c>
      <c r="M34" s="124"/>
      <c r="N34" s="120"/>
      <c r="O34" s="125">
        <v>0.74</v>
      </c>
    </row>
    <row r="35" spans="2:15" ht="14.45" customHeight="1" x14ac:dyDescent="0.25">
      <c r="B35" s="108"/>
      <c r="C35" s="118" t="s">
        <v>7</v>
      </c>
      <c r="D35" s="30"/>
      <c r="E35" s="37">
        <v>41.23</v>
      </c>
      <c r="F35" s="38"/>
      <c r="G35" s="39">
        <v>30.2</v>
      </c>
      <c r="H35" s="30"/>
      <c r="I35" s="37">
        <v>34.340000000000003</v>
      </c>
      <c r="J35" s="38"/>
      <c r="K35" s="39">
        <v>12.5</v>
      </c>
      <c r="L35" s="30"/>
      <c r="M35" s="37">
        <v>14.62</v>
      </c>
      <c r="N35" s="38"/>
      <c r="O35" s="126">
        <v>6.31</v>
      </c>
    </row>
    <row r="36" spans="2:15" ht="14.45" customHeight="1" x14ac:dyDescent="0.25">
      <c r="B36" s="108"/>
      <c r="C36" s="118"/>
      <c r="D36" s="30"/>
      <c r="E36" s="37"/>
      <c r="F36" s="38"/>
      <c r="G36" s="39"/>
      <c r="H36" s="30"/>
      <c r="I36" s="37"/>
      <c r="J36" s="38"/>
      <c r="K36" s="39"/>
      <c r="L36" s="30"/>
      <c r="M36" s="37"/>
      <c r="N36" s="38"/>
      <c r="O36" s="113"/>
    </row>
    <row r="37" spans="2:15" ht="14.45" customHeight="1" x14ac:dyDescent="0.25">
      <c r="B37" s="108"/>
      <c r="C37" s="128" t="s">
        <v>9</v>
      </c>
      <c r="D37" s="129"/>
      <c r="E37" s="127"/>
      <c r="F37" s="38"/>
      <c r="G37" s="39"/>
      <c r="H37" s="30"/>
      <c r="I37" s="37"/>
      <c r="J37" s="38"/>
      <c r="K37" s="39"/>
      <c r="L37" s="30"/>
      <c r="M37" s="37"/>
      <c r="N37" s="38"/>
      <c r="O37" s="113"/>
    </row>
    <row r="38" spans="2:15" ht="14.45" customHeight="1" x14ac:dyDescent="0.25">
      <c r="B38" s="108"/>
      <c r="C38" s="114" t="s">
        <v>5</v>
      </c>
      <c r="D38" s="67">
        <v>0.85</v>
      </c>
      <c r="E38" s="65">
        <v>0.8</v>
      </c>
      <c r="F38" s="115"/>
      <c r="G38" s="116">
        <v>0.71152075568036766</v>
      </c>
      <c r="H38" s="71">
        <v>0.65</v>
      </c>
      <c r="I38" s="65">
        <v>0.53</v>
      </c>
      <c r="J38" s="32"/>
      <c r="K38" s="63">
        <v>0.43439361375498925</v>
      </c>
      <c r="L38" s="71">
        <v>0.39</v>
      </c>
      <c r="M38" s="65">
        <v>0.5</v>
      </c>
      <c r="N38" s="32"/>
      <c r="O38" s="117">
        <v>0.29796342716252311</v>
      </c>
    </row>
    <row r="39" spans="2:15" ht="14.45" customHeight="1" x14ac:dyDescent="0.25">
      <c r="B39" s="108"/>
      <c r="C39" s="118" t="s">
        <v>24</v>
      </c>
      <c r="D39" s="119">
        <v>3.56</v>
      </c>
      <c r="E39" s="120"/>
      <c r="F39" s="121"/>
      <c r="G39" s="122">
        <v>0.99</v>
      </c>
      <c r="H39" s="123">
        <v>2.21</v>
      </c>
      <c r="I39" s="124"/>
      <c r="J39" s="121"/>
      <c r="K39" s="125">
        <v>1.17</v>
      </c>
      <c r="L39" s="123">
        <v>0.68</v>
      </c>
      <c r="M39" s="124"/>
      <c r="N39" s="120"/>
      <c r="O39" s="125">
        <v>0.68</v>
      </c>
    </row>
    <row r="40" spans="2:15" ht="14.45" customHeight="1" x14ac:dyDescent="0.25">
      <c r="B40" s="108"/>
      <c r="C40" s="118" t="s">
        <v>7</v>
      </c>
      <c r="D40" s="30"/>
      <c r="E40" s="37">
        <v>73.760000000000005</v>
      </c>
      <c r="F40" s="38"/>
      <c r="G40" s="39">
        <v>61.7</v>
      </c>
      <c r="H40" s="30"/>
      <c r="I40" s="37">
        <v>41.12</v>
      </c>
      <c r="J40" s="38"/>
      <c r="K40" s="39">
        <v>19.399999999999999</v>
      </c>
      <c r="L40" s="30"/>
      <c r="M40" s="37">
        <v>27.46</v>
      </c>
      <c r="N40" s="38"/>
      <c r="O40" s="126">
        <v>10.4</v>
      </c>
    </row>
    <row r="41" spans="2:15" ht="14.45" customHeight="1" x14ac:dyDescent="0.25">
      <c r="B41" s="108"/>
      <c r="C41" s="118"/>
      <c r="D41" s="30"/>
      <c r="E41" s="37"/>
      <c r="F41" s="38"/>
      <c r="G41" s="39"/>
      <c r="H41" s="30"/>
      <c r="I41" s="37"/>
      <c r="J41" s="38"/>
      <c r="K41" s="39"/>
      <c r="L41" s="30"/>
      <c r="M41" s="37"/>
      <c r="N41" s="38"/>
      <c r="O41" s="113"/>
    </row>
    <row r="42" spans="2:15" ht="14.45" customHeight="1" x14ac:dyDescent="0.25">
      <c r="B42" s="108"/>
      <c r="C42" s="128" t="s">
        <v>10</v>
      </c>
      <c r="D42" s="130"/>
      <c r="E42" s="37"/>
      <c r="F42" s="38"/>
      <c r="G42" s="39"/>
      <c r="H42" s="30"/>
      <c r="I42" s="37"/>
      <c r="J42" s="38"/>
      <c r="K42" s="39"/>
      <c r="L42" s="30"/>
      <c r="M42" s="37"/>
      <c r="N42" s="38"/>
      <c r="O42" s="113"/>
    </row>
    <row r="43" spans="2:15" ht="14.45" customHeight="1" x14ac:dyDescent="0.25">
      <c r="B43" s="108"/>
      <c r="C43" s="114" t="s">
        <v>5</v>
      </c>
      <c r="D43" s="35"/>
      <c r="E43" s="65">
        <v>0.09</v>
      </c>
      <c r="F43" s="32"/>
      <c r="G43" s="116">
        <f>4211.367/G11</f>
        <v>0.21503022721470513</v>
      </c>
      <c r="H43" s="35"/>
      <c r="I43" s="65">
        <v>0.11</v>
      </c>
      <c r="J43" s="32"/>
      <c r="K43" s="63">
        <v>0.18799201719373657</v>
      </c>
      <c r="L43" s="35"/>
      <c r="M43" s="65">
        <v>0.04</v>
      </c>
      <c r="N43" s="32"/>
      <c r="O43" s="117">
        <v>0.23649291144442161</v>
      </c>
    </row>
    <row r="44" spans="2:15" ht="14.45" customHeight="1" x14ac:dyDescent="0.25">
      <c r="B44" s="108"/>
      <c r="C44" s="114"/>
      <c r="D44" s="35"/>
      <c r="E44" s="65"/>
      <c r="F44" s="32"/>
      <c r="G44" s="33"/>
      <c r="H44" s="35"/>
      <c r="I44" s="65"/>
      <c r="J44" s="32"/>
      <c r="K44" s="33"/>
      <c r="L44" s="35"/>
      <c r="M44" s="65"/>
      <c r="N44" s="32"/>
      <c r="O44" s="113"/>
    </row>
    <row r="45" spans="2:15" ht="14.45" customHeight="1" x14ac:dyDescent="0.25">
      <c r="B45" s="108"/>
      <c r="C45" s="131" t="s">
        <v>11</v>
      </c>
      <c r="D45" s="132"/>
      <c r="E45" s="54"/>
      <c r="F45" s="32"/>
      <c r="G45" s="33"/>
      <c r="H45" s="35"/>
      <c r="I45" s="54"/>
      <c r="J45" s="32"/>
      <c r="K45" s="33"/>
      <c r="L45" s="35"/>
      <c r="M45" s="65"/>
      <c r="N45" s="32"/>
      <c r="O45" s="113"/>
    </row>
    <row r="46" spans="2:15" ht="14.45" customHeight="1" x14ac:dyDescent="0.25">
      <c r="B46" s="108"/>
      <c r="C46" s="114" t="s">
        <v>12</v>
      </c>
      <c r="D46" s="71">
        <v>0.06</v>
      </c>
      <c r="E46" s="65">
        <v>0.08</v>
      </c>
      <c r="F46" s="133"/>
      <c r="G46" s="134"/>
      <c r="H46" s="71">
        <v>0.15</v>
      </c>
      <c r="I46" s="65">
        <v>0.21</v>
      </c>
      <c r="J46" s="133"/>
      <c r="K46" s="134"/>
      <c r="L46" s="71">
        <v>0.4</v>
      </c>
      <c r="M46" s="65">
        <v>0.4</v>
      </c>
      <c r="N46" s="133"/>
      <c r="O46" s="113"/>
    </row>
    <row r="47" spans="2:15" ht="14.45" customHeight="1" x14ac:dyDescent="0.25">
      <c r="B47" s="108"/>
      <c r="C47" s="114"/>
      <c r="D47" s="71"/>
      <c r="E47" s="65"/>
      <c r="F47" s="133"/>
      <c r="G47" s="134"/>
      <c r="H47" s="71"/>
      <c r="I47" s="65"/>
      <c r="J47" s="133"/>
      <c r="K47" s="134"/>
      <c r="L47" s="71"/>
      <c r="M47" s="65"/>
      <c r="N47" s="133"/>
      <c r="O47" s="113"/>
    </row>
    <row r="48" spans="2:15" ht="14.45" customHeight="1" x14ac:dyDescent="0.25">
      <c r="B48" s="135" t="s">
        <v>13</v>
      </c>
      <c r="C48" s="136" t="s">
        <v>14</v>
      </c>
      <c r="D48" s="137"/>
      <c r="E48" s="138"/>
      <c r="F48" s="139"/>
      <c r="G48" s="140"/>
      <c r="H48" s="137"/>
      <c r="I48" s="138"/>
      <c r="J48" s="139"/>
      <c r="K48" s="140"/>
      <c r="L48" s="137"/>
      <c r="M48" s="138"/>
      <c r="N48" s="139"/>
      <c r="O48" s="141"/>
    </row>
    <row r="49" spans="2:15" ht="14.45" customHeight="1" x14ac:dyDescent="0.25">
      <c r="B49" s="108"/>
      <c r="C49" s="114" t="s">
        <v>15</v>
      </c>
      <c r="D49" s="142">
        <v>0.76</v>
      </c>
      <c r="E49" s="143">
        <v>0.95</v>
      </c>
      <c r="F49" s="144">
        <v>0.92</v>
      </c>
      <c r="G49" s="145">
        <v>0.92609864692366606</v>
      </c>
      <c r="H49" s="142">
        <v>0.78</v>
      </c>
      <c r="I49" s="143">
        <v>0.89</v>
      </c>
      <c r="J49" s="144">
        <v>0.9</v>
      </c>
      <c r="K49" s="145">
        <v>0.73015075222597481</v>
      </c>
      <c r="L49" s="142">
        <v>0.8</v>
      </c>
      <c r="M49" s="143">
        <v>0.81</v>
      </c>
      <c r="N49" s="144">
        <v>0.79</v>
      </c>
      <c r="O49" s="117">
        <v>0.68010602013560717</v>
      </c>
    </row>
    <row r="50" spans="2:15" ht="14.45" customHeight="1" x14ac:dyDescent="0.25">
      <c r="B50" s="108"/>
      <c r="C50" s="114" t="s">
        <v>16</v>
      </c>
      <c r="D50" s="142">
        <v>1</v>
      </c>
      <c r="E50" s="143">
        <v>1</v>
      </c>
      <c r="F50" s="144">
        <v>1</v>
      </c>
      <c r="G50" s="145">
        <v>1</v>
      </c>
      <c r="H50" s="142">
        <v>1</v>
      </c>
      <c r="I50" s="143">
        <v>1</v>
      </c>
      <c r="J50" s="144">
        <v>1</v>
      </c>
      <c r="K50" s="145">
        <v>1</v>
      </c>
      <c r="L50" s="142">
        <v>0.98</v>
      </c>
      <c r="M50" s="143">
        <v>1</v>
      </c>
      <c r="N50" s="144">
        <v>1</v>
      </c>
      <c r="O50" s="117">
        <v>1</v>
      </c>
    </row>
    <row r="51" spans="2:15" ht="14.45" customHeight="1" x14ac:dyDescent="0.25">
      <c r="B51" s="108"/>
      <c r="C51" s="114" t="s">
        <v>17</v>
      </c>
      <c r="D51" s="142">
        <v>0.92</v>
      </c>
      <c r="E51" s="143">
        <v>0.97</v>
      </c>
      <c r="F51" s="144">
        <v>1</v>
      </c>
      <c r="G51" s="145">
        <v>0.99062267041102892</v>
      </c>
      <c r="H51" s="142">
        <v>0.93</v>
      </c>
      <c r="I51" s="143">
        <v>0.99</v>
      </c>
      <c r="J51" s="144">
        <v>0.99</v>
      </c>
      <c r="K51" s="145">
        <v>0.97591418483266801</v>
      </c>
      <c r="L51" s="142">
        <v>0.88</v>
      </c>
      <c r="M51" s="143">
        <v>0.92</v>
      </c>
      <c r="N51" s="144">
        <v>0.98</v>
      </c>
      <c r="O51" s="117">
        <v>0.96862091637559078</v>
      </c>
    </row>
    <row r="52" spans="2:15" ht="14.45" customHeight="1" x14ac:dyDescent="0.25">
      <c r="B52" s="108"/>
      <c r="C52" s="114" t="s">
        <v>18</v>
      </c>
      <c r="D52" s="142">
        <v>1</v>
      </c>
      <c r="E52" s="143">
        <v>1</v>
      </c>
      <c r="F52" s="144">
        <v>1</v>
      </c>
      <c r="G52" s="145">
        <v>1</v>
      </c>
      <c r="H52" s="142">
        <v>1</v>
      </c>
      <c r="I52" s="143">
        <v>1</v>
      </c>
      <c r="J52" s="144">
        <v>1</v>
      </c>
      <c r="K52" s="145">
        <v>1</v>
      </c>
      <c r="L52" s="142">
        <v>0.98</v>
      </c>
      <c r="M52" s="143">
        <v>1</v>
      </c>
      <c r="N52" s="144">
        <v>1</v>
      </c>
      <c r="O52" s="117">
        <v>1</v>
      </c>
    </row>
    <row r="53" spans="2:15" ht="14.45" customHeight="1" x14ac:dyDescent="0.25">
      <c r="B53" s="108"/>
      <c r="C53" s="114"/>
      <c r="D53" s="142"/>
      <c r="E53" s="143"/>
      <c r="F53" s="144"/>
      <c r="G53" s="145"/>
      <c r="H53" s="142"/>
      <c r="I53" s="143"/>
      <c r="J53" s="144"/>
      <c r="K53" s="145"/>
      <c r="L53" s="142"/>
      <c r="M53" s="143"/>
      <c r="N53" s="144"/>
      <c r="O53" s="113"/>
    </row>
    <row r="54" spans="2:15" ht="14.45" customHeight="1" x14ac:dyDescent="0.25">
      <c r="B54" s="108"/>
      <c r="C54" s="131" t="s">
        <v>48</v>
      </c>
      <c r="D54" s="129"/>
      <c r="E54" s="127"/>
      <c r="F54" s="146"/>
      <c r="G54" s="147"/>
      <c r="H54" s="129"/>
      <c r="I54" s="127"/>
      <c r="J54" s="146"/>
      <c r="K54" s="147"/>
      <c r="L54" s="129"/>
      <c r="M54" s="127"/>
      <c r="N54" s="146"/>
      <c r="O54" s="113"/>
    </row>
    <row r="55" spans="2:15" ht="14.45" customHeight="1" x14ac:dyDescent="0.25">
      <c r="B55" s="108"/>
      <c r="C55" s="114" t="s">
        <v>15</v>
      </c>
      <c r="D55" s="148">
        <v>1.69</v>
      </c>
      <c r="E55" s="149">
        <v>2.09</v>
      </c>
      <c r="F55" s="150">
        <v>2</v>
      </c>
      <c r="G55" s="151">
        <v>2.92</v>
      </c>
      <c r="H55" s="148">
        <v>1.44</v>
      </c>
      <c r="I55" s="149">
        <v>1.71</v>
      </c>
      <c r="J55" s="150">
        <v>1.54</v>
      </c>
      <c r="K55" s="151">
        <v>1.9</v>
      </c>
      <c r="L55" s="148">
        <v>1.27</v>
      </c>
      <c r="M55" s="149">
        <v>1.8</v>
      </c>
      <c r="N55" s="150">
        <v>1.6</v>
      </c>
      <c r="O55" s="125">
        <v>1.59</v>
      </c>
    </row>
    <row r="56" spans="2:15" ht="14.45" customHeight="1" x14ac:dyDescent="0.25">
      <c r="B56" s="108"/>
      <c r="C56" s="114" t="s">
        <v>16</v>
      </c>
      <c r="D56" s="148">
        <v>10</v>
      </c>
      <c r="E56" s="149">
        <v>10.94</v>
      </c>
      <c r="F56" s="150">
        <v>10.34</v>
      </c>
      <c r="G56" s="151">
        <v>10.6</v>
      </c>
      <c r="H56" s="148">
        <v>7.07</v>
      </c>
      <c r="I56" s="149">
        <v>8.81</v>
      </c>
      <c r="J56" s="150">
        <v>8.98</v>
      </c>
      <c r="K56" s="151">
        <v>7.9</v>
      </c>
      <c r="L56" s="148">
        <v>7.88</v>
      </c>
      <c r="M56" s="149">
        <v>9.2100000000000009</v>
      </c>
      <c r="N56" s="150">
        <v>9.1</v>
      </c>
      <c r="O56" s="125">
        <v>8.75</v>
      </c>
    </row>
    <row r="57" spans="2:15" ht="14.45" customHeight="1" x14ac:dyDescent="0.25">
      <c r="B57" s="108"/>
      <c r="C57" s="114" t="s">
        <v>17</v>
      </c>
      <c r="D57" s="148">
        <v>2.17</v>
      </c>
      <c r="E57" s="149">
        <v>3.05</v>
      </c>
      <c r="F57" s="150">
        <v>2.75</v>
      </c>
      <c r="G57" s="151">
        <v>3.4</v>
      </c>
      <c r="H57" s="148">
        <v>2.72</v>
      </c>
      <c r="I57" s="149">
        <v>2.98</v>
      </c>
      <c r="J57" s="150">
        <v>2.3199999999999998</v>
      </c>
      <c r="K57" s="151">
        <v>2.71</v>
      </c>
      <c r="L57" s="148">
        <v>2.23</v>
      </c>
      <c r="M57" s="149">
        <v>2.5499999999999998</v>
      </c>
      <c r="N57" s="150">
        <v>2.67</v>
      </c>
      <c r="O57" s="125">
        <v>3.11</v>
      </c>
    </row>
    <row r="58" spans="2:15" ht="14.45" customHeight="1" x14ac:dyDescent="0.25">
      <c r="B58" s="108"/>
      <c r="C58" s="114" t="s">
        <v>19</v>
      </c>
      <c r="D58" s="148">
        <v>12.74</v>
      </c>
      <c r="E58" s="149">
        <v>14.37</v>
      </c>
      <c r="F58" s="150">
        <v>13.62</v>
      </c>
      <c r="G58" s="151">
        <v>14.9</v>
      </c>
      <c r="H58" s="148">
        <v>10.38</v>
      </c>
      <c r="I58" s="149">
        <v>11.8</v>
      </c>
      <c r="J58" s="150">
        <v>11.71</v>
      </c>
      <c r="K58" s="151">
        <v>11.4</v>
      </c>
      <c r="L58" s="148">
        <v>10.24</v>
      </c>
      <c r="M58" s="149">
        <v>11.3</v>
      </c>
      <c r="N58" s="150">
        <v>11.97</v>
      </c>
      <c r="O58" s="125">
        <v>11.8</v>
      </c>
    </row>
    <row r="59" spans="2:15" ht="14.45" customHeight="1" x14ac:dyDescent="0.25">
      <c r="B59" s="108"/>
      <c r="C59" s="114"/>
      <c r="D59" s="148"/>
      <c r="E59" s="149"/>
      <c r="F59" s="150"/>
      <c r="G59" s="151"/>
      <c r="H59" s="148"/>
      <c r="I59" s="149"/>
      <c r="J59" s="150"/>
      <c r="K59" s="151"/>
      <c r="L59" s="148"/>
      <c r="M59" s="149"/>
      <c r="N59" s="150"/>
      <c r="O59" s="113"/>
    </row>
    <row r="60" spans="2:15" ht="14.45" customHeight="1" x14ac:dyDescent="0.25">
      <c r="B60" s="108"/>
      <c r="C60" s="152" t="s">
        <v>50</v>
      </c>
      <c r="D60" s="148"/>
      <c r="E60" s="149"/>
      <c r="F60" s="150"/>
      <c r="G60" s="151"/>
      <c r="H60" s="148"/>
      <c r="I60" s="149"/>
      <c r="J60" s="150"/>
      <c r="K60" s="151"/>
      <c r="L60" s="148"/>
      <c r="M60" s="149"/>
      <c r="N60" s="150"/>
      <c r="O60" s="113"/>
    </row>
    <row r="61" spans="2:15" ht="14.45" customHeight="1" x14ac:dyDescent="0.25">
      <c r="B61" s="108"/>
      <c r="C61" s="114" t="s">
        <v>15</v>
      </c>
      <c r="D61" s="148">
        <v>2.41</v>
      </c>
      <c r="E61" s="149">
        <v>2.95</v>
      </c>
      <c r="F61" s="150">
        <v>2.79</v>
      </c>
      <c r="G61" s="151">
        <v>3.33</v>
      </c>
      <c r="H61" s="148">
        <v>2.1</v>
      </c>
      <c r="I61" s="149">
        <v>2.73</v>
      </c>
      <c r="J61" s="150">
        <v>2.11</v>
      </c>
      <c r="K61" s="151">
        <v>2.66</v>
      </c>
      <c r="L61" s="148">
        <v>1.87</v>
      </c>
      <c r="M61" s="149">
        <v>2.09</v>
      </c>
      <c r="N61" s="150">
        <v>1.87</v>
      </c>
      <c r="O61" s="125">
        <v>2.42</v>
      </c>
    </row>
    <row r="62" spans="2:15" ht="14.45" customHeight="1" x14ac:dyDescent="0.25">
      <c r="B62" s="108"/>
      <c r="C62" s="114" t="s">
        <v>16</v>
      </c>
      <c r="D62" s="148">
        <v>18.27</v>
      </c>
      <c r="E62" s="149">
        <v>21.52</v>
      </c>
      <c r="F62" s="150">
        <v>20.27</v>
      </c>
      <c r="G62" s="151">
        <v>21.3</v>
      </c>
      <c r="H62" s="148">
        <v>12.64</v>
      </c>
      <c r="I62" s="149">
        <v>15.96</v>
      </c>
      <c r="J62" s="150">
        <v>17.46</v>
      </c>
      <c r="K62" s="151">
        <v>14.9</v>
      </c>
      <c r="L62" s="148">
        <v>15.6</v>
      </c>
      <c r="M62" s="149">
        <v>19.71</v>
      </c>
      <c r="N62" s="150">
        <v>20.05</v>
      </c>
      <c r="O62" s="125">
        <v>22.78</v>
      </c>
    </row>
    <row r="63" spans="2:15" ht="14.45" customHeight="1" x14ac:dyDescent="0.25">
      <c r="B63" s="108"/>
      <c r="C63" s="114" t="s">
        <v>17</v>
      </c>
      <c r="D63" s="148">
        <v>2.17</v>
      </c>
      <c r="E63" s="149">
        <v>3.07</v>
      </c>
      <c r="F63" s="150">
        <v>2.77</v>
      </c>
      <c r="G63" s="151">
        <v>3.42</v>
      </c>
      <c r="H63" s="148">
        <v>2.77</v>
      </c>
      <c r="I63" s="149">
        <v>3.02</v>
      </c>
      <c r="J63" s="150">
        <v>2.35</v>
      </c>
      <c r="K63" s="151">
        <v>2.83</v>
      </c>
      <c r="L63" s="148">
        <v>2.23</v>
      </c>
      <c r="M63" s="149">
        <v>2.61</v>
      </c>
      <c r="N63" s="150">
        <v>2.74</v>
      </c>
      <c r="O63" s="125">
        <v>2.6</v>
      </c>
    </row>
    <row r="64" spans="2:15" ht="14.45" customHeight="1" x14ac:dyDescent="0.25">
      <c r="B64" s="108"/>
      <c r="C64" s="114" t="s">
        <v>19</v>
      </c>
      <c r="D64" s="148">
        <v>22.46</v>
      </c>
      <c r="E64" s="149">
        <v>28.88</v>
      </c>
      <c r="F64" s="150">
        <v>27.92</v>
      </c>
      <c r="G64" s="151">
        <v>29.6</v>
      </c>
      <c r="H64" s="148">
        <v>17.02</v>
      </c>
      <c r="I64" s="149">
        <v>21.85</v>
      </c>
      <c r="J64" s="150">
        <v>22.48</v>
      </c>
      <c r="K64" s="151">
        <v>20.3</v>
      </c>
      <c r="L64" s="148">
        <v>19.46</v>
      </c>
      <c r="M64" s="149">
        <v>23.96</v>
      </c>
      <c r="N64" s="150">
        <v>25.68</v>
      </c>
      <c r="O64" s="125">
        <v>27.9</v>
      </c>
    </row>
    <row r="65" spans="2:15" ht="14.45" customHeight="1" x14ac:dyDescent="0.25">
      <c r="B65" s="108"/>
      <c r="C65" s="114"/>
      <c r="D65" s="148"/>
      <c r="E65" s="149"/>
      <c r="F65" s="150"/>
      <c r="G65" s="151"/>
      <c r="H65" s="148"/>
      <c r="I65" s="149"/>
      <c r="J65" s="150"/>
      <c r="K65" s="151"/>
      <c r="L65" s="148"/>
      <c r="M65" s="149"/>
      <c r="N65" s="150"/>
      <c r="O65" s="113"/>
    </row>
    <row r="66" spans="2:15" ht="14.45" customHeight="1" x14ac:dyDescent="0.25">
      <c r="B66" s="108"/>
      <c r="C66" s="109" t="s">
        <v>57</v>
      </c>
      <c r="D66" s="148"/>
      <c r="E66" s="149"/>
      <c r="F66" s="150"/>
      <c r="G66" s="151"/>
      <c r="H66" s="148"/>
      <c r="I66" s="149"/>
      <c r="J66" s="150"/>
      <c r="K66" s="151"/>
      <c r="L66" s="148"/>
      <c r="M66" s="149"/>
      <c r="N66" s="150"/>
      <c r="O66" s="113"/>
    </row>
    <row r="67" spans="2:15" ht="14.45" customHeight="1" x14ac:dyDescent="0.25">
      <c r="B67" s="108"/>
      <c r="C67" s="114" t="s">
        <v>33</v>
      </c>
      <c r="D67" s="148">
        <v>15.28</v>
      </c>
      <c r="E67" s="149">
        <v>17.41</v>
      </c>
      <c r="F67" s="150">
        <v>16.809999999999999</v>
      </c>
      <c r="G67" s="151">
        <v>16.5</v>
      </c>
      <c r="H67" s="148">
        <v>10.85</v>
      </c>
      <c r="I67" s="149">
        <v>13.56</v>
      </c>
      <c r="J67" s="150">
        <v>13.23</v>
      </c>
      <c r="K67" s="151">
        <v>10.5</v>
      </c>
      <c r="L67" s="148">
        <v>11.27</v>
      </c>
      <c r="M67" s="149">
        <v>12.4</v>
      </c>
      <c r="N67" s="150">
        <v>12.98</v>
      </c>
      <c r="O67" s="125">
        <v>11.3</v>
      </c>
    </row>
    <row r="68" spans="2:15" ht="14.45" customHeight="1" x14ac:dyDescent="0.25">
      <c r="B68" s="108"/>
      <c r="C68" s="114" t="s">
        <v>34</v>
      </c>
      <c r="D68" s="148">
        <v>1.66</v>
      </c>
      <c r="E68" s="149">
        <v>2.0099999999999998</v>
      </c>
      <c r="F68" s="150">
        <v>2.14</v>
      </c>
      <c r="G68" s="151">
        <v>2.52</v>
      </c>
      <c r="H68" s="148">
        <v>1.8</v>
      </c>
      <c r="I68" s="149">
        <v>2.06</v>
      </c>
      <c r="J68" s="150">
        <v>2.5099999999999998</v>
      </c>
      <c r="K68" s="151">
        <v>2.59</v>
      </c>
      <c r="L68" s="148">
        <v>2.5499999999999998</v>
      </c>
      <c r="M68" s="149">
        <v>2.82</v>
      </c>
      <c r="N68" s="150">
        <v>2.85</v>
      </c>
      <c r="O68" s="125">
        <v>3.15</v>
      </c>
    </row>
    <row r="69" spans="2:15" ht="14.45" customHeight="1" x14ac:dyDescent="0.25">
      <c r="B69" s="108"/>
      <c r="C69" s="114" t="s">
        <v>53</v>
      </c>
      <c r="D69" s="148">
        <v>0.4</v>
      </c>
      <c r="E69" s="149">
        <v>0.51</v>
      </c>
      <c r="F69" s="150">
        <v>1.03</v>
      </c>
      <c r="G69" s="151">
        <v>0.71199999999999997</v>
      </c>
      <c r="H69" s="148">
        <v>0.39</v>
      </c>
      <c r="I69" s="149">
        <v>0.57999999999999996</v>
      </c>
      <c r="J69" s="150">
        <v>0.68</v>
      </c>
      <c r="K69" s="151">
        <v>0.48399999999999999</v>
      </c>
      <c r="L69" s="148">
        <v>0.38</v>
      </c>
      <c r="M69" s="149">
        <v>0.34</v>
      </c>
      <c r="N69" s="150">
        <v>0.74</v>
      </c>
      <c r="O69" s="125">
        <v>0.53100000000000003</v>
      </c>
    </row>
    <row r="70" spans="2:15" ht="14.45" customHeight="1" x14ac:dyDescent="0.25">
      <c r="B70" s="108"/>
      <c r="C70" s="114" t="s">
        <v>52</v>
      </c>
      <c r="D70" s="148">
        <v>14.53</v>
      </c>
      <c r="E70" s="149">
        <v>16.21</v>
      </c>
      <c r="F70" s="150">
        <v>15.38</v>
      </c>
      <c r="G70" s="151">
        <v>15</v>
      </c>
      <c r="H70" s="148">
        <v>9.65</v>
      </c>
      <c r="I70" s="149">
        <v>12.04</v>
      </c>
      <c r="J70" s="150">
        <v>12.68</v>
      </c>
      <c r="K70" s="151">
        <v>9.61</v>
      </c>
      <c r="L70" s="148">
        <v>11.35</v>
      </c>
      <c r="M70" s="149">
        <v>12.83</v>
      </c>
      <c r="N70" s="150">
        <v>12.68</v>
      </c>
      <c r="O70" s="125">
        <v>11.2</v>
      </c>
    </row>
    <row r="71" spans="2:15" ht="14.45" customHeight="1" x14ac:dyDescent="0.25">
      <c r="B71" s="108"/>
      <c r="C71" s="114" t="s">
        <v>51</v>
      </c>
      <c r="D71" s="148">
        <v>1.76</v>
      </c>
      <c r="E71" s="149">
        <v>2.59</v>
      </c>
      <c r="F71" s="150">
        <v>2.4500000000000002</v>
      </c>
      <c r="G71" s="151">
        <v>3.23</v>
      </c>
      <c r="H71" s="148">
        <v>2.35</v>
      </c>
      <c r="I71" s="149">
        <v>2.78</v>
      </c>
      <c r="J71" s="150">
        <v>2.27</v>
      </c>
      <c r="K71" s="151">
        <v>2.81</v>
      </c>
      <c r="L71" s="148">
        <v>1.55</v>
      </c>
      <c r="M71" s="149">
        <v>1.93</v>
      </c>
      <c r="N71" s="150">
        <v>2.19</v>
      </c>
      <c r="O71" s="125">
        <v>2.64</v>
      </c>
    </row>
    <row r="72" spans="2:15" ht="14.45" customHeight="1" x14ac:dyDescent="0.25">
      <c r="B72" s="108"/>
      <c r="C72" s="114" t="s">
        <v>32</v>
      </c>
      <c r="D72" s="148">
        <v>16.73</v>
      </c>
      <c r="E72" s="149">
        <v>19.329999999999998</v>
      </c>
      <c r="F72" s="150">
        <v>18.89</v>
      </c>
      <c r="G72" s="151">
        <v>19.100000000000001</v>
      </c>
      <c r="H72" s="148">
        <v>12.39</v>
      </c>
      <c r="I72" s="149">
        <v>15.39</v>
      </c>
      <c r="J72" s="150">
        <v>15.65</v>
      </c>
      <c r="K72" s="151">
        <v>13.1</v>
      </c>
      <c r="L72" s="148">
        <v>13.29</v>
      </c>
      <c r="M72" s="149">
        <v>15.13</v>
      </c>
      <c r="N72" s="150">
        <v>15.78</v>
      </c>
      <c r="O72" s="125">
        <v>14.4</v>
      </c>
    </row>
    <row r="73" spans="2:15" ht="14.45" customHeight="1" x14ac:dyDescent="0.25">
      <c r="B73" s="108"/>
      <c r="C73" s="153"/>
      <c r="D73" s="148"/>
      <c r="E73" s="154"/>
      <c r="F73" s="155"/>
      <c r="G73" s="156"/>
      <c r="H73" s="157"/>
      <c r="I73" s="154"/>
      <c r="J73" s="155"/>
      <c r="K73" s="156"/>
      <c r="L73" s="157"/>
      <c r="M73" s="154"/>
      <c r="N73" s="155"/>
      <c r="O73" s="113"/>
    </row>
    <row r="74" spans="2:15" ht="14.45" customHeight="1" x14ac:dyDescent="0.25">
      <c r="B74" s="108"/>
      <c r="C74" s="152" t="s">
        <v>20</v>
      </c>
      <c r="D74" s="158"/>
      <c r="E74" s="159"/>
      <c r="F74" s="160"/>
      <c r="G74" s="161"/>
      <c r="H74" s="162"/>
      <c r="I74" s="159"/>
      <c r="J74" s="160"/>
      <c r="K74" s="161"/>
      <c r="L74" s="162"/>
      <c r="M74" s="159"/>
      <c r="N74" s="160"/>
      <c r="O74" s="113"/>
    </row>
    <row r="75" spans="2:15" ht="14.45" customHeight="1" x14ac:dyDescent="0.25">
      <c r="B75" s="108"/>
      <c r="C75" s="163" t="s">
        <v>25</v>
      </c>
      <c r="D75" s="158">
        <v>0.57250000000000001</v>
      </c>
      <c r="E75" s="164">
        <v>0.6069</v>
      </c>
      <c r="F75" s="165">
        <v>1.266</v>
      </c>
      <c r="G75" s="166">
        <v>0.89</v>
      </c>
      <c r="H75" s="158">
        <v>0.50170000000000003</v>
      </c>
      <c r="I75" s="164">
        <v>0.6502</v>
      </c>
      <c r="J75" s="165">
        <v>0.80200000000000005</v>
      </c>
      <c r="K75" s="166">
        <v>0.43</v>
      </c>
      <c r="L75" s="158">
        <v>0.52610000000000001</v>
      </c>
      <c r="M75" s="164">
        <v>0.42609999999999998</v>
      </c>
      <c r="N75" s="165">
        <v>0.83299999999999996</v>
      </c>
      <c r="O75" s="113">
        <v>0.6</v>
      </c>
    </row>
    <row r="76" spans="2:15" ht="14.45" customHeight="1" x14ac:dyDescent="0.25">
      <c r="B76" s="108"/>
      <c r="C76" s="163" t="s">
        <v>26</v>
      </c>
      <c r="D76" s="158">
        <v>16.567</v>
      </c>
      <c r="E76" s="164">
        <v>17.863299999999999</v>
      </c>
      <c r="F76" s="165">
        <v>16.55</v>
      </c>
      <c r="G76" s="166">
        <v>17.02</v>
      </c>
      <c r="H76" s="158">
        <v>10.956099999999999</v>
      </c>
      <c r="I76" s="164">
        <v>13.462199999999999</v>
      </c>
      <c r="J76" s="165">
        <v>13.81</v>
      </c>
      <c r="K76" s="166">
        <v>11.06</v>
      </c>
      <c r="L76" s="158">
        <v>13.5846</v>
      </c>
      <c r="M76" s="164">
        <v>14.59</v>
      </c>
      <c r="N76" s="165">
        <v>14.314</v>
      </c>
      <c r="O76" s="113">
        <v>13.28</v>
      </c>
    </row>
    <row r="77" spans="2:15" ht="14.45" customHeight="1" x14ac:dyDescent="0.25">
      <c r="B77" s="108"/>
      <c r="C77" s="163" t="s">
        <v>27</v>
      </c>
      <c r="D77" s="158">
        <v>2</v>
      </c>
      <c r="E77" s="164">
        <v>3</v>
      </c>
      <c r="F77" s="165">
        <v>2.9620000000000002</v>
      </c>
      <c r="G77" s="166">
        <v>3.97</v>
      </c>
      <c r="H77" s="158">
        <v>3</v>
      </c>
      <c r="I77" s="164">
        <v>3.0666000000000002</v>
      </c>
      <c r="J77" s="165">
        <v>2.4289999999999998</v>
      </c>
      <c r="K77" s="166">
        <v>3.33</v>
      </c>
      <c r="L77" s="158">
        <v>2</v>
      </c>
      <c r="M77" s="164">
        <v>2.266</v>
      </c>
      <c r="N77" s="165">
        <v>2.5</v>
      </c>
      <c r="O77" s="113">
        <v>3</v>
      </c>
    </row>
    <row r="78" spans="2:15" ht="14.45" customHeight="1" thickBot="1" x14ac:dyDescent="0.3">
      <c r="B78" s="167"/>
      <c r="C78" s="168" t="s">
        <v>19</v>
      </c>
      <c r="D78" s="169">
        <v>19.1432</v>
      </c>
      <c r="E78" s="170">
        <v>21.5794</v>
      </c>
      <c r="F78" s="171">
        <v>20.597000000000001</v>
      </c>
      <c r="G78" s="172">
        <v>21.25</v>
      </c>
      <c r="H78" s="169">
        <v>14.121499999999999</v>
      </c>
      <c r="I78" s="170">
        <v>17.228400000000001</v>
      </c>
      <c r="J78" s="171">
        <v>16.602</v>
      </c>
      <c r="K78" s="172">
        <v>14.83</v>
      </c>
      <c r="L78" s="169">
        <v>16.251799999999999</v>
      </c>
      <c r="M78" s="170">
        <v>17.065999999999999</v>
      </c>
      <c r="N78" s="171">
        <v>17.888000000000002</v>
      </c>
      <c r="O78" s="113">
        <v>16.760000000000002</v>
      </c>
    </row>
    <row r="79" spans="2:15" ht="14.45" customHeight="1" x14ac:dyDescent="0.25">
      <c r="O79" s="173"/>
    </row>
  </sheetData>
  <mergeCells count="8">
    <mergeCell ref="D8:G8"/>
    <mergeCell ref="H8:K8"/>
    <mergeCell ref="L8:O8"/>
    <mergeCell ref="B48:B78"/>
    <mergeCell ref="B24:B26"/>
    <mergeCell ref="B27:B47"/>
    <mergeCell ref="B10:B23"/>
    <mergeCell ref="C8: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81"/>
  <sheetViews>
    <sheetView showGridLines="0" workbookViewId="0"/>
  </sheetViews>
  <sheetFormatPr baseColWidth="10" defaultRowHeight="14.45" customHeight="1" x14ac:dyDescent="0.25"/>
  <cols>
    <col min="1" max="1" width="3.42578125" style="1" customWidth="1"/>
    <col min="2" max="2" width="6.28515625" style="1" customWidth="1"/>
    <col min="3" max="3" width="55.7109375" style="1" customWidth="1"/>
    <col min="4" max="6" width="9.7109375" style="2" customWidth="1"/>
    <col min="7" max="7" width="9.7109375" style="3" customWidth="1"/>
    <col min="8" max="10" width="9.7109375" style="2" customWidth="1"/>
    <col min="11" max="11" width="10" style="4" customWidth="1"/>
    <col min="12" max="16384" width="11.42578125" style="1"/>
  </cols>
  <sheetData>
    <row r="7" spans="2:12" ht="14.45" customHeight="1" thickBot="1" x14ac:dyDescent="0.3"/>
    <row r="8" spans="2:12" ht="14.45" customHeight="1" x14ac:dyDescent="0.25">
      <c r="C8" s="174" t="s">
        <v>38</v>
      </c>
      <c r="D8" s="175" t="s">
        <v>37</v>
      </c>
      <c r="E8" s="176"/>
      <c r="F8" s="176"/>
      <c r="G8" s="177"/>
      <c r="H8" s="178" t="s">
        <v>36</v>
      </c>
      <c r="I8" s="179"/>
      <c r="J8" s="179"/>
      <c r="K8" s="180"/>
    </row>
    <row r="9" spans="2:12" ht="14.45" customHeight="1" thickBot="1" x14ac:dyDescent="0.3">
      <c r="B9" s="12"/>
      <c r="C9" s="181"/>
      <c r="D9" s="14">
        <v>2010</v>
      </c>
      <c r="E9" s="15">
        <v>2013</v>
      </c>
      <c r="F9" s="182">
        <v>2016</v>
      </c>
      <c r="G9" s="17">
        <v>2019</v>
      </c>
      <c r="H9" s="14">
        <v>2010</v>
      </c>
      <c r="I9" s="15">
        <v>2013</v>
      </c>
      <c r="J9" s="182">
        <v>2016</v>
      </c>
      <c r="K9" s="183">
        <v>2019</v>
      </c>
    </row>
    <row r="10" spans="2:12" ht="14.45" customHeight="1" x14ac:dyDescent="0.25">
      <c r="B10" s="184" t="s">
        <v>54</v>
      </c>
      <c r="C10" s="20" t="s">
        <v>30</v>
      </c>
      <c r="D10" s="185">
        <v>270.49</v>
      </c>
      <c r="E10" s="186">
        <v>248.52</v>
      </c>
      <c r="F10" s="187">
        <v>231.4</v>
      </c>
      <c r="G10" s="188">
        <v>228.91050000000001</v>
      </c>
      <c r="H10" s="185">
        <v>1136.69</v>
      </c>
      <c r="I10" s="186">
        <v>1104.25</v>
      </c>
      <c r="J10" s="187">
        <v>1047.1300000000001</v>
      </c>
      <c r="K10" s="189">
        <v>603.37019999999995</v>
      </c>
    </row>
    <row r="11" spans="2:12" ht="14.45" customHeight="1" x14ac:dyDescent="0.25">
      <c r="B11" s="190"/>
      <c r="C11" s="29" t="s">
        <v>0</v>
      </c>
      <c r="D11" s="35">
        <v>27087</v>
      </c>
      <c r="E11" s="120">
        <v>24210</v>
      </c>
      <c r="F11" s="32">
        <v>25721</v>
      </c>
      <c r="G11" s="33">
        <v>20496</v>
      </c>
      <c r="H11" s="35">
        <v>206499</v>
      </c>
      <c r="I11" s="120">
        <v>197761</v>
      </c>
      <c r="J11" s="32">
        <v>197598</v>
      </c>
      <c r="K11" s="113">
        <v>199051</v>
      </c>
    </row>
    <row r="12" spans="2:12" ht="14.45" customHeight="1" x14ac:dyDescent="0.25">
      <c r="B12" s="190"/>
      <c r="C12" s="29" t="s">
        <v>1</v>
      </c>
      <c r="D12" s="59">
        <v>25603</v>
      </c>
      <c r="E12" s="191">
        <v>23988</v>
      </c>
      <c r="F12" s="38">
        <v>23726</v>
      </c>
      <c r="G12" s="39">
        <v>20496</v>
      </c>
      <c r="H12" s="59">
        <f>69056+55294+86027</f>
        <v>210377</v>
      </c>
      <c r="I12" s="191">
        <f>69039+55577+85896</f>
        <v>210512</v>
      </c>
      <c r="J12" s="38">
        <v>206380</v>
      </c>
      <c r="K12" s="113">
        <v>200036</v>
      </c>
    </row>
    <row r="13" spans="2:12" ht="14.45" customHeight="1" x14ac:dyDescent="0.25">
      <c r="B13" s="190"/>
      <c r="C13" s="29" t="s">
        <v>2</v>
      </c>
      <c r="D13" s="67">
        <v>1</v>
      </c>
      <c r="E13" s="192">
        <v>1</v>
      </c>
      <c r="F13" s="72">
        <v>1</v>
      </c>
      <c r="G13" s="63">
        <v>1</v>
      </c>
      <c r="H13" s="71">
        <f t="shared" ref="H13:I13" si="0">H11/H12</f>
        <v>0.98156642598763177</v>
      </c>
      <c r="I13" s="65">
        <f t="shared" si="0"/>
        <v>0.93942863114691799</v>
      </c>
      <c r="J13" s="72">
        <f>J11/J12</f>
        <v>0.95744742707626707</v>
      </c>
      <c r="K13" s="117">
        <v>0.99732548141334565</v>
      </c>
    </row>
    <row r="14" spans="2:12" ht="14.45" customHeight="1" x14ac:dyDescent="0.25">
      <c r="B14" s="190"/>
      <c r="C14" s="29" t="s">
        <v>39</v>
      </c>
      <c r="D14" s="193"/>
      <c r="E14" s="194"/>
      <c r="F14" s="49"/>
      <c r="G14" s="50"/>
      <c r="H14" s="71"/>
      <c r="I14" s="65"/>
      <c r="J14" s="49"/>
      <c r="K14" s="113"/>
    </row>
    <row r="15" spans="2:12" ht="14.45" customHeight="1" x14ac:dyDescent="0.25">
      <c r="B15" s="190"/>
      <c r="C15" s="29" t="s">
        <v>29</v>
      </c>
      <c r="D15" s="195">
        <v>22406.38</v>
      </c>
      <c r="E15" s="196">
        <v>19154.48</v>
      </c>
      <c r="F15" s="197">
        <v>15551.07</v>
      </c>
      <c r="G15" s="198">
        <v>14250.156499999999</v>
      </c>
      <c r="H15" s="195">
        <v>63162.25</v>
      </c>
      <c r="I15" s="199">
        <v>66461.08</v>
      </c>
      <c r="J15" s="197">
        <v>55120.93</v>
      </c>
      <c r="K15" s="200">
        <v>65608.407000000007</v>
      </c>
      <c r="L15" s="33"/>
    </row>
    <row r="16" spans="2:12" ht="14.45" customHeight="1" x14ac:dyDescent="0.25">
      <c r="B16" s="190"/>
      <c r="C16" s="29" t="s">
        <v>21</v>
      </c>
      <c r="D16" s="195">
        <v>1753</v>
      </c>
      <c r="E16" s="54">
        <v>4258.76</v>
      </c>
      <c r="F16" s="197">
        <v>9356.99</v>
      </c>
      <c r="G16" s="198">
        <v>4780.1761999999999</v>
      </c>
      <c r="H16" s="195">
        <v>129595.52</v>
      </c>
      <c r="I16" s="196">
        <v>107763.12</v>
      </c>
      <c r="J16" s="197">
        <v>132063.26999999999</v>
      </c>
      <c r="K16" s="200">
        <v>121806.976</v>
      </c>
      <c r="L16" s="33"/>
    </row>
    <row r="17" spans="2:12" ht="14.45" customHeight="1" x14ac:dyDescent="0.25">
      <c r="B17" s="190"/>
      <c r="C17" s="29" t="s">
        <v>22</v>
      </c>
      <c r="D17" s="195">
        <v>2927.85</v>
      </c>
      <c r="E17" s="54">
        <v>796.76</v>
      </c>
      <c r="F17" s="197">
        <v>813</v>
      </c>
      <c r="G17" s="198">
        <v>1395.13123</v>
      </c>
      <c r="H17" s="195">
        <v>13740.79</v>
      </c>
      <c r="I17" s="54">
        <v>23536.809999999998</v>
      </c>
      <c r="J17" s="197">
        <v>10413.970000000001</v>
      </c>
      <c r="K17" s="200">
        <v>11635.619000000001</v>
      </c>
      <c r="L17" s="33"/>
    </row>
    <row r="18" spans="2:12" ht="14.45" customHeight="1" x14ac:dyDescent="0.25">
      <c r="B18" s="190"/>
      <c r="C18" s="29" t="s">
        <v>23</v>
      </c>
      <c r="D18" s="35"/>
      <c r="E18" s="54"/>
      <c r="F18" s="32"/>
      <c r="G18" s="33">
        <v>70.536019999999994</v>
      </c>
      <c r="H18" s="35"/>
      <c r="I18" s="54"/>
      <c r="J18" s="32"/>
      <c r="K18" s="200"/>
      <c r="L18" s="33"/>
    </row>
    <row r="19" spans="2:12" ht="14.45" customHeight="1" x14ac:dyDescent="0.25">
      <c r="B19" s="190"/>
      <c r="C19" s="29" t="s">
        <v>40</v>
      </c>
      <c r="D19" s="35">
        <v>31.79</v>
      </c>
      <c r="E19" s="54">
        <v>35.43</v>
      </c>
      <c r="F19" s="32">
        <v>37.06</v>
      </c>
      <c r="G19" s="33">
        <v>33.5</v>
      </c>
      <c r="H19" s="35">
        <v>59.6</v>
      </c>
      <c r="I19" s="54">
        <v>61.1</v>
      </c>
      <c r="J19" s="32">
        <v>60.61</v>
      </c>
      <c r="K19" s="113">
        <v>57</v>
      </c>
    </row>
    <row r="20" spans="2:12" ht="14.45" customHeight="1" x14ac:dyDescent="0.25">
      <c r="B20" s="190"/>
      <c r="C20" s="29" t="s">
        <v>41</v>
      </c>
      <c r="D20" s="58"/>
      <c r="E20" s="57">
        <v>38.92</v>
      </c>
      <c r="F20" s="32">
        <v>44.93</v>
      </c>
      <c r="G20" s="33">
        <v>39.200000000000003</v>
      </c>
      <c r="H20" s="59"/>
      <c r="I20" s="54">
        <v>67.06</v>
      </c>
      <c r="J20" s="32">
        <v>73.42</v>
      </c>
      <c r="K20" s="126">
        <v>69.5</v>
      </c>
    </row>
    <row r="21" spans="2:12" ht="14.45" customHeight="1" x14ac:dyDescent="0.25">
      <c r="B21" s="190"/>
      <c r="C21" s="29" t="s">
        <v>28</v>
      </c>
      <c r="D21" s="201"/>
      <c r="E21" s="61">
        <v>0.06</v>
      </c>
      <c r="F21" s="62"/>
      <c r="G21" s="63">
        <v>1.9545696721311477E-2</v>
      </c>
      <c r="H21" s="202"/>
      <c r="I21" s="65">
        <v>0.12</v>
      </c>
      <c r="J21" s="62"/>
      <c r="K21" s="117">
        <v>4.251682397581967E-2</v>
      </c>
    </row>
    <row r="22" spans="2:12" ht="14.45" customHeight="1" x14ac:dyDescent="0.25">
      <c r="B22" s="190"/>
      <c r="C22" s="29" t="s">
        <v>46</v>
      </c>
      <c r="D22" s="67">
        <v>0.09</v>
      </c>
      <c r="E22" s="192">
        <v>0.11</v>
      </c>
      <c r="F22" s="69">
        <v>0.15</v>
      </c>
      <c r="G22" s="70">
        <v>0.22336065573770492</v>
      </c>
      <c r="H22" s="71">
        <v>0.06</v>
      </c>
      <c r="I22" s="65">
        <v>7.0000000000000007E-2</v>
      </c>
      <c r="J22" s="72">
        <v>7.0000000000000007E-2</v>
      </c>
      <c r="K22" s="117">
        <v>0.153338934140681</v>
      </c>
    </row>
    <row r="23" spans="2:12" ht="14.45" customHeight="1" x14ac:dyDescent="0.25">
      <c r="B23" s="203"/>
      <c r="C23" s="204"/>
      <c r="D23" s="205"/>
      <c r="E23" s="206"/>
      <c r="F23" s="73"/>
      <c r="G23" s="207"/>
      <c r="H23" s="208"/>
      <c r="I23" s="209"/>
      <c r="J23" s="210"/>
      <c r="K23" s="211"/>
    </row>
    <row r="24" spans="2:12" ht="36" x14ac:dyDescent="0.25">
      <c r="B24" s="212" t="s">
        <v>35</v>
      </c>
      <c r="C24" s="213" t="s">
        <v>58</v>
      </c>
      <c r="D24" s="71">
        <v>0.12</v>
      </c>
      <c r="E24" s="65">
        <v>0.11</v>
      </c>
      <c r="F24" s="88">
        <v>0.26</v>
      </c>
      <c r="G24" s="89">
        <v>0.24324468188914908</v>
      </c>
      <c r="H24" s="71">
        <v>0.31</v>
      </c>
      <c r="I24" s="65">
        <v>0.21</v>
      </c>
      <c r="J24" s="214">
        <v>0.31</v>
      </c>
      <c r="K24" s="215">
        <v>0.46241248414794911</v>
      </c>
    </row>
    <row r="25" spans="2:12" ht="15" x14ac:dyDescent="0.25">
      <c r="B25" s="216"/>
      <c r="C25" s="86" t="s">
        <v>56</v>
      </c>
      <c r="D25" s="71">
        <v>0.05</v>
      </c>
      <c r="E25" s="65">
        <v>0.11</v>
      </c>
      <c r="F25" s="88">
        <v>0.26</v>
      </c>
      <c r="G25" s="89">
        <v>0.2139282786885246</v>
      </c>
      <c r="H25" s="217">
        <v>0.19</v>
      </c>
      <c r="I25" s="218">
        <v>0.2</v>
      </c>
      <c r="J25" s="214">
        <v>0.31</v>
      </c>
      <c r="K25" s="117">
        <v>0.45028258504969898</v>
      </c>
    </row>
    <row r="26" spans="2:12" ht="14.45" customHeight="1" x14ac:dyDescent="0.25">
      <c r="B26" s="219"/>
      <c r="C26" s="97"/>
      <c r="D26" s="208"/>
      <c r="E26" s="209"/>
      <c r="F26" s="100"/>
      <c r="G26" s="101"/>
      <c r="H26" s="220"/>
      <c r="I26" s="221"/>
      <c r="J26" s="222"/>
      <c r="K26" s="211"/>
    </row>
    <row r="27" spans="2:12" ht="14.45" customHeight="1" x14ac:dyDescent="0.25">
      <c r="B27" s="223" t="s">
        <v>3</v>
      </c>
      <c r="C27" s="224" t="s">
        <v>4</v>
      </c>
      <c r="D27" s="225"/>
      <c r="E27" s="111"/>
      <c r="F27" s="32"/>
      <c r="G27" s="33"/>
      <c r="H27" s="35"/>
      <c r="I27" s="54"/>
      <c r="J27" s="32"/>
      <c r="K27" s="113"/>
    </row>
    <row r="28" spans="2:12" ht="14.45" customHeight="1" x14ac:dyDescent="0.25">
      <c r="B28" s="226"/>
      <c r="C28" s="114" t="s">
        <v>5</v>
      </c>
      <c r="D28" s="71">
        <v>0.5</v>
      </c>
      <c r="E28" s="65">
        <v>0.51</v>
      </c>
      <c r="F28" s="115"/>
      <c r="G28" s="116">
        <v>0.32194233021077284</v>
      </c>
      <c r="H28" s="71">
        <v>0.59</v>
      </c>
      <c r="I28" s="65">
        <v>0.6</v>
      </c>
      <c r="J28" s="32"/>
      <c r="K28" s="117">
        <v>0.39578924917669583</v>
      </c>
    </row>
    <row r="29" spans="2:12" ht="14.45" customHeight="1" x14ac:dyDescent="0.25">
      <c r="B29" s="226"/>
      <c r="C29" s="118" t="s">
        <v>24</v>
      </c>
      <c r="D29" s="119">
        <v>1.04</v>
      </c>
      <c r="E29" s="120"/>
      <c r="F29" s="121"/>
      <c r="G29" s="122">
        <v>0.71899999999999997</v>
      </c>
      <c r="H29" s="123">
        <v>1.62</v>
      </c>
      <c r="I29" s="124"/>
      <c r="J29" s="121"/>
      <c r="K29" s="125">
        <v>0.80400000000000005</v>
      </c>
    </row>
    <row r="30" spans="2:12" ht="14.45" customHeight="1" x14ac:dyDescent="0.25">
      <c r="B30" s="226"/>
      <c r="C30" s="118" t="s">
        <v>7</v>
      </c>
      <c r="D30" s="30"/>
      <c r="E30" s="37">
        <v>34.65</v>
      </c>
      <c r="F30" s="38"/>
      <c r="G30" s="39">
        <v>11</v>
      </c>
      <c r="H30" s="30"/>
      <c r="I30" s="37">
        <v>34.67</v>
      </c>
      <c r="J30" s="38"/>
      <c r="K30" s="126">
        <v>14.3</v>
      </c>
    </row>
    <row r="31" spans="2:12" ht="14.45" customHeight="1" x14ac:dyDescent="0.25">
      <c r="B31" s="226"/>
      <c r="C31" s="118"/>
      <c r="D31" s="30"/>
      <c r="E31" s="37"/>
      <c r="F31" s="38"/>
      <c r="G31" s="39"/>
      <c r="H31" s="30"/>
      <c r="I31" s="37"/>
      <c r="J31" s="38"/>
      <c r="K31" s="113"/>
    </row>
    <row r="32" spans="2:12" ht="14.45" customHeight="1" x14ac:dyDescent="0.25">
      <c r="B32" s="226"/>
      <c r="C32" s="109" t="s">
        <v>8</v>
      </c>
      <c r="D32" s="129"/>
      <c r="E32" s="127"/>
      <c r="F32" s="32"/>
      <c r="G32" s="33"/>
      <c r="H32" s="35"/>
      <c r="I32" s="54"/>
      <c r="J32" s="32"/>
      <c r="K32" s="113"/>
    </row>
    <row r="33" spans="2:11" ht="14.45" customHeight="1" x14ac:dyDescent="0.25">
      <c r="B33" s="226"/>
      <c r="C33" s="114" t="s">
        <v>5</v>
      </c>
      <c r="D33" s="71">
        <v>0.49</v>
      </c>
      <c r="E33" s="65">
        <v>0.49</v>
      </c>
      <c r="F33" s="227"/>
      <c r="G33" s="228">
        <v>0.29367608313817334</v>
      </c>
      <c r="H33" s="71">
        <v>0.53</v>
      </c>
      <c r="I33" s="65">
        <v>0.55000000000000004</v>
      </c>
      <c r="J33" s="32"/>
      <c r="K33" s="117">
        <v>0.35773728452488956</v>
      </c>
    </row>
    <row r="34" spans="2:11" ht="14.45" customHeight="1" x14ac:dyDescent="0.25">
      <c r="B34" s="226"/>
      <c r="C34" s="118" t="s">
        <v>6</v>
      </c>
      <c r="D34" s="123">
        <v>1.25</v>
      </c>
      <c r="E34" s="124"/>
      <c r="F34" s="121"/>
      <c r="G34" s="122">
        <v>0.67800000000000005</v>
      </c>
      <c r="H34" s="123">
        <v>1.56</v>
      </c>
      <c r="I34" s="37"/>
      <c r="J34" s="38"/>
      <c r="K34" s="125">
        <v>0.73199999999999998</v>
      </c>
    </row>
    <row r="35" spans="2:11" ht="14.45" customHeight="1" x14ac:dyDescent="0.25">
      <c r="B35" s="226"/>
      <c r="C35" s="118" t="s">
        <v>7</v>
      </c>
      <c r="D35" s="30"/>
      <c r="E35" s="37">
        <v>17.64</v>
      </c>
      <c r="F35" s="38"/>
      <c r="G35" s="39">
        <v>4.8099999999999996</v>
      </c>
      <c r="H35" s="30"/>
      <c r="I35" s="37">
        <v>18.940000000000001</v>
      </c>
      <c r="J35" s="38"/>
      <c r="K35" s="126">
        <v>6.86</v>
      </c>
    </row>
    <row r="36" spans="2:11" ht="14.45" customHeight="1" x14ac:dyDescent="0.25">
      <c r="B36" s="226"/>
      <c r="C36" s="118"/>
      <c r="D36" s="30"/>
      <c r="E36" s="37"/>
      <c r="F36" s="38"/>
      <c r="G36" s="39"/>
      <c r="H36" s="30"/>
      <c r="I36" s="37"/>
      <c r="J36" s="38"/>
      <c r="K36" s="113"/>
    </row>
    <row r="37" spans="2:11" ht="14.45" customHeight="1" x14ac:dyDescent="0.25">
      <c r="B37" s="226"/>
      <c r="C37" s="128" t="s">
        <v>9</v>
      </c>
      <c r="D37" s="129"/>
      <c r="E37" s="127"/>
      <c r="F37" s="38"/>
      <c r="G37" s="39"/>
      <c r="H37" s="30"/>
      <c r="I37" s="37"/>
      <c r="J37" s="38"/>
      <c r="K37" s="113"/>
    </row>
    <row r="38" spans="2:11" ht="14.45" customHeight="1" x14ac:dyDescent="0.25">
      <c r="B38" s="226"/>
      <c r="C38" s="114" t="s">
        <v>5</v>
      </c>
      <c r="D38" s="71">
        <v>0.33</v>
      </c>
      <c r="E38" s="65">
        <v>0.5</v>
      </c>
      <c r="F38" s="115"/>
      <c r="G38" s="116">
        <v>0.30596233411397344</v>
      </c>
      <c r="H38" s="71">
        <v>0.56000000000000005</v>
      </c>
      <c r="I38" s="65">
        <v>0.59</v>
      </c>
      <c r="J38" s="32"/>
      <c r="K38" s="117">
        <v>0.37293701284705338</v>
      </c>
    </row>
    <row r="39" spans="2:11" ht="14.45" customHeight="1" x14ac:dyDescent="0.25">
      <c r="B39" s="226"/>
      <c r="C39" s="118" t="s">
        <v>6</v>
      </c>
      <c r="D39" s="123">
        <v>1.3</v>
      </c>
      <c r="E39" s="124"/>
      <c r="F39" s="121"/>
      <c r="G39" s="122">
        <v>0.69399999999999995</v>
      </c>
      <c r="H39" s="123">
        <v>1.6</v>
      </c>
      <c r="I39" s="37"/>
      <c r="J39" s="38"/>
      <c r="K39" s="125">
        <v>0.75800000000000001</v>
      </c>
    </row>
    <row r="40" spans="2:11" ht="14.45" customHeight="1" x14ac:dyDescent="0.25">
      <c r="B40" s="226"/>
      <c r="C40" s="118" t="s">
        <v>7</v>
      </c>
      <c r="D40" s="30"/>
      <c r="E40" s="37">
        <v>51.51</v>
      </c>
      <c r="F40" s="38"/>
      <c r="G40" s="39">
        <v>14.1</v>
      </c>
      <c r="H40" s="30"/>
      <c r="I40" s="37">
        <v>51.92</v>
      </c>
      <c r="J40" s="38"/>
      <c r="K40" s="126">
        <v>21.1</v>
      </c>
    </row>
    <row r="41" spans="2:11" ht="14.45" customHeight="1" x14ac:dyDescent="0.25">
      <c r="B41" s="226"/>
      <c r="C41" s="118"/>
      <c r="D41" s="30"/>
      <c r="E41" s="37"/>
      <c r="F41" s="38"/>
      <c r="G41" s="39"/>
      <c r="H41" s="30"/>
      <c r="I41" s="37"/>
      <c r="J41" s="38"/>
      <c r="K41" s="113"/>
    </row>
    <row r="42" spans="2:11" ht="14.45" customHeight="1" x14ac:dyDescent="0.25">
      <c r="B42" s="226"/>
      <c r="C42" s="128" t="s">
        <v>10</v>
      </c>
      <c r="D42" s="30"/>
      <c r="E42" s="37"/>
      <c r="F42" s="38"/>
      <c r="G42" s="39"/>
      <c r="H42" s="30"/>
      <c r="I42" s="37"/>
      <c r="J42" s="38"/>
      <c r="K42" s="113"/>
    </row>
    <row r="43" spans="2:11" ht="14.45" customHeight="1" x14ac:dyDescent="0.25">
      <c r="B43" s="226"/>
      <c r="C43" s="114" t="s">
        <v>5</v>
      </c>
      <c r="D43" s="35"/>
      <c r="E43" s="65">
        <v>0.03</v>
      </c>
      <c r="F43" s="32"/>
      <c r="G43" s="63">
        <v>0.20866861826697894</v>
      </c>
      <c r="H43" s="35"/>
      <c r="I43" s="65">
        <v>0.04</v>
      </c>
      <c r="J43" s="32"/>
      <c r="K43" s="117">
        <v>0.34965527992340889</v>
      </c>
    </row>
    <row r="44" spans="2:11" ht="14.45" customHeight="1" x14ac:dyDescent="0.25">
      <c r="B44" s="226"/>
      <c r="C44" s="114"/>
      <c r="D44" s="35"/>
      <c r="E44" s="65"/>
      <c r="F44" s="32"/>
      <c r="G44" s="33"/>
      <c r="H44" s="35"/>
      <c r="I44" s="65"/>
      <c r="J44" s="32"/>
      <c r="K44" s="113"/>
    </row>
    <row r="45" spans="2:11" ht="14.45" customHeight="1" x14ac:dyDescent="0.25">
      <c r="B45" s="226"/>
      <c r="C45" s="131" t="s">
        <v>11</v>
      </c>
      <c r="D45" s="35"/>
      <c r="E45" s="54"/>
      <c r="F45" s="32"/>
      <c r="G45" s="33"/>
      <c r="H45" s="35"/>
      <c r="I45" s="54"/>
      <c r="J45" s="32"/>
      <c r="K45" s="113"/>
    </row>
    <row r="46" spans="2:11" ht="14.45" customHeight="1" x14ac:dyDescent="0.25">
      <c r="B46" s="226"/>
      <c r="C46" s="114" t="s">
        <v>12</v>
      </c>
      <c r="D46" s="71">
        <v>0.3</v>
      </c>
      <c r="E46" s="65">
        <v>0.45</v>
      </c>
      <c r="F46" s="229"/>
      <c r="G46" s="230"/>
      <c r="H46" s="71">
        <v>0.19</v>
      </c>
      <c r="I46" s="65">
        <v>0.34</v>
      </c>
      <c r="J46" s="229"/>
      <c r="K46" s="113"/>
    </row>
    <row r="47" spans="2:11" ht="14.45" customHeight="1" x14ac:dyDescent="0.25">
      <c r="B47" s="226"/>
      <c r="C47" s="231"/>
      <c r="D47" s="208"/>
      <c r="E47" s="209"/>
      <c r="F47" s="232"/>
      <c r="G47" s="233"/>
      <c r="H47" s="208"/>
      <c r="I47" s="209"/>
      <c r="J47" s="232"/>
      <c r="K47" s="211"/>
    </row>
    <row r="48" spans="2:11" ht="14.45" customHeight="1" x14ac:dyDescent="0.25">
      <c r="B48" s="135" t="s">
        <v>13</v>
      </c>
      <c r="C48" s="234" t="s">
        <v>14</v>
      </c>
      <c r="D48" s="235"/>
      <c r="E48" s="236"/>
      <c r="F48" s="237"/>
      <c r="G48" s="238"/>
      <c r="H48" s="235"/>
      <c r="I48" s="236"/>
      <c r="J48" s="237"/>
      <c r="K48" s="113"/>
    </row>
    <row r="49" spans="2:11" ht="14.45" customHeight="1" x14ac:dyDescent="0.25">
      <c r="B49" s="108"/>
      <c r="C49" s="239" t="s">
        <v>15</v>
      </c>
      <c r="D49" s="71">
        <v>0.77</v>
      </c>
      <c r="E49" s="65">
        <v>0.79</v>
      </c>
      <c r="F49" s="72">
        <v>0.69</v>
      </c>
      <c r="G49" s="63">
        <v>0.67430040007806402</v>
      </c>
      <c r="H49" s="71">
        <v>0.8</v>
      </c>
      <c r="I49" s="65">
        <v>0.86</v>
      </c>
      <c r="J49" s="72">
        <v>0.83</v>
      </c>
      <c r="K49" s="117">
        <v>0.7421436584277773</v>
      </c>
    </row>
    <row r="50" spans="2:11" ht="14.45" customHeight="1" x14ac:dyDescent="0.25">
      <c r="B50" s="108"/>
      <c r="C50" s="239" t="s">
        <v>16</v>
      </c>
      <c r="D50" s="71">
        <v>0.99</v>
      </c>
      <c r="E50" s="65">
        <v>1</v>
      </c>
      <c r="F50" s="72">
        <v>1</v>
      </c>
      <c r="G50" s="63">
        <v>1</v>
      </c>
      <c r="H50" s="71">
        <v>0.99</v>
      </c>
      <c r="I50" s="65">
        <v>1</v>
      </c>
      <c r="J50" s="72">
        <v>0.995</v>
      </c>
      <c r="K50" s="117">
        <v>0.99188976496358416</v>
      </c>
    </row>
    <row r="51" spans="2:11" ht="14.45" customHeight="1" x14ac:dyDescent="0.25">
      <c r="B51" s="108"/>
      <c r="C51" s="239" t="s">
        <v>17</v>
      </c>
      <c r="D51" s="71">
        <v>0.86</v>
      </c>
      <c r="E51" s="65">
        <v>0.88</v>
      </c>
      <c r="F51" s="72">
        <v>0.93</v>
      </c>
      <c r="G51" s="63">
        <v>0.88511309523809512</v>
      </c>
      <c r="H51" s="71">
        <v>0.71</v>
      </c>
      <c r="I51" s="65">
        <v>0.78</v>
      </c>
      <c r="J51" s="72">
        <v>0.87</v>
      </c>
      <c r="K51" s="117">
        <v>0.83292874722432464</v>
      </c>
    </row>
    <row r="52" spans="2:11" ht="14.45" customHeight="1" x14ac:dyDescent="0.25">
      <c r="B52" s="108"/>
      <c r="C52" s="239" t="s">
        <v>18</v>
      </c>
      <c r="D52" s="240">
        <v>0.99</v>
      </c>
      <c r="E52" s="241">
        <v>1</v>
      </c>
      <c r="F52" s="242">
        <v>1</v>
      </c>
      <c r="G52" s="243">
        <v>1</v>
      </c>
      <c r="H52" s="71">
        <v>0.99</v>
      </c>
      <c r="I52" s="65">
        <v>1</v>
      </c>
      <c r="J52" s="72">
        <v>0.995</v>
      </c>
      <c r="K52" s="117">
        <v>0.99533486047688979</v>
      </c>
    </row>
    <row r="53" spans="2:11" ht="14.45" customHeight="1" x14ac:dyDescent="0.25">
      <c r="B53" s="108"/>
      <c r="C53" s="239"/>
      <c r="D53" s="240"/>
      <c r="E53" s="241"/>
      <c r="F53" s="242"/>
      <c r="G53" s="243"/>
      <c r="H53" s="71"/>
      <c r="I53" s="65"/>
      <c r="J53" s="72"/>
      <c r="K53" s="113"/>
    </row>
    <row r="54" spans="2:11" ht="14.45" customHeight="1" x14ac:dyDescent="0.25">
      <c r="B54" s="108"/>
      <c r="C54" s="244" t="s">
        <v>48</v>
      </c>
      <c r="D54" s="110"/>
      <c r="E54" s="245"/>
      <c r="F54" s="246"/>
      <c r="G54" s="247"/>
      <c r="H54" s="110"/>
      <c r="I54" s="245"/>
      <c r="J54" s="246"/>
      <c r="K54" s="113"/>
    </row>
    <row r="55" spans="2:11" ht="14.45" customHeight="1" x14ac:dyDescent="0.25">
      <c r="B55" s="108"/>
      <c r="C55" s="239" t="s">
        <v>15</v>
      </c>
      <c r="D55" s="248">
        <v>1.08</v>
      </c>
      <c r="E55" s="249">
        <v>1.1399999999999999</v>
      </c>
      <c r="F55" s="250">
        <v>1.1000000000000001</v>
      </c>
      <c r="G55" s="251">
        <v>1.05</v>
      </c>
      <c r="H55" s="248">
        <v>1.19</v>
      </c>
      <c r="I55" s="249">
        <v>1.45</v>
      </c>
      <c r="J55" s="250">
        <v>1.3</v>
      </c>
      <c r="K55" s="125">
        <v>1.4</v>
      </c>
    </row>
    <row r="56" spans="2:11" ht="14.45" customHeight="1" x14ac:dyDescent="0.25">
      <c r="B56" s="108"/>
      <c r="C56" s="239" t="s">
        <v>16</v>
      </c>
      <c r="D56" s="248">
        <v>5.36</v>
      </c>
      <c r="E56" s="249">
        <v>5.59</v>
      </c>
      <c r="F56" s="250">
        <v>5.6</v>
      </c>
      <c r="G56" s="251">
        <v>4.75</v>
      </c>
      <c r="H56" s="248">
        <v>6.14</v>
      </c>
      <c r="I56" s="249">
        <v>6.93</v>
      </c>
      <c r="J56" s="250">
        <v>6.94</v>
      </c>
      <c r="K56" s="125">
        <v>5.96</v>
      </c>
    </row>
    <row r="57" spans="2:11" ht="14.45" customHeight="1" x14ac:dyDescent="0.25">
      <c r="B57" s="108"/>
      <c r="C57" s="239" t="s">
        <v>17</v>
      </c>
      <c r="D57" s="248">
        <v>2.31</v>
      </c>
      <c r="E57" s="249">
        <v>2.57</v>
      </c>
      <c r="F57" s="250">
        <v>2.81</v>
      </c>
      <c r="G57" s="251">
        <v>2.15</v>
      </c>
      <c r="H57" s="248">
        <v>2.44</v>
      </c>
      <c r="I57" s="249">
        <v>2.75</v>
      </c>
      <c r="J57" s="250">
        <v>2.81</v>
      </c>
      <c r="K57" s="125">
        <v>2.27</v>
      </c>
    </row>
    <row r="58" spans="2:11" ht="14.45" customHeight="1" x14ac:dyDescent="0.25">
      <c r="B58" s="108"/>
      <c r="C58" s="239" t="s">
        <v>19</v>
      </c>
      <c r="D58" s="248">
        <v>6.81</v>
      </c>
      <c r="E58" s="249">
        <v>6.99</v>
      </c>
      <c r="F58" s="250">
        <v>6.97</v>
      </c>
      <c r="G58" s="251">
        <v>6.41</v>
      </c>
      <c r="H58" s="248">
        <v>7.7</v>
      </c>
      <c r="I58" s="249">
        <v>8.6</v>
      </c>
      <c r="J58" s="250">
        <v>8.9499999999999993</v>
      </c>
      <c r="K58" s="125">
        <v>8.17</v>
      </c>
    </row>
    <row r="59" spans="2:11" ht="14.45" customHeight="1" x14ac:dyDescent="0.25">
      <c r="B59" s="108"/>
      <c r="C59" s="239"/>
      <c r="D59" s="248"/>
      <c r="E59" s="249"/>
      <c r="F59" s="250"/>
      <c r="G59" s="251"/>
      <c r="H59" s="248"/>
      <c r="I59" s="249"/>
      <c r="J59" s="250"/>
      <c r="K59" s="113"/>
    </row>
    <row r="60" spans="2:11" ht="14.45" customHeight="1" x14ac:dyDescent="0.25">
      <c r="B60" s="108"/>
      <c r="C60" s="244" t="s">
        <v>50</v>
      </c>
      <c r="D60" s="252"/>
      <c r="E60" s="253"/>
      <c r="F60" s="254"/>
      <c r="G60" s="255"/>
      <c r="H60" s="252"/>
      <c r="I60" s="253"/>
      <c r="J60" s="254"/>
      <c r="K60" s="113"/>
    </row>
    <row r="61" spans="2:11" ht="14.45" customHeight="1" x14ac:dyDescent="0.25">
      <c r="B61" s="108"/>
      <c r="C61" s="239" t="s">
        <v>15</v>
      </c>
      <c r="D61" s="248">
        <v>1.54</v>
      </c>
      <c r="E61" s="249">
        <v>1.73</v>
      </c>
      <c r="F61" s="250">
        <v>1.56</v>
      </c>
      <c r="G61" s="251">
        <v>1.59</v>
      </c>
      <c r="H61" s="248">
        <v>1.72</v>
      </c>
      <c r="I61" s="249">
        <v>2.11</v>
      </c>
      <c r="J61" s="250">
        <v>1.88</v>
      </c>
      <c r="K61" s="125">
        <v>2.2599999999999998</v>
      </c>
    </row>
    <row r="62" spans="2:11" ht="14.45" customHeight="1" x14ac:dyDescent="0.25">
      <c r="B62" s="108"/>
      <c r="C62" s="239" t="s">
        <v>16</v>
      </c>
      <c r="D62" s="248">
        <v>7.48</v>
      </c>
      <c r="E62" s="249">
        <v>8.0399999999999991</v>
      </c>
      <c r="F62" s="250">
        <v>8.4600000000000009</v>
      </c>
      <c r="G62" s="251">
        <v>7.2</v>
      </c>
      <c r="H62" s="248">
        <v>10.57</v>
      </c>
      <c r="I62" s="249">
        <v>12.4</v>
      </c>
      <c r="J62" s="250">
        <v>12.79</v>
      </c>
      <c r="K62" s="125">
        <v>11.1</v>
      </c>
    </row>
    <row r="63" spans="2:11" ht="14.45" customHeight="1" x14ac:dyDescent="0.25">
      <c r="B63" s="108"/>
      <c r="C63" s="239" t="s">
        <v>17</v>
      </c>
      <c r="D63" s="248">
        <v>2.48</v>
      </c>
      <c r="E63" s="249">
        <v>2.72</v>
      </c>
      <c r="F63" s="250">
        <v>3.19</v>
      </c>
      <c r="G63" s="251">
        <v>2.59</v>
      </c>
      <c r="H63" s="248">
        <v>2.63</v>
      </c>
      <c r="I63" s="249">
        <v>3.06</v>
      </c>
      <c r="J63" s="250">
        <v>3.05</v>
      </c>
      <c r="K63" s="125">
        <v>2.91</v>
      </c>
    </row>
    <row r="64" spans="2:11" ht="14.45" customHeight="1" x14ac:dyDescent="0.25">
      <c r="B64" s="108"/>
      <c r="C64" s="239" t="s">
        <v>19</v>
      </c>
      <c r="D64" s="248">
        <v>10.87</v>
      </c>
      <c r="E64" s="249">
        <v>11.84</v>
      </c>
      <c r="F64" s="250">
        <v>12.66</v>
      </c>
      <c r="G64" s="251">
        <v>10.6</v>
      </c>
      <c r="H64" s="248">
        <v>14.07</v>
      </c>
      <c r="I64" s="249">
        <v>16.96</v>
      </c>
      <c r="J64" s="250">
        <v>17.8</v>
      </c>
      <c r="K64" s="125">
        <v>15.5</v>
      </c>
    </row>
    <row r="65" spans="2:11" ht="14.45" customHeight="1" x14ac:dyDescent="0.25">
      <c r="B65" s="108"/>
      <c r="C65" s="239"/>
      <c r="D65" s="248"/>
      <c r="E65" s="249"/>
      <c r="F65" s="250"/>
      <c r="G65" s="251"/>
      <c r="H65" s="248"/>
      <c r="I65" s="249"/>
      <c r="J65" s="250"/>
      <c r="K65" s="113"/>
    </row>
    <row r="66" spans="2:11" ht="14.45" customHeight="1" x14ac:dyDescent="0.25">
      <c r="B66" s="108"/>
      <c r="C66" s="256" t="s">
        <v>49</v>
      </c>
      <c r="D66" s="252"/>
      <c r="E66" s="253"/>
      <c r="F66" s="254"/>
      <c r="G66" s="255"/>
      <c r="H66" s="252"/>
      <c r="I66" s="253"/>
      <c r="J66" s="254"/>
      <c r="K66" s="113"/>
    </row>
    <row r="67" spans="2:11" ht="14.45" customHeight="1" x14ac:dyDescent="0.25">
      <c r="B67" s="108"/>
      <c r="C67" s="239" t="s">
        <v>33</v>
      </c>
      <c r="D67" s="248">
        <v>8.2899999999999991</v>
      </c>
      <c r="E67" s="249">
        <v>8.6199999999999992</v>
      </c>
      <c r="F67" s="250">
        <v>9.08</v>
      </c>
      <c r="G67" s="251">
        <v>6.28</v>
      </c>
      <c r="H67" s="248">
        <v>10.93</v>
      </c>
      <c r="I67" s="249">
        <v>12.22</v>
      </c>
      <c r="J67" s="250">
        <v>12.82</v>
      </c>
      <c r="K67" s="125">
        <v>9.51</v>
      </c>
    </row>
    <row r="68" spans="2:11" ht="14.45" customHeight="1" x14ac:dyDescent="0.25">
      <c r="B68" s="108"/>
      <c r="C68" s="239" t="s">
        <v>34</v>
      </c>
      <c r="D68" s="248">
        <v>1.84</v>
      </c>
      <c r="E68" s="249">
        <v>2.11</v>
      </c>
      <c r="F68" s="250">
        <v>2.4500000000000002</v>
      </c>
      <c r="G68" s="251">
        <v>1.55</v>
      </c>
      <c r="H68" s="248">
        <v>2.1</v>
      </c>
      <c r="I68" s="249">
        <v>2.1800000000000002</v>
      </c>
      <c r="J68" s="250">
        <v>2.29</v>
      </c>
      <c r="K68" s="125">
        <v>1.55</v>
      </c>
    </row>
    <row r="69" spans="2:11" ht="14.45" customHeight="1" x14ac:dyDescent="0.25">
      <c r="B69" s="108"/>
      <c r="C69" s="239" t="s">
        <v>53</v>
      </c>
      <c r="D69" s="248">
        <v>0.37</v>
      </c>
      <c r="E69" s="249">
        <v>0.52</v>
      </c>
      <c r="F69" s="250">
        <v>0.48</v>
      </c>
      <c r="G69" s="251">
        <v>0.28499999999999998</v>
      </c>
      <c r="H69" s="248">
        <v>0.38</v>
      </c>
      <c r="I69" s="249">
        <v>0.46</v>
      </c>
      <c r="J69" s="250">
        <v>0.77</v>
      </c>
      <c r="K69" s="125">
        <v>0.437</v>
      </c>
    </row>
    <row r="70" spans="2:11" ht="14.45" customHeight="1" x14ac:dyDescent="0.25">
      <c r="B70" s="108"/>
      <c r="C70" s="239" t="s">
        <v>52</v>
      </c>
      <c r="D70" s="248">
        <v>6.38</v>
      </c>
      <c r="E70" s="249">
        <v>6.51</v>
      </c>
      <c r="F70" s="250">
        <v>7.06</v>
      </c>
      <c r="G70" s="251">
        <v>5.33</v>
      </c>
      <c r="H70" s="248">
        <v>9.35</v>
      </c>
      <c r="I70" s="249">
        <v>10.55</v>
      </c>
      <c r="J70" s="250">
        <v>10.6</v>
      </c>
      <c r="K70" s="125">
        <v>8.27</v>
      </c>
    </row>
    <row r="71" spans="2:11" ht="14.45" customHeight="1" x14ac:dyDescent="0.25">
      <c r="B71" s="108"/>
      <c r="C71" s="239" t="s">
        <v>51</v>
      </c>
      <c r="D71" s="248">
        <v>2.09</v>
      </c>
      <c r="E71" s="249">
        <v>2.2000000000000002</v>
      </c>
      <c r="F71" s="250">
        <v>2.87</v>
      </c>
      <c r="G71" s="251">
        <v>2.2000000000000002</v>
      </c>
      <c r="H71" s="248">
        <v>1.81</v>
      </c>
      <c r="I71" s="249">
        <v>2.2200000000000002</v>
      </c>
      <c r="J71" s="250">
        <v>2.6</v>
      </c>
      <c r="K71" s="125">
        <v>2.3199999999999998</v>
      </c>
    </row>
    <row r="72" spans="2:11" ht="14.45" customHeight="1" x14ac:dyDescent="0.25">
      <c r="B72" s="108"/>
      <c r="C72" s="239" t="s">
        <v>32</v>
      </c>
      <c r="D72" s="248">
        <v>8.84</v>
      </c>
      <c r="E72" s="249">
        <v>9.23</v>
      </c>
      <c r="F72" s="250">
        <v>10.41</v>
      </c>
      <c r="G72" s="251">
        <v>7.83</v>
      </c>
      <c r="H72" s="248">
        <v>11.53</v>
      </c>
      <c r="I72" s="249">
        <v>13.23</v>
      </c>
      <c r="J72" s="250">
        <v>13.97</v>
      </c>
      <c r="K72" s="113">
        <v>11.1</v>
      </c>
    </row>
    <row r="73" spans="2:11" ht="14.45" customHeight="1" x14ac:dyDescent="0.25">
      <c r="B73" s="108"/>
      <c r="C73" s="257"/>
      <c r="D73" s="252"/>
      <c r="E73" s="253"/>
      <c r="F73" s="254"/>
      <c r="G73" s="255"/>
      <c r="H73" s="252"/>
      <c r="I73" s="253"/>
      <c r="J73" s="254"/>
      <c r="K73" s="113"/>
    </row>
    <row r="74" spans="2:11" ht="14.45" customHeight="1" x14ac:dyDescent="0.25">
      <c r="B74" s="108"/>
      <c r="C74" s="244" t="s">
        <v>20</v>
      </c>
      <c r="D74" s="252"/>
      <c r="E74" s="253"/>
      <c r="F74" s="254"/>
      <c r="G74" s="255"/>
      <c r="H74" s="252"/>
      <c r="I74" s="253"/>
      <c r="J74" s="254"/>
      <c r="K74" s="113"/>
    </row>
    <row r="75" spans="2:11" ht="14.45" customHeight="1" x14ac:dyDescent="0.25">
      <c r="B75" s="108"/>
      <c r="C75" s="239" t="s">
        <v>25</v>
      </c>
      <c r="D75" s="248">
        <v>0.35799999999999998</v>
      </c>
      <c r="E75" s="249">
        <v>0.53969999999999996</v>
      </c>
      <c r="F75" s="250">
        <v>0.61199999999999999</v>
      </c>
      <c r="G75" s="251">
        <v>0.24</v>
      </c>
      <c r="H75" s="248">
        <v>0.46839999999999998</v>
      </c>
      <c r="I75" s="249">
        <v>0.54469999999999996</v>
      </c>
      <c r="J75" s="250">
        <v>1.034</v>
      </c>
      <c r="K75" s="125">
        <v>0.5</v>
      </c>
    </row>
    <row r="76" spans="2:11" ht="14.45" customHeight="1" x14ac:dyDescent="0.25">
      <c r="B76" s="108"/>
      <c r="C76" s="239" t="s">
        <v>26</v>
      </c>
      <c r="D76" s="248">
        <v>7.5332999999999997</v>
      </c>
      <c r="E76" s="249">
        <v>7.36</v>
      </c>
      <c r="F76" s="250">
        <v>8.2729999999999997</v>
      </c>
      <c r="G76" s="251">
        <v>6.43</v>
      </c>
      <c r="H76" s="248">
        <v>10.8666</v>
      </c>
      <c r="I76" s="249">
        <v>12.1083</v>
      </c>
      <c r="J76" s="250">
        <v>12.134</v>
      </c>
      <c r="K76" s="125">
        <v>9.7899999999999991</v>
      </c>
    </row>
    <row r="77" spans="2:11" ht="14.45" customHeight="1" x14ac:dyDescent="0.25">
      <c r="B77" s="108"/>
      <c r="C77" s="239" t="s">
        <v>27</v>
      </c>
      <c r="D77" s="248">
        <v>2.75</v>
      </c>
      <c r="E77" s="249">
        <v>3</v>
      </c>
      <c r="F77" s="250">
        <v>4</v>
      </c>
      <c r="G77" s="251">
        <v>3</v>
      </c>
      <c r="H77" s="248">
        <v>2.8466</v>
      </c>
      <c r="I77" s="249">
        <v>3</v>
      </c>
      <c r="J77" s="250">
        <v>3.3530000000000002</v>
      </c>
      <c r="K77" s="125">
        <v>3</v>
      </c>
    </row>
    <row r="78" spans="2:11" ht="14.45" customHeight="1" thickBot="1" x14ac:dyDescent="0.3">
      <c r="B78" s="167"/>
      <c r="C78" s="258" t="s">
        <v>19</v>
      </c>
      <c r="D78" s="259">
        <v>10.48</v>
      </c>
      <c r="E78" s="260">
        <v>10.91</v>
      </c>
      <c r="F78" s="261">
        <v>12.528</v>
      </c>
      <c r="G78" s="262">
        <v>9.36</v>
      </c>
      <c r="H78" s="259">
        <v>13.346</v>
      </c>
      <c r="I78" s="260">
        <v>15.4672</v>
      </c>
      <c r="J78" s="261">
        <v>15.871</v>
      </c>
      <c r="K78" s="125">
        <v>13.08</v>
      </c>
    </row>
    <row r="79" spans="2:11" ht="14.45" customHeight="1" x14ac:dyDescent="0.25">
      <c r="K79" s="173"/>
    </row>
    <row r="81" spans="3:3" ht="14.45" customHeight="1" x14ac:dyDescent="0.25">
      <c r="C81" s="263"/>
    </row>
  </sheetData>
  <mergeCells count="7">
    <mergeCell ref="D8:G8"/>
    <mergeCell ref="H8:K8"/>
    <mergeCell ref="B48:B78"/>
    <mergeCell ref="B24:B26"/>
    <mergeCell ref="B10:B23"/>
    <mergeCell ref="B27:B47"/>
    <mergeCell ref="C8:C9"/>
  </mergeCells>
  <pageMargins left="0.7" right="0.7" top="0.75" bottom="0.75" header="0.3" footer="0.3"/>
  <pageSetup paperSize="9" scale="4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Méthodologie</vt:lpstr>
      <vt:lpstr>vignoble_sud-ouest</vt:lpstr>
      <vt:lpstr>vignoble_sud-est </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CASSAGNE</dc:creator>
  <cp:lastModifiedBy>Utilisateur Windows</cp:lastModifiedBy>
  <cp:lastPrinted>2020-03-19T17:21:44Z</cp:lastPrinted>
  <dcterms:created xsi:type="dcterms:W3CDTF">2019-09-04T07:40:04Z</dcterms:created>
  <dcterms:modified xsi:type="dcterms:W3CDTF">2022-04-06T07:53:07Z</dcterms:modified>
</cp:coreProperties>
</file>