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A:\02-politiques_publiques\13-connaissances_statistiques\14-publications_internet\2. données\2 productions végétales\pac parcelles constatees\2025\"/>
    </mc:Choice>
  </mc:AlternateContent>
  <xr:revisionPtr revIDLastSave="0" documentId="13_ncr:1_{F482A6CE-8CCA-440F-BB40-75D46ACA13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éfinitions" sheetId="5" r:id="rId1"/>
    <sheet name="régions" sheetId="13" r:id="rId2"/>
    <sheet name="départements" sheetId="14" r:id="rId3"/>
    <sheet name="cantons" sheetId="15" r:id="rId4"/>
    <sheet name="petite région agricole" sheetId="18" r:id="rId5"/>
  </sheets>
  <definedNames>
    <definedName name="_xlnm._FilterDatabase" localSheetId="3" hidden="1">cantons!$A$5:$AP$248</definedName>
    <definedName name="_xlnm._FilterDatabase" localSheetId="2" hidden="1">départements!$A$5:$AP$155</definedName>
    <definedName name="_xlnm._FilterDatabase" localSheetId="4" hidden="1">'petite région agricole'!$A$5:$AP$99</definedName>
    <definedName name="_xlnm._FilterDatabase" localSheetId="1" hidden="1">régions!$A$5:$L$153</definedName>
    <definedName name="annee">Définitions!$A$2</definedName>
    <definedName name="_xlnm.Print_Titles" localSheetId="3">cantons!$A:$B,cantons!#REF!</definedName>
    <definedName name="_xlnm.Print_Titles" localSheetId="2">départements!#REF!,départements!#REF!</definedName>
    <definedName name="_xlnm.Print_Titles" localSheetId="4">'petite région agricole'!$A:$B,'petite région agricole'!#REF!</definedName>
    <definedName name="_xlnm.Print_Titles" localSheetId="1">régions!$A:$A,régions!#REF!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P43" i="18" l="1"/>
  <c r="AP44" i="18"/>
  <c r="AP45" i="18"/>
  <c r="AP46" i="18"/>
  <c r="AP47" i="18"/>
  <c r="AP48" i="18"/>
  <c r="AP49" i="18"/>
  <c r="AP50" i="18"/>
  <c r="AP51" i="18"/>
  <c r="AP52" i="18"/>
  <c r="AP53" i="18"/>
  <c r="AP54" i="18"/>
  <c r="AP55" i="18"/>
  <c r="AP56" i="18"/>
  <c r="AP57" i="18"/>
  <c r="AP58" i="18"/>
  <c r="AP59" i="18"/>
  <c r="AP60" i="18"/>
  <c r="AP61" i="18"/>
  <c r="AP62" i="18"/>
  <c r="AP63" i="18"/>
  <c r="AP64" i="18"/>
  <c r="AP65" i="18"/>
  <c r="AP66" i="18"/>
  <c r="AP67" i="18"/>
  <c r="AP68" i="18"/>
  <c r="AP69" i="18"/>
  <c r="AP70" i="18"/>
  <c r="AP71" i="18"/>
  <c r="AP72" i="18"/>
  <c r="AP73" i="18"/>
  <c r="AP74" i="18"/>
  <c r="AP75" i="18"/>
  <c r="AP76" i="18"/>
  <c r="AP77" i="18"/>
  <c r="AP78" i="18"/>
  <c r="AP79" i="18"/>
  <c r="AP80" i="18"/>
  <c r="AP81" i="18"/>
  <c r="AP82" i="18"/>
  <c r="AP83" i="18"/>
  <c r="AP84" i="18"/>
  <c r="AP85" i="18"/>
  <c r="AP86" i="18"/>
  <c r="AP87" i="18"/>
  <c r="AP88" i="18"/>
  <c r="AP89" i="18"/>
  <c r="AP90" i="18"/>
  <c r="AP91" i="18"/>
  <c r="AP92" i="18"/>
  <c r="AP93" i="18"/>
  <c r="AP94" i="18"/>
  <c r="AP95" i="18"/>
  <c r="AP96" i="18"/>
  <c r="AP97" i="18"/>
  <c r="AP98" i="18"/>
  <c r="AP42" i="18"/>
  <c r="AP7" i="15"/>
  <c r="AP8" i="15"/>
  <c r="AP9" i="15"/>
  <c r="AP10" i="15"/>
  <c r="AP11" i="15"/>
  <c r="AP12" i="15"/>
  <c r="AP13" i="15"/>
  <c r="AP14" i="15"/>
  <c r="AP15" i="15"/>
  <c r="AP16" i="15"/>
  <c r="AP17" i="15"/>
  <c r="AP18" i="15"/>
  <c r="AP19" i="15"/>
  <c r="AP20" i="15"/>
  <c r="AP21" i="15"/>
  <c r="AP22" i="15"/>
  <c r="AP23" i="15"/>
  <c r="AP24" i="15"/>
  <c r="AP25" i="15"/>
  <c r="AP26" i="15"/>
  <c r="AP27" i="15"/>
  <c r="AP28" i="15"/>
  <c r="AP29" i="15"/>
  <c r="AP30" i="15"/>
  <c r="AP31" i="15"/>
  <c r="AP32" i="15"/>
  <c r="AP33" i="15"/>
  <c r="AP34" i="15"/>
  <c r="AP35" i="15"/>
  <c r="AP36" i="15"/>
  <c r="AP37" i="15"/>
  <c r="AP38" i="15"/>
  <c r="AP39" i="15"/>
  <c r="AP40" i="15"/>
  <c r="AP41" i="15"/>
  <c r="AP42" i="15"/>
  <c r="AP43" i="15"/>
  <c r="AP44" i="15"/>
  <c r="AP45" i="15"/>
  <c r="AP46" i="15"/>
  <c r="AP47" i="15"/>
  <c r="AP48" i="15"/>
  <c r="AP49" i="15"/>
  <c r="AP50" i="15"/>
  <c r="AP51" i="15"/>
  <c r="AP52" i="15"/>
  <c r="AP53" i="15"/>
  <c r="AP54" i="15"/>
  <c r="AP55" i="15"/>
  <c r="AP56" i="15"/>
  <c r="AP57" i="15"/>
  <c r="AP58" i="15"/>
  <c r="AP59" i="15"/>
  <c r="AP60" i="15"/>
  <c r="AP61" i="15"/>
  <c r="AP62" i="15"/>
  <c r="AP63" i="15"/>
  <c r="AP64" i="15"/>
  <c r="AP65" i="15"/>
  <c r="AP66" i="15"/>
  <c r="AP67" i="15"/>
  <c r="AP68" i="15"/>
  <c r="AP69" i="15"/>
  <c r="AP70" i="15"/>
  <c r="AP71" i="15"/>
  <c r="AP72" i="15"/>
  <c r="AP73" i="15"/>
  <c r="AP74" i="15"/>
  <c r="AP75" i="15"/>
  <c r="AP76" i="15"/>
  <c r="AP77" i="15"/>
  <c r="AP78" i="15"/>
  <c r="AP79" i="15"/>
  <c r="AP80" i="15"/>
  <c r="AP81" i="15"/>
  <c r="AP82" i="15"/>
  <c r="AP83" i="15"/>
  <c r="AP84" i="15"/>
  <c r="AP85" i="15"/>
  <c r="AP86" i="15"/>
  <c r="AP87" i="15"/>
  <c r="AP88" i="15"/>
  <c r="AP89" i="15"/>
  <c r="AP90" i="15"/>
  <c r="AP91" i="15"/>
  <c r="AP92" i="15"/>
  <c r="AP93" i="15"/>
  <c r="AP94" i="15"/>
  <c r="AP95" i="15"/>
  <c r="AP96" i="15"/>
  <c r="AP97" i="15"/>
  <c r="AP98" i="15"/>
  <c r="AP99" i="15"/>
  <c r="AP100" i="15"/>
  <c r="AP101" i="15"/>
  <c r="AP102" i="15"/>
  <c r="AP103" i="15"/>
  <c r="AP104" i="15"/>
  <c r="AP105" i="15"/>
  <c r="AP106" i="15"/>
  <c r="AP107" i="15"/>
  <c r="AP108" i="15"/>
  <c r="AP109" i="15"/>
  <c r="AP110" i="15"/>
  <c r="AP111" i="15"/>
  <c r="AP112" i="15"/>
  <c r="AP113" i="15"/>
  <c r="AP114" i="15"/>
  <c r="AP115" i="15"/>
  <c r="AP116" i="15"/>
  <c r="AP117" i="15"/>
  <c r="AP118" i="15"/>
  <c r="AP119" i="15"/>
  <c r="AP120" i="15"/>
  <c r="AP121" i="15"/>
  <c r="AP122" i="15"/>
  <c r="AP123" i="15"/>
  <c r="AP124" i="15"/>
  <c r="AP125" i="15"/>
  <c r="AP126" i="15"/>
  <c r="AP127" i="15"/>
  <c r="AP128" i="15"/>
  <c r="AP129" i="15"/>
  <c r="AP130" i="15"/>
  <c r="AP131" i="15"/>
  <c r="AP132" i="15"/>
  <c r="AP133" i="15"/>
  <c r="AP134" i="15"/>
  <c r="AP135" i="15"/>
  <c r="AP136" i="15"/>
  <c r="AP137" i="15"/>
  <c r="AP138" i="15"/>
  <c r="AP139" i="15"/>
  <c r="AP140" i="15"/>
  <c r="AP141" i="15"/>
  <c r="AP142" i="15"/>
  <c r="AP143" i="15"/>
  <c r="AP144" i="15"/>
  <c r="AP145" i="15"/>
  <c r="AP146" i="15"/>
  <c r="AP147" i="15"/>
  <c r="AP148" i="15"/>
  <c r="AP149" i="15"/>
  <c r="AP150" i="15"/>
  <c r="AP151" i="15"/>
  <c r="AP152" i="15"/>
  <c r="AP153" i="15"/>
  <c r="AP154" i="15"/>
  <c r="AP155" i="15"/>
  <c r="AP156" i="15"/>
  <c r="AP157" i="15"/>
  <c r="AP158" i="15"/>
  <c r="AP159" i="15"/>
  <c r="AP160" i="15"/>
  <c r="AP161" i="15"/>
  <c r="AP162" i="15"/>
  <c r="AP163" i="15"/>
  <c r="AP164" i="15"/>
  <c r="AP165" i="15"/>
  <c r="AP166" i="15"/>
  <c r="AP167" i="15"/>
  <c r="AP168" i="15"/>
  <c r="AP169" i="15"/>
  <c r="AP170" i="15"/>
  <c r="AP171" i="15"/>
  <c r="AP172" i="15"/>
  <c r="AP173" i="15"/>
  <c r="AP174" i="15"/>
  <c r="AP175" i="15"/>
  <c r="AP176" i="15"/>
  <c r="AP177" i="15"/>
  <c r="AP178" i="15"/>
  <c r="AP179" i="15"/>
  <c r="AP180" i="15"/>
  <c r="AP181" i="15"/>
  <c r="AP182" i="15"/>
  <c r="AP183" i="15"/>
  <c r="AP184" i="15"/>
  <c r="AP185" i="15"/>
  <c r="AP186" i="15"/>
  <c r="AP187" i="15"/>
  <c r="AP188" i="15"/>
  <c r="AP189" i="15"/>
  <c r="AP190" i="15"/>
  <c r="AP191" i="15"/>
  <c r="AP192" i="15"/>
  <c r="AP193" i="15"/>
  <c r="AP194" i="15"/>
  <c r="AP195" i="15"/>
  <c r="AP196" i="15"/>
  <c r="AP197" i="15"/>
  <c r="AP198" i="15"/>
  <c r="AP199" i="15"/>
  <c r="AP200" i="15"/>
  <c r="AP201" i="15"/>
  <c r="AP202" i="15"/>
  <c r="AP203" i="15"/>
  <c r="AP204" i="15"/>
  <c r="AP205" i="15"/>
  <c r="AP206" i="15"/>
  <c r="AP207" i="15"/>
  <c r="AP208" i="15"/>
  <c r="AP209" i="15"/>
  <c r="AP210" i="15"/>
  <c r="AP211" i="15"/>
  <c r="AP212" i="15"/>
  <c r="AP213" i="15"/>
  <c r="AP214" i="15"/>
  <c r="AP215" i="15"/>
  <c r="AP216" i="15"/>
  <c r="AP217" i="15"/>
  <c r="AP218" i="15"/>
  <c r="AP219" i="15"/>
  <c r="AP220" i="15"/>
  <c r="AP221" i="15"/>
  <c r="AP222" i="15"/>
  <c r="AP223" i="15"/>
  <c r="AP224" i="15"/>
  <c r="AP225" i="15"/>
  <c r="AP226" i="15"/>
  <c r="AP227" i="15"/>
  <c r="AP228" i="15"/>
  <c r="AP229" i="15"/>
  <c r="AP230" i="15"/>
  <c r="AP231" i="15"/>
  <c r="AP232" i="15"/>
  <c r="AP233" i="15"/>
  <c r="AP234" i="15"/>
  <c r="AP235" i="15"/>
  <c r="AP236" i="15"/>
  <c r="AP237" i="15"/>
  <c r="AP238" i="15"/>
  <c r="AP239" i="15"/>
  <c r="AP240" i="15"/>
  <c r="AP241" i="15"/>
  <c r="AP242" i="15"/>
  <c r="AP243" i="15"/>
  <c r="AP244" i="15"/>
  <c r="AP245" i="15"/>
  <c r="AP246" i="15"/>
  <c r="AP247" i="15"/>
  <c r="AP6" i="15"/>
  <c r="AP6" i="14"/>
  <c r="AP7" i="14"/>
  <c r="AP8" i="14"/>
  <c r="AP9" i="14"/>
  <c r="AP10" i="14"/>
  <c r="AP11" i="14"/>
  <c r="AP12" i="14"/>
  <c r="AP13" i="14"/>
  <c r="AP14" i="14"/>
  <c r="AP15" i="14"/>
  <c r="AP16" i="14"/>
  <c r="AP17" i="14"/>
  <c r="AP18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P81" i="14"/>
  <c r="AP82" i="14"/>
  <c r="AP83" i="14"/>
  <c r="AP84" i="14"/>
  <c r="AP85" i="14"/>
  <c r="AP86" i="14"/>
  <c r="AP87" i="14"/>
  <c r="AP88" i="14"/>
  <c r="AP89" i="14"/>
  <c r="AP90" i="14"/>
  <c r="AP91" i="14"/>
  <c r="AP92" i="14"/>
  <c r="AP93" i="14"/>
  <c r="AP94" i="14"/>
  <c r="AP95" i="14"/>
  <c r="AP96" i="14"/>
  <c r="AP97" i="14"/>
  <c r="AP98" i="14"/>
  <c r="AP99" i="14"/>
  <c r="AP100" i="14"/>
  <c r="AP101" i="14"/>
  <c r="AP102" i="14"/>
  <c r="AP103" i="14"/>
  <c r="AP104" i="14"/>
  <c r="AP105" i="14"/>
  <c r="AP106" i="14"/>
  <c r="AP107" i="14"/>
  <c r="AP108" i="14"/>
  <c r="AP109" i="14"/>
  <c r="AP110" i="14"/>
  <c r="AP111" i="14"/>
  <c r="AP112" i="14"/>
  <c r="AP113" i="14"/>
  <c r="AP114" i="14"/>
  <c r="AP115" i="14"/>
  <c r="AP116" i="14"/>
  <c r="AP117" i="14"/>
  <c r="AP118" i="14"/>
  <c r="AP119" i="14"/>
  <c r="AP120" i="14"/>
  <c r="AP121" i="14"/>
  <c r="AP122" i="14"/>
  <c r="AP123" i="14"/>
  <c r="AP124" i="14"/>
  <c r="AP125" i="14"/>
  <c r="AP126" i="14"/>
  <c r="AP127" i="14"/>
  <c r="AP128" i="14"/>
  <c r="AP129" i="14"/>
  <c r="AP130" i="14"/>
  <c r="AP131" i="14"/>
  <c r="AP132" i="14"/>
  <c r="AP133" i="14"/>
  <c r="AP134" i="14"/>
  <c r="AP135" i="14"/>
  <c r="AP136" i="14"/>
  <c r="AP137" i="14"/>
  <c r="AP138" i="14"/>
  <c r="AP139" i="14"/>
  <c r="AP140" i="14"/>
  <c r="AP141" i="14"/>
  <c r="AP142" i="14"/>
  <c r="AP143" i="14"/>
  <c r="AP144" i="14"/>
  <c r="AP145" i="14"/>
  <c r="AP146" i="14"/>
  <c r="AP147" i="14"/>
  <c r="AP148" i="14"/>
  <c r="AP149" i="14"/>
  <c r="AP150" i="14"/>
  <c r="AP151" i="14"/>
  <c r="AP152" i="14"/>
  <c r="AP153" i="14"/>
  <c r="AP19" i="14"/>
  <c r="A2" i="18" l="1"/>
  <c r="A2" i="15"/>
  <c r="A2" i="14"/>
  <c r="A2" i="13"/>
  <c r="AP7" i="18" l="1"/>
  <c r="AP8" i="18"/>
  <c r="AP9" i="18"/>
  <c r="AP10" i="18"/>
  <c r="AP11" i="18"/>
  <c r="AP12" i="18"/>
  <c r="AP13" i="18"/>
  <c r="AP14" i="18"/>
  <c r="AP15" i="18"/>
  <c r="AP16" i="18"/>
  <c r="AP17" i="18"/>
  <c r="AP18" i="18"/>
  <c r="AP19" i="18"/>
  <c r="AP20" i="18"/>
  <c r="AP21" i="18"/>
  <c r="AP22" i="18"/>
  <c r="AP23" i="18"/>
  <c r="AP24" i="18"/>
  <c r="AP25" i="18"/>
  <c r="AP26" i="18"/>
  <c r="AP27" i="18"/>
  <c r="AP28" i="18"/>
  <c r="AP29" i="18"/>
  <c r="AP30" i="18"/>
  <c r="AP31" i="18"/>
  <c r="AP32" i="18"/>
  <c r="AP33" i="18"/>
  <c r="AP34" i="18"/>
  <c r="AP35" i="18"/>
  <c r="AP36" i="18"/>
  <c r="AP37" i="18"/>
  <c r="AP38" i="18"/>
  <c r="AP39" i="18"/>
  <c r="AP40" i="18"/>
  <c r="AP41" i="18"/>
  <c r="AP6" i="18"/>
</calcChain>
</file>

<file path=xl/sharedStrings.xml><?xml version="1.0" encoding="utf-8"?>
<sst xmlns="http://schemas.openxmlformats.org/spreadsheetml/2006/main" count="3577" uniqueCount="999">
  <si>
    <t>Ariège</t>
  </si>
  <si>
    <t>Aude</t>
  </si>
  <si>
    <t>Aveyron</t>
  </si>
  <si>
    <t>Gard</t>
  </si>
  <si>
    <t>Haute-Garonne</t>
  </si>
  <si>
    <t>Gers</t>
  </si>
  <si>
    <t>Hérault</t>
  </si>
  <si>
    <t>Lot</t>
  </si>
  <si>
    <t>Lozère</t>
  </si>
  <si>
    <t>Hautes-Pyrénées</t>
  </si>
  <si>
    <t>Pyrénées-Orientales</t>
  </si>
  <si>
    <t>Tarn</t>
  </si>
  <si>
    <t>Tarn-et-Garonne</t>
  </si>
  <si>
    <t>s : secret statistique</t>
  </si>
  <si>
    <t>Source : Agreste - ASP - Traitement SSP</t>
  </si>
  <si>
    <t>https://www.insee.fr/fr/accueil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</si>
  <si>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</si>
  <si>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</si>
  <si>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</si>
  <si>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</si>
  <si>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</si>
  <si>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</si>
  <si>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</si>
  <si>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</si>
  <si>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</si>
  <si>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</si>
  <si>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</si>
  <si>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</si>
  <si>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</si>
  <si>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0999</t>
  </si>
  <si>
    <t>L'utilisation et la diffusion des données sont autorisées sous réserve de mentionner impérativement la source.</t>
  </si>
  <si>
    <t>Détails des données contenues dans le fichier :</t>
  </si>
  <si>
    <t>https://agreste.agriculture.gouv.fr/agreste-web/accueil/</t>
  </si>
  <si>
    <t>09390</t>
  </si>
  <si>
    <t>PLAINE DE L'ARIEGE - 09</t>
  </si>
  <si>
    <t>09392</t>
  </si>
  <si>
    <t>COTEAUX DE L'ARIEGE - 09</t>
  </si>
  <si>
    <t>09393</t>
  </si>
  <si>
    <t>REGION SOUS PYRENEENNE - 09</t>
  </si>
  <si>
    <t>09472</t>
  </si>
  <si>
    <t>REGION PYRENEENNE - 09</t>
  </si>
  <si>
    <t>11391</t>
  </si>
  <si>
    <t>LAURAGAIS - 11</t>
  </si>
  <si>
    <t>11392</t>
  </si>
  <si>
    <t>RAZES - 11</t>
  </si>
  <si>
    <t>11413</t>
  </si>
  <si>
    <t>MONTAGNE NOIRE - 11</t>
  </si>
  <si>
    <t>11470</t>
  </si>
  <si>
    <t>REGION VITICOLE - 11</t>
  </si>
  <si>
    <t>11471</t>
  </si>
  <si>
    <t>11472</t>
  </si>
  <si>
    <t>PAYS DE SAULT - 11</t>
  </si>
  <si>
    <t>12161</t>
  </si>
  <si>
    <t>ROUGIER DE MARCILLAC - 12</t>
  </si>
  <si>
    <t>12162</t>
  </si>
  <si>
    <t>LEVEZOU - 12</t>
  </si>
  <si>
    <t>12397</t>
  </si>
  <si>
    <t>BAS QUERCY - 12</t>
  </si>
  <si>
    <t>12407</t>
  </si>
  <si>
    <t>VIADENE ET VALLEE DU LOT - 12</t>
  </si>
  <si>
    <t>12409</t>
  </si>
  <si>
    <t>SEGALA - 12</t>
  </si>
  <si>
    <t>12411</t>
  </si>
  <si>
    <t>GRANDS-CAUSSES - 12</t>
  </si>
  <si>
    <t>12412</t>
  </si>
  <si>
    <t>MONTS DE LACAUNE - 12</t>
  </si>
  <si>
    <t>12419</t>
  </si>
  <si>
    <t>AUBRAC - 12</t>
  </si>
  <si>
    <t>30410</t>
  </si>
  <si>
    <t>CEVENNES - 30</t>
  </si>
  <si>
    <t>30411</t>
  </si>
  <si>
    <t>CAUSSE NOIR - 30</t>
  </si>
  <si>
    <t>30414</t>
  </si>
  <si>
    <t>CAUSSES DU LARZAC - 30</t>
  </si>
  <si>
    <t>30415</t>
  </si>
  <si>
    <t>SOUBERGUES - 30</t>
  </si>
  <si>
    <t>30416</t>
  </si>
  <si>
    <t>GARRIGUES - 30</t>
  </si>
  <si>
    <t>30422</t>
  </si>
  <si>
    <t>BAS-VIVARAIS - 30</t>
  </si>
  <si>
    <t>30465</t>
  </si>
  <si>
    <t>VALLEE DU RHONE - 30</t>
  </si>
  <si>
    <t>30471</t>
  </si>
  <si>
    <t>PLAINE VITICOLE - 30</t>
  </si>
  <si>
    <t>31385</t>
  </si>
  <si>
    <t>COTEAUX DU GERS - 31</t>
  </si>
  <si>
    <t>31389</t>
  </si>
  <si>
    <t>COTEAUX DE GASCOGNE - 31</t>
  </si>
  <si>
    <t>31390</t>
  </si>
  <si>
    <t>LSE VALLEES - 31</t>
  </si>
  <si>
    <t>31391</t>
  </si>
  <si>
    <t>LAURAGAIS - 31</t>
  </si>
  <si>
    <t>31392</t>
  </si>
  <si>
    <t>VOLVESTRE - 31</t>
  </si>
  <si>
    <t>31393</t>
  </si>
  <si>
    <t>LA RIVIERE - 31</t>
  </si>
  <si>
    <t>31472</t>
  </si>
  <si>
    <t>PYRENNEES CENTRALES - 31</t>
  </si>
  <si>
    <t>32147</t>
  </si>
  <si>
    <t>32149</t>
  </si>
  <si>
    <t>32383</t>
  </si>
  <si>
    <t>ASTARAC - 32</t>
  </si>
  <si>
    <t>32384</t>
  </si>
  <si>
    <t>LOMAGNE - 32</t>
  </si>
  <si>
    <t>32385</t>
  </si>
  <si>
    <t>COTEAUX DU GERS - 32</t>
  </si>
  <si>
    <t>32386</t>
  </si>
  <si>
    <t>VIC-BIHL - 32</t>
  </si>
  <si>
    <t>32387</t>
  </si>
  <si>
    <t>RIVIERE BASSE - 32</t>
  </si>
  <si>
    <t>32388</t>
  </si>
  <si>
    <t>34412</t>
  </si>
  <si>
    <t>PLATEAUX DU SOMMAIL ET DE L'ESPINOUZE - 34</t>
  </si>
  <si>
    <t>34414</t>
  </si>
  <si>
    <t>CAUSSES DU LARZAC - 34</t>
  </si>
  <si>
    <t>34415</t>
  </si>
  <si>
    <t>SOUBERGUES - 34</t>
  </si>
  <si>
    <t>34416</t>
  </si>
  <si>
    <t>GARRIGUES - 34</t>
  </si>
  <si>
    <t>34470</t>
  </si>
  <si>
    <t>MINERVOIS - 34</t>
  </si>
  <si>
    <t>34471</t>
  </si>
  <si>
    <t>PLAINE VITICOLE - 34</t>
  </si>
  <si>
    <t>46159</t>
  </si>
  <si>
    <t>BOURIANNE - 46</t>
  </si>
  <si>
    <t>46160</t>
  </si>
  <si>
    <t>VALLEE DE LA DORDOGNE - 46</t>
  </si>
  <si>
    <t>46394</t>
  </si>
  <si>
    <t>CAUSSES - 46</t>
  </si>
  <si>
    <t>46396</t>
  </si>
  <si>
    <t>QUERCY BLANC - 46</t>
  </si>
  <si>
    <t>46407</t>
  </si>
  <si>
    <t>VALLEE DU LOT - 46</t>
  </si>
  <si>
    <t>46408</t>
  </si>
  <si>
    <t>LIMARGUE - 46</t>
  </si>
  <si>
    <t>46409</t>
  </si>
  <si>
    <t>SEGALA - 46</t>
  </si>
  <si>
    <t>48410</t>
  </si>
  <si>
    <t>CEVENNES - 48</t>
  </si>
  <si>
    <t>48411</t>
  </si>
  <si>
    <t>CAUSSES - 48</t>
  </si>
  <si>
    <t>48418</t>
  </si>
  <si>
    <t>MARGERIDE - 48</t>
  </si>
  <si>
    <t>48419</t>
  </si>
  <si>
    <t>AUBRAC - 48</t>
  </si>
  <si>
    <t>65146</t>
  </si>
  <si>
    <t>MONTAGNE DE BIGORRE - 65</t>
  </si>
  <si>
    <t>65148</t>
  </si>
  <si>
    <t>COTEAUX DE BIGORRE - 65</t>
  </si>
  <si>
    <t>65150</t>
  </si>
  <si>
    <t>HAUTE VALLEE DE L ADOUR - 65</t>
  </si>
  <si>
    <t>65381</t>
  </si>
  <si>
    <t>COTEAUX NORD - 65</t>
  </si>
  <si>
    <t>65383</t>
  </si>
  <si>
    <t>ASTARAC - 65</t>
  </si>
  <si>
    <t>65386</t>
  </si>
  <si>
    <t>VIC BILH ET MADIRAN - 65</t>
  </si>
  <si>
    <t>65387</t>
  </si>
  <si>
    <t>RIVIERE BASSE - 65</t>
  </si>
  <si>
    <t>65389</t>
  </si>
  <si>
    <t>COTEAUX DE GASCOGNE - 65</t>
  </si>
  <si>
    <t>66252</t>
  </si>
  <si>
    <t>PLAINE DU ROUSSILON - 66</t>
  </si>
  <si>
    <t>66253</t>
  </si>
  <si>
    <t>VALLESPIR ET ALBERES - 66</t>
  </si>
  <si>
    <t>66254</t>
  </si>
  <si>
    <t>CRU BANYULS - 66</t>
  </si>
  <si>
    <t>66255</t>
  </si>
  <si>
    <t>CONFLENT - 66</t>
  </si>
  <si>
    <t>66256</t>
  </si>
  <si>
    <t>CERDAGNE - 66</t>
  </si>
  <si>
    <t>66257</t>
  </si>
  <si>
    <t>CAPCIR - 66</t>
  </si>
  <si>
    <t>66470</t>
  </si>
  <si>
    <t>CORBIERES DU ROUSSILLON - 66</t>
  </si>
  <si>
    <t>66472</t>
  </si>
  <si>
    <t>FENOUILLEDE - 66</t>
  </si>
  <si>
    <t>81151</t>
  </si>
  <si>
    <t>GAILLACOIS - 81</t>
  </si>
  <si>
    <t>81152</t>
  </si>
  <si>
    <t>COTEAUX MOLASSIQUES - 81</t>
  </si>
  <si>
    <t>81153</t>
  </si>
  <si>
    <t>PLAINE DE L ALBIGEOIS ET DU CASTRAIS - 81</t>
  </si>
  <si>
    <t>81391</t>
  </si>
  <si>
    <t>LAURAGAIS - 81</t>
  </si>
  <si>
    <t>81395</t>
  </si>
  <si>
    <t>CAUSSES DU QUERCY - 81</t>
  </si>
  <si>
    <t>81409</t>
  </si>
  <si>
    <t>SEGALA - 81</t>
  </si>
  <si>
    <t>81412</t>
  </si>
  <si>
    <t>MONTS DE LACAUNE - 81</t>
  </si>
  <si>
    <t>81413</t>
  </si>
  <si>
    <t>MONTAGNE NOIRE - 81</t>
  </si>
  <si>
    <t>82154</t>
  </si>
  <si>
    <t>BAS-QUERCY DE MONTCLAR - 82</t>
  </si>
  <si>
    <t>82155</t>
  </si>
  <si>
    <t>BAS-QUERCY DE MONTPEZAT - 82</t>
  </si>
  <si>
    <t>82384</t>
  </si>
  <si>
    <t>LOMAGNE - 82</t>
  </si>
  <si>
    <t>82385</t>
  </si>
  <si>
    <t>COTEAUX DU GERS - 82</t>
  </si>
  <si>
    <t>82390</t>
  </si>
  <si>
    <t>VALLEES ET TERRASSES - 82</t>
  </si>
  <si>
    <t>82391</t>
  </si>
  <si>
    <t>LAURAGAIS - 82</t>
  </si>
  <si>
    <t>82395</t>
  </si>
  <si>
    <t>CAUSSES DU QUERCY - 82</t>
  </si>
  <si>
    <t>82396</t>
  </si>
  <si>
    <t>QUERCY BLANC - 82</t>
  </si>
  <si>
    <t>82397</t>
  </si>
  <si>
    <t>ROUERGUE - 82</t>
  </si>
  <si>
    <t>82398</t>
  </si>
  <si>
    <t>NERACOIS - 82</t>
  </si>
  <si>
    <t>82399</t>
  </si>
  <si>
    <t>PAYS DE SERRES - 82</t>
  </si>
  <si>
    <t>Code culture</t>
  </si>
  <si>
    <t>Nombre de déclarants</t>
  </si>
  <si>
    <t>Surface graphique constatée (ha)</t>
  </si>
  <si>
    <t>Surface admissible constatée (ha)</t>
  </si>
  <si>
    <t>AGR</t>
  </si>
  <si>
    <t>AIL</t>
  </si>
  <si>
    <t>ARA</t>
  </si>
  <si>
    <t>ART</t>
  </si>
  <si>
    <t>AVH</t>
  </si>
  <si>
    <t>AVP</t>
  </si>
  <si>
    <t>BDH</t>
  </si>
  <si>
    <t>BDP</t>
  </si>
  <si>
    <t>BFS</t>
  </si>
  <si>
    <t>BOR</t>
  </si>
  <si>
    <t>BTA</t>
  </si>
  <si>
    <t>BTH</t>
  </si>
  <si>
    <t>BTN</t>
  </si>
  <si>
    <t>BTP</t>
  </si>
  <si>
    <t>CAE</t>
  </si>
  <si>
    <t>CAG</t>
  </si>
  <si>
    <t>CAR</t>
  </si>
  <si>
    <t>CBT</t>
  </si>
  <si>
    <t>CCN</t>
  </si>
  <si>
    <t>CEE</t>
  </si>
  <si>
    <t>CEL</t>
  </si>
  <si>
    <t>CHU</t>
  </si>
  <si>
    <t>CHV</t>
  </si>
  <si>
    <t>CID</t>
  </si>
  <si>
    <t>CIT</t>
  </si>
  <si>
    <t>CML</t>
  </si>
  <si>
    <t>CPL</t>
  </si>
  <si>
    <t>CSS</t>
  </si>
  <si>
    <t>CTG</t>
  </si>
  <si>
    <t>CZH</t>
  </si>
  <si>
    <t>CZP</t>
  </si>
  <si>
    <t>EPE</t>
  </si>
  <si>
    <t>EPI</t>
  </si>
  <si>
    <t>FEV</t>
  </si>
  <si>
    <t>FLA</t>
  </si>
  <si>
    <t>FLP</t>
  </si>
  <si>
    <t>FNU</t>
  </si>
  <si>
    <t>FRA</t>
  </si>
  <si>
    <t>FVL</t>
  </si>
  <si>
    <t>GES</t>
  </si>
  <si>
    <t>HBL</t>
  </si>
  <si>
    <t>JNO</t>
  </si>
  <si>
    <t>LAV</t>
  </si>
  <si>
    <t>LBF</t>
  </si>
  <si>
    <t>LDH</t>
  </si>
  <si>
    <t>LDP</t>
  </si>
  <si>
    <t>LEC</t>
  </si>
  <si>
    <t>LIF</t>
  </si>
  <si>
    <t>LIH</t>
  </si>
  <si>
    <t>LIP</t>
  </si>
  <si>
    <t>LOT</t>
  </si>
  <si>
    <t>LUZ</t>
  </si>
  <si>
    <t>MCR</t>
  </si>
  <si>
    <t>MID</t>
  </si>
  <si>
    <t>MIS</t>
  </si>
  <si>
    <t>MLG</t>
  </si>
  <si>
    <t>MLO</t>
  </si>
  <si>
    <t>MLT</t>
  </si>
  <si>
    <t>MOH</t>
  </si>
  <si>
    <t>MOT</t>
  </si>
  <si>
    <t>MPC</t>
  </si>
  <si>
    <t>NOS</t>
  </si>
  <si>
    <t>NOX</t>
  </si>
  <si>
    <t>NVT</t>
  </si>
  <si>
    <t>OAG</t>
  </si>
  <si>
    <t>OIG</t>
  </si>
  <si>
    <t>OLI</t>
  </si>
  <si>
    <t>ORH</t>
  </si>
  <si>
    <t>ORP</t>
  </si>
  <si>
    <t>PAG</t>
  </si>
  <si>
    <t>PCH</t>
  </si>
  <si>
    <t>PEP</t>
  </si>
  <si>
    <t>PFR</t>
  </si>
  <si>
    <t>PHI</t>
  </si>
  <si>
    <t>POR</t>
  </si>
  <si>
    <t>POT</t>
  </si>
  <si>
    <t>PPH</t>
  </si>
  <si>
    <t>PPP</t>
  </si>
  <si>
    <t>PPR</t>
  </si>
  <si>
    <t>PRU</t>
  </si>
  <si>
    <t>PSL</t>
  </si>
  <si>
    <t>PTC</t>
  </si>
  <si>
    <t>PTR</t>
  </si>
  <si>
    <t>PVP</t>
  </si>
  <si>
    <t>PVT</t>
  </si>
  <si>
    <t>PWT</t>
  </si>
  <si>
    <t>RDI</t>
  </si>
  <si>
    <t>RIZ</t>
  </si>
  <si>
    <t>SAI</t>
  </si>
  <si>
    <t>SBO</t>
  </si>
  <si>
    <t>SGH</t>
  </si>
  <si>
    <t>SGP</t>
  </si>
  <si>
    <t>SNE</t>
  </si>
  <si>
    <t>SOG</t>
  </si>
  <si>
    <t>SOJ</t>
  </si>
  <si>
    <t>SPH</t>
  </si>
  <si>
    <t>SPL</t>
  </si>
  <si>
    <t>SRS</t>
  </si>
  <si>
    <t>TAB</t>
  </si>
  <si>
    <t>TCR</t>
  </si>
  <si>
    <t>TOM</t>
  </si>
  <si>
    <t>TRE</t>
  </si>
  <si>
    <t>TRN</t>
  </si>
  <si>
    <t>TRU</t>
  </si>
  <si>
    <t>TTH</t>
  </si>
  <si>
    <t>TTP</t>
  </si>
  <si>
    <t>VES</t>
  </si>
  <si>
    <t>VRC</t>
  </si>
  <si>
    <t>VRG</t>
  </si>
  <si>
    <t>Libellé culture</t>
  </si>
  <si>
    <t>Toutes cultures</t>
  </si>
  <si>
    <t>Agrume</t>
  </si>
  <si>
    <t>Ail</t>
  </si>
  <si>
    <t>Arachide</t>
  </si>
  <si>
    <t>Artichaut</t>
  </si>
  <si>
    <t>Bordure de champ</t>
  </si>
  <si>
    <t>Bande tampon</t>
  </si>
  <si>
    <t>Carotte</t>
  </si>
  <si>
    <t>Céleri</t>
  </si>
  <si>
    <t>Chou</t>
  </si>
  <si>
    <t>Chanvre</t>
  </si>
  <si>
    <t>Cameline</t>
  </si>
  <si>
    <t>Châtaigne</t>
  </si>
  <si>
    <t>Colza de printemps</t>
  </si>
  <si>
    <t>Fenugrec</t>
  </si>
  <si>
    <t>Houblon</t>
  </si>
  <si>
    <t>Lin fibres</t>
  </si>
  <si>
    <t>Lin non textile de printemps</t>
  </si>
  <si>
    <t>Maïs doux</t>
  </si>
  <si>
    <t>Millet</t>
  </si>
  <si>
    <t>Moha</t>
  </si>
  <si>
    <t>Noisette</t>
  </si>
  <si>
    <t>Oliveraie</t>
  </si>
  <si>
    <t>Orge de printemps</t>
  </si>
  <si>
    <t>Poireau</t>
  </si>
  <si>
    <t>Persil</t>
  </si>
  <si>
    <t>Radis</t>
  </si>
  <si>
    <t>Riz</t>
  </si>
  <si>
    <t>Seigle de printemps</t>
  </si>
  <si>
    <t>Sorgho</t>
  </si>
  <si>
    <t>Soja</t>
  </si>
  <si>
    <t>Sarrasin</t>
  </si>
  <si>
    <t>Tabac</t>
  </si>
  <si>
    <t>Tournesol</t>
  </si>
  <si>
    <t>Triticale de printemps</t>
  </si>
  <si>
    <t>Surface graphique 
constatée (ha)</t>
  </si>
  <si>
    <t>Surface admissible 
constatée (ha)</t>
  </si>
  <si>
    <t>Nombre de 
déclarants</t>
  </si>
  <si>
    <t>Code PRA</t>
  </si>
  <si>
    <t>Libellé PRA</t>
  </si>
  <si>
    <t>Code canton</t>
  </si>
  <si>
    <t>Libellé canton</t>
  </si>
  <si>
    <t>Vous souhaitez avoir plus de précisions sur les données de la PAC ? Consultez notre site internet :</t>
  </si>
  <si>
    <t>Surface graphique constatée (ha) : surface correspondant au contour des parcelles portant la culture après instruction administrative du dossier et contrôles sur place éventuels.</t>
  </si>
  <si>
    <t>Surface admissible constatée (ha) : surface graphique après déduction des surfaces non agricoles non admissibles et après instruction administrative du dossier et contrôles sur place éventuels.</t>
  </si>
  <si>
    <t>MLC</t>
  </si>
  <si>
    <t>MLF</t>
  </si>
  <si>
    <t>Autre légume ou fruit annuel</t>
  </si>
  <si>
    <t>Mélange de légumineuses prépondérantes et de graminées fourragères de 5 ans ou moins</t>
  </si>
  <si>
    <t>Céréales et pseudo-céréales</t>
  </si>
  <si>
    <t>Oléagineux</t>
  </si>
  <si>
    <t>Prairies ou pâturages permanents</t>
  </si>
  <si>
    <t>Occitanie</t>
  </si>
  <si>
    <t>Nombre de déclarants : effectif des déclarants ayant la culture sur un territoire donné (la région +  le département +  le canton +  la petite région agricole) +  quelle que soit la localisation de leur siège.</t>
  </si>
  <si>
    <t>Les petites régions agricoles sont celles en vigueur. Elles sont mises à disposition sur le site internet du ministère de l'agriculture et de l'alimentation :</t>
  </si>
  <si>
    <t>NARBONNAIS - 11</t>
  </si>
  <si>
    <t>HAUT-ARMAGNAC - 32</t>
  </si>
  <si>
    <t>TENAREZE - 32</t>
  </si>
  <si>
    <t>BAS-ARMAGNAC - 32</t>
  </si>
  <si>
    <t>MRS</t>
  </si>
  <si>
    <t>Avoine de printemps</t>
  </si>
  <si>
    <t>Blé dur de printemps</t>
  </si>
  <si>
    <t>Blé tendre de printemps</t>
  </si>
  <si>
    <t>Châtaigneraie entretenue par des porcins ou des petits ruminants</t>
  </si>
  <si>
    <t>Chênaie entretenue par des porcins ou des petits ruminants</t>
  </si>
  <si>
    <t>Fève</t>
  </si>
  <si>
    <t>Lupin doux de printemps</t>
  </si>
  <si>
    <t>Pois chiche</t>
  </si>
  <si>
    <t>Taillis à courte rotation</t>
  </si>
  <si>
    <t>ACP</t>
  </si>
  <si>
    <t>s</t>
  </si>
  <si>
    <t>Avoine d’hiver</t>
  </si>
  <si>
    <t>Blé dur d’hiver</t>
  </si>
  <si>
    <t>Blé tendre d’hiver</t>
  </si>
  <si>
    <t>Colza d’hiver</t>
  </si>
  <si>
    <t>Lupin doux d’hiver</t>
  </si>
  <si>
    <t>Lin non textile d’hiver</t>
  </si>
  <si>
    <t>Luzerne</t>
  </si>
  <si>
    <t>Sainfoin</t>
  </si>
  <si>
    <t>Seigle d’hiver</t>
  </si>
  <si>
    <t>Trèfle</t>
  </si>
  <si>
    <t>Triticale d’hiver</t>
  </si>
  <si>
    <t>contrôle secret</t>
  </si>
  <si>
    <t>Haute-Ariège</t>
  </si>
  <si>
    <t>3106</t>
  </si>
  <si>
    <t>Cazères</t>
  </si>
  <si>
    <t>Arize-Lèze</t>
  </si>
  <si>
    <t>Couserans Est</t>
  </si>
  <si>
    <t>Couserans Ouest</t>
  </si>
  <si>
    <t>Foix</t>
  </si>
  <si>
    <t>Mirepoix</t>
  </si>
  <si>
    <t>Pamiers-1</t>
  </si>
  <si>
    <t>Pamiers-2</t>
  </si>
  <si>
    <t>Pays d'Olmes</t>
  </si>
  <si>
    <t>Portes d'Ariège</t>
  </si>
  <si>
    <t>Portes du Couserans</t>
  </si>
  <si>
    <t>Sabarthès</t>
  </si>
  <si>
    <t>Val d'Ariège</t>
  </si>
  <si>
    <t>Pamiers</t>
  </si>
  <si>
    <t>1101</t>
  </si>
  <si>
    <t>La Piège au Razès</t>
  </si>
  <si>
    <t>1103</t>
  </si>
  <si>
    <t>Carcassonne-2</t>
  </si>
  <si>
    <t>1104</t>
  </si>
  <si>
    <t>Carcassonne-3</t>
  </si>
  <si>
    <t>1105</t>
  </si>
  <si>
    <t>Le Bassin chaurien</t>
  </si>
  <si>
    <t>1106</t>
  </si>
  <si>
    <t>Les Basses Plaines de l'Aude</t>
  </si>
  <si>
    <t>1107</t>
  </si>
  <si>
    <t>Les Corbières</t>
  </si>
  <si>
    <t>1108</t>
  </si>
  <si>
    <t>Le Lézignanais</t>
  </si>
  <si>
    <t>1109</t>
  </si>
  <si>
    <t>La Région Limouxine</t>
  </si>
  <si>
    <t>1110</t>
  </si>
  <si>
    <t>La Malepère à la Montagne Noire</t>
  </si>
  <si>
    <t>1111</t>
  </si>
  <si>
    <t>Narbonne-1</t>
  </si>
  <si>
    <t>1112</t>
  </si>
  <si>
    <t>Narbonne-2</t>
  </si>
  <si>
    <t>1114</t>
  </si>
  <si>
    <t>La Haute-Vallée de l'Aude</t>
  </si>
  <si>
    <t>1115</t>
  </si>
  <si>
    <t>Le Haut-Minervois</t>
  </si>
  <si>
    <t>1116</t>
  </si>
  <si>
    <t>Le Sud-Minervois</t>
  </si>
  <si>
    <t>1117</t>
  </si>
  <si>
    <t>Les Corbières Méditerranée</t>
  </si>
  <si>
    <t>1118</t>
  </si>
  <si>
    <t>La Montagne d'Alaric</t>
  </si>
  <si>
    <t>1119</t>
  </si>
  <si>
    <t>La Vallée de l'Orbiel</t>
  </si>
  <si>
    <t>1198</t>
  </si>
  <si>
    <t>Carcassonne</t>
  </si>
  <si>
    <t>1199</t>
  </si>
  <si>
    <t>Narbonne</t>
  </si>
  <si>
    <t>1201</t>
  </si>
  <si>
    <t>Aubrac et Carladez</t>
  </si>
  <si>
    <t>1202</t>
  </si>
  <si>
    <t>Aveyron et Tarn</t>
  </si>
  <si>
    <t>1203</t>
  </si>
  <si>
    <t>Causse-Comtal</t>
  </si>
  <si>
    <t>1204</t>
  </si>
  <si>
    <t>Causses-Rougiers</t>
  </si>
  <si>
    <t>1205</t>
  </si>
  <si>
    <t>Ceor-Ségala</t>
  </si>
  <si>
    <t>1206</t>
  </si>
  <si>
    <t>Enne et Alzou</t>
  </si>
  <si>
    <t>1207</t>
  </si>
  <si>
    <t>Lot et Dourdou</t>
  </si>
  <si>
    <t>1208</t>
  </si>
  <si>
    <t>Lot et Montbazinois</t>
  </si>
  <si>
    <t>1209</t>
  </si>
  <si>
    <t>Lot et Palanges</t>
  </si>
  <si>
    <t>1210</t>
  </si>
  <si>
    <t>Lot et Truyère</t>
  </si>
  <si>
    <t>1211</t>
  </si>
  <si>
    <t>Millau-1</t>
  </si>
  <si>
    <t>1212</t>
  </si>
  <si>
    <t>Millau-2</t>
  </si>
  <si>
    <t>1213</t>
  </si>
  <si>
    <t>Monts du Réquistanais</t>
  </si>
  <si>
    <t>1214</t>
  </si>
  <si>
    <t>Nord-Lévezou</t>
  </si>
  <si>
    <t>1215</t>
  </si>
  <si>
    <t>Raspes et Lévezou</t>
  </si>
  <si>
    <t>1217</t>
  </si>
  <si>
    <t>Rodez-2</t>
  </si>
  <si>
    <t>1218</t>
  </si>
  <si>
    <t>Rodez-Onet</t>
  </si>
  <si>
    <t>1219</t>
  </si>
  <si>
    <t>Saint-Affrique</t>
  </si>
  <si>
    <t>1220</t>
  </si>
  <si>
    <t>Tarn et Causses</t>
  </si>
  <si>
    <t>1221</t>
  </si>
  <si>
    <t>Vallon</t>
  </si>
  <si>
    <t>1222</t>
  </si>
  <si>
    <t>Villefranche-de-Rouergue</t>
  </si>
  <si>
    <t>1223</t>
  </si>
  <si>
    <t>Villeneuvois et Villefranchois</t>
  </si>
  <si>
    <t>1298</t>
  </si>
  <si>
    <t>Millau</t>
  </si>
  <si>
    <t>1299</t>
  </si>
  <si>
    <t>Rodez</t>
  </si>
  <si>
    <t>3001</t>
  </si>
  <si>
    <t>Aigues-Mortes</t>
  </si>
  <si>
    <t>3002</t>
  </si>
  <si>
    <t>Alès-1</t>
  </si>
  <si>
    <t>3003</t>
  </si>
  <si>
    <t>Alès-2</t>
  </si>
  <si>
    <t>3004</t>
  </si>
  <si>
    <t>Alès-3</t>
  </si>
  <si>
    <t>3005</t>
  </si>
  <si>
    <t>Bagnols-sur-Cèze</t>
  </si>
  <si>
    <t>3006</t>
  </si>
  <si>
    <t>Beaucaire</t>
  </si>
  <si>
    <t>3007</t>
  </si>
  <si>
    <t>Calvisson</t>
  </si>
  <si>
    <t>3008</t>
  </si>
  <si>
    <t>La Grand-Combe</t>
  </si>
  <si>
    <t>3009</t>
  </si>
  <si>
    <t>Marguerittes</t>
  </si>
  <si>
    <t>3014</t>
  </si>
  <si>
    <t>Pont-Saint-Esprit</t>
  </si>
  <si>
    <t>3015</t>
  </si>
  <si>
    <t>Quissac</t>
  </si>
  <si>
    <t>3016</t>
  </si>
  <si>
    <t>Redessan</t>
  </si>
  <si>
    <t>3017</t>
  </si>
  <si>
    <t>Roquemaure</t>
  </si>
  <si>
    <t>3018</t>
  </si>
  <si>
    <t>Rousson</t>
  </si>
  <si>
    <t>3019</t>
  </si>
  <si>
    <t>Saint-Gilles</t>
  </si>
  <si>
    <t>3020</t>
  </si>
  <si>
    <t>Uzès</t>
  </si>
  <si>
    <t>3021</t>
  </si>
  <si>
    <t>Vauvert</t>
  </si>
  <si>
    <t>3022</t>
  </si>
  <si>
    <t>Le Vigan</t>
  </si>
  <si>
    <t>3023</t>
  </si>
  <si>
    <t>Villeneuve-lès-Avignon</t>
  </si>
  <si>
    <t>3098</t>
  </si>
  <si>
    <t>Alès</t>
  </si>
  <si>
    <t>3099</t>
  </si>
  <si>
    <t>Nîmes</t>
  </si>
  <si>
    <t>3101</t>
  </si>
  <si>
    <t>Auterive</t>
  </si>
  <si>
    <t>3102</t>
  </si>
  <si>
    <t>Bagnères-de-Luchon</t>
  </si>
  <si>
    <t>3103</t>
  </si>
  <si>
    <t>Blagnac</t>
  </si>
  <si>
    <t>3104</t>
  </si>
  <si>
    <t>Castanet-Tolosan</t>
  </si>
  <si>
    <t>3105</t>
  </si>
  <si>
    <t>Castelginest</t>
  </si>
  <si>
    <t>3107</t>
  </si>
  <si>
    <t>Escalquens</t>
  </si>
  <si>
    <t>3108</t>
  </si>
  <si>
    <t>Léguevin</t>
  </si>
  <si>
    <t>3109</t>
  </si>
  <si>
    <t>Muret</t>
  </si>
  <si>
    <t>3110</t>
  </si>
  <si>
    <t>Pechbonnieu</t>
  </si>
  <si>
    <t>3111</t>
  </si>
  <si>
    <t>Plaisance-du-Touch</t>
  </si>
  <si>
    <t>3112</t>
  </si>
  <si>
    <t>Portet-sur-Garonne</t>
  </si>
  <si>
    <t>3113</t>
  </si>
  <si>
    <t>Revel</t>
  </si>
  <si>
    <t>3114</t>
  </si>
  <si>
    <t>Saint-Gaudens</t>
  </si>
  <si>
    <t>3121</t>
  </si>
  <si>
    <t>Toulouse-7</t>
  </si>
  <si>
    <t>3122</t>
  </si>
  <si>
    <t>Toulouse-8</t>
  </si>
  <si>
    <t>3123</t>
  </si>
  <si>
    <t>Toulouse-9</t>
  </si>
  <si>
    <t>3124</t>
  </si>
  <si>
    <t>Toulouse-10</t>
  </si>
  <si>
    <t>3125</t>
  </si>
  <si>
    <t>Toulouse-11</t>
  </si>
  <si>
    <t>3126</t>
  </si>
  <si>
    <t>Tournefeuille</t>
  </si>
  <si>
    <t>3127</t>
  </si>
  <si>
    <t>Villemur-sur-Tarn</t>
  </si>
  <si>
    <t>3199</t>
  </si>
  <si>
    <t>Toulouse</t>
  </si>
  <si>
    <t>3201</t>
  </si>
  <si>
    <t>Adour-Gersoise</t>
  </si>
  <si>
    <t>3202</t>
  </si>
  <si>
    <t>Armagnac-Ténarèze</t>
  </si>
  <si>
    <t>3203</t>
  </si>
  <si>
    <t>Astarac-Gimone</t>
  </si>
  <si>
    <t>3204</t>
  </si>
  <si>
    <t>Auch-1</t>
  </si>
  <si>
    <t>3205</t>
  </si>
  <si>
    <t>Auch-2</t>
  </si>
  <si>
    <t>3206</t>
  </si>
  <si>
    <t>Auch-3</t>
  </si>
  <si>
    <t>3207</t>
  </si>
  <si>
    <t>Baïse-Armagnac</t>
  </si>
  <si>
    <t>3208</t>
  </si>
  <si>
    <t>Fezensac</t>
  </si>
  <si>
    <t>3209</t>
  </si>
  <si>
    <t>Fleurance-Lomagne</t>
  </si>
  <si>
    <t>3210</t>
  </si>
  <si>
    <t>Gascogne-Auscitaine</t>
  </si>
  <si>
    <t>3211</t>
  </si>
  <si>
    <t>Gimone-Arrats</t>
  </si>
  <si>
    <t>3212</t>
  </si>
  <si>
    <t>Grand-Bas-Armagnac</t>
  </si>
  <si>
    <t>3213</t>
  </si>
  <si>
    <t>L'Isle-Jourdain</t>
  </si>
  <si>
    <t>3214</t>
  </si>
  <si>
    <t>Lectoure-Lomagne</t>
  </si>
  <si>
    <t>3215</t>
  </si>
  <si>
    <t>Mirande-Astarac</t>
  </si>
  <si>
    <t>3216</t>
  </si>
  <si>
    <t>Pardiac-Rivière-Basse</t>
  </si>
  <si>
    <t>3217</t>
  </si>
  <si>
    <t>Val de Save</t>
  </si>
  <si>
    <t>3299</t>
  </si>
  <si>
    <t>Auch</t>
  </si>
  <si>
    <t>3401</t>
  </si>
  <si>
    <t>Agde</t>
  </si>
  <si>
    <t>3402</t>
  </si>
  <si>
    <t>Béziers-1</t>
  </si>
  <si>
    <t>3403</t>
  </si>
  <si>
    <t>Béziers-2</t>
  </si>
  <si>
    <t>3404</t>
  </si>
  <si>
    <t>Béziers-3</t>
  </si>
  <si>
    <t>3405</t>
  </si>
  <si>
    <t>Cazouls-lès-Béziers</t>
  </si>
  <si>
    <t>3406</t>
  </si>
  <si>
    <t>Clermont-l'Hérault</t>
  </si>
  <si>
    <t>3407</t>
  </si>
  <si>
    <t>Le Crès</t>
  </si>
  <si>
    <t>3408</t>
  </si>
  <si>
    <t>Frontignan</t>
  </si>
  <si>
    <t>3409</t>
  </si>
  <si>
    <t>Gignac</t>
  </si>
  <si>
    <t>3410</t>
  </si>
  <si>
    <t>Lattes</t>
  </si>
  <si>
    <t>3411</t>
  </si>
  <si>
    <t>Lodève</t>
  </si>
  <si>
    <t>3412</t>
  </si>
  <si>
    <t>Lunel</t>
  </si>
  <si>
    <t>3413</t>
  </si>
  <si>
    <t>Mauguio</t>
  </si>
  <si>
    <t>3414</t>
  </si>
  <si>
    <t>Mèze</t>
  </si>
  <si>
    <t>3415</t>
  </si>
  <si>
    <t>Montpellier-1</t>
  </si>
  <si>
    <t>3420</t>
  </si>
  <si>
    <t>Montpellier - Castelnau-le-Lez</t>
  </si>
  <si>
    <t>3421</t>
  </si>
  <si>
    <t>Pézenas</t>
  </si>
  <si>
    <t>3422</t>
  </si>
  <si>
    <t>Pignan</t>
  </si>
  <si>
    <t>3423</t>
  </si>
  <si>
    <t>Saint-Gély-du-Fesc</t>
  </si>
  <si>
    <t>3424</t>
  </si>
  <si>
    <t>Saint-Pons-de-Thomières</t>
  </si>
  <si>
    <t>3425</t>
  </si>
  <si>
    <t>Sète</t>
  </si>
  <si>
    <t>3498</t>
  </si>
  <si>
    <t>Béziers</t>
  </si>
  <si>
    <t>3499</t>
  </si>
  <si>
    <t>Montpellier</t>
  </si>
  <si>
    <t>4601</t>
  </si>
  <si>
    <t>Cahors-1</t>
  </si>
  <si>
    <t>4602</t>
  </si>
  <si>
    <t>Cahors-2</t>
  </si>
  <si>
    <t>4603</t>
  </si>
  <si>
    <t>Cahors-3</t>
  </si>
  <si>
    <t>4604</t>
  </si>
  <si>
    <t>Causse et Bouriane</t>
  </si>
  <si>
    <t>4605</t>
  </si>
  <si>
    <t>Causse et Vallées</t>
  </si>
  <si>
    <t>4606</t>
  </si>
  <si>
    <t>Cère et Ségala</t>
  </si>
  <si>
    <t>4607</t>
  </si>
  <si>
    <t>Figeac-1</t>
  </si>
  <si>
    <t>4608</t>
  </si>
  <si>
    <t>Figeac-2</t>
  </si>
  <si>
    <t>4609</t>
  </si>
  <si>
    <t>Gourdon</t>
  </si>
  <si>
    <t>4610</t>
  </si>
  <si>
    <t>Gramat</t>
  </si>
  <si>
    <t>4611</t>
  </si>
  <si>
    <t>Lacapelle-Marival</t>
  </si>
  <si>
    <t>4612</t>
  </si>
  <si>
    <t>Luzech</t>
  </si>
  <si>
    <t>4613</t>
  </si>
  <si>
    <t>Marches du Sud-Quercy</t>
  </si>
  <si>
    <t>4614</t>
  </si>
  <si>
    <t>Martel</t>
  </si>
  <si>
    <t>4615</t>
  </si>
  <si>
    <t>Puy-l'Evêque</t>
  </si>
  <si>
    <t>4616</t>
  </si>
  <si>
    <t>Saint-Céré</t>
  </si>
  <si>
    <t>4617</t>
  </si>
  <si>
    <t>Souillac</t>
  </si>
  <si>
    <t>4698</t>
  </si>
  <si>
    <t>Cahors</t>
  </si>
  <si>
    <t>4699</t>
  </si>
  <si>
    <t>Figeac</t>
  </si>
  <si>
    <t>4801</t>
  </si>
  <si>
    <t>Peyre en Aubrac</t>
  </si>
  <si>
    <t>4802</t>
  </si>
  <si>
    <t>La Canourgue</t>
  </si>
  <si>
    <t>4803</t>
  </si>
  <si>
    <t>Bourgs sur Colagne</t>
  </si>
  <si>
    <t>4804</t>
  </si>
  <si>
    <t>Le Collet-de-Dèze</t>
  </si>
  <si>
    <t>4805</t>
  </si>
  <si>
    <t>Florac Trois Rivières</t>
  </si>
  <si>
    <t>4806</t>
  </si>
  <si>
    <t>Grandrieu</t>
  </si>
  <si>
    <t>4807</t>
  </si>
  <si>
    <t>Langogne</t>
  </si>
  <si>
    <t>4808</t>
  </si>
  <si>
    <t>Marvejols</t>
  </si>
  <si>
    <t>4811</t>
  </si>
  <si>
    <t>Saint-Alban-sur-Limagnole</t>
  </si>
  <si>
    <t>4812</t>
  </si>
  <si>
    <t>Saint-Chély-d'Apcher</t>
  </si>
  <si>
    <t>4813</t>
  </si>
  <si>
    <t>Saint-Etienne-du-Valdonnez</t>
  </si>
  <si>
    <t>4899</t>
  </si>
  <si>
    <t>Mende</t>
  </si>
  <si>
    <t>6501</t>
  </si>
  <si>
    <t>Aureilhan</t>
  </si>
  <si>
    <t>6502</t>
  </si>
  <si>
    <t>Bordères-sur-l'Echez</t>
  </si>
  <si>
    <t>6503</t>
  </si>
  <si>
    <t>Les Coteaux</t>
  </si>
  <si>
    <t>6504</t>
  </si>
  <si>
    <t>La Haute-Bigorre</t>
  </si>
  <si>
    <t>6505</t>
  </si>
  <si>
    <t>Lourdes-1</t>
  </si>
  <si>
    <t>6506</t>
  </si>
  <si>
    <t>Lourdes-2</t>
  </si>
  <si>
    <t>6507</t>
  </si>
  <si>
    <t>Moyen Adour</t>
  </si>
  <si>
    <t>6508</t>
  </si>
  <si>
    <t>Neste, Aure et Louron</t>
  </si>
  <si>
    <t>6509</t>
  </si>
  <si>
    <t>Ossun</t>
  </si>
  <si>
    <t>6513</t>
  </si>
  <si>
    <t>Val d'Adour-Rustan-Madiranais</t>
  </si>
  <si>
    <t>6514</t>
  </si>
  <si>
    <t>La Vallée de l'Arros et des Baïses</t>
  </si>
  <si>
    <t>6515</t>
  </si>
  <si>
    <t>La Vallée de la Barousse</t>
  </si>
  <si>
    <t>6516</t>
  </si>
  <si>
    <t>La Vallée des Gaves</t>
  </si>
  <si>
    <t>6517</t>
  </si>
  <si>
    <t>Vic-en-Bigorre</t>
  </si>
  <si>
    <t>6598</t>
  </si>
  <si>
    <t>Lourdes</t>
  </si>
  <si>
    <t>6599</t>
  </si>
  <si>
    <t>Tarbes</t>
  </si>
  <si>
    <t>6601</t>
  </si>
  <si>
    <t>Les Aspres</t>
  </si>
  <si>
    <t>6602</t>
  </si>
  <si>
    <t>Le Canigou</t>
  </si>
  <si>
    <t>6603</t>
  </si>
  <si>
    <t>La Côte Sableuse</t>
  </si>
  <si>
    <t>6604</t>
  </si>
  <si>
    <t>La Côte Salanquaise</t>
  </si>
  <si>
    <t>6605</t>
  </si>
  <si>
    <t>La Côte Vermeille</t>
  </si>
  <si>
    <t>6607</t>
  </si>
  <si>
    <t>Perpignan-2</t>
  </si>
  <si>
    <t>6608</t>
  </si>
  <si>
    <t>Perpignan-3</t>
  </si>
  <si>
    <t>6610</t>
  </si>
  <si>
    <t>Perpignan-5</t>
  </si>
  <si>
    <t>6611</t>
  </si>
  <si>
    <t>Perpignan-6</t>
  </si>
  <si>
    <t>6612</t>
  </si>
  <si>
    <t>La Plaine d'Illibéris</t>
  </si>
  <si>
    <t>6613</t>
  </si>
  <si>
    <t>Les Pyrénées catalanes</t>
  </si>
  <si>
    <t>6614</t>
  </si>
  <si>
    <t>Le Ribéral</t>
  </si>
  <si>
    <t>6615</t>
  </si>
  <si>
    <t>La Vallée de l'Agly</t>
  </si>
  <si>
    <t>6616</t>
  </si>
  <si>
    <t>La Vallée de la Têt</t>
  </si>
  <si>
    <t>6617</t>
  </si>
  <si>
    <t>Vallespir-Albères</t>
  </si>
  <si>
    <t>6699</t>
  </si>
  <si>
    <t>Perpignan</t>
  </si>
  <si>
    <t>8102</t>
  </si>
  <si>
    <t>Albi-2</t>
  </si>
  <si>
    <t>8103</t>
  </si>
  <si>
    <t>Albi-3</t>
  </si>
  <si>
    <t>8104</t>
  </si>
  <si>
    <t>Albi-4</t>
  </si>
  <si>
    <t>8105</t>
  </si>
  <si>
    <t>Carmaux-1 Le Ségala</t>
  </si>
  <si>
    <t>8106</t>
  </si>
  <si>
    <t>Carmaux-2 Vallée du Cérou</t>
  </si>
  <si>
    <t>8108</t>
  </si>
  <si>
    <t>Castres-2</t>
  </si>
  <si>
    <t>8109</t>
  </si>
  <si>
    <t>Castres-3</t>
  </si>
  <si>
    <t>8110</t>
  </si>
  <si>
    <t>Les Deux Rives</t>
  </si>
  <si>
    <t>8111</t>
  </si>
  <si>
    <t>Gaillac</t>
  </si>
  <si>
    <t>8112</t>
  </si>
  <si>
    <t>Graulhet</t>
  </si>
  <si>
    <t>8113</t>
  </si>
  <si>
    <t>Le Haut Dadou</t>
  </si>
  <si>
    <t>8114</t>
  </si>
  <si>
    <t>Les Hautes Terres d'Oc</t>
  </si>
  <si>
    <t>8115</t>
  </si>
  <si>
    <t>Lavaur Cocagne</t>
  </si>
  <si>
    <t>8116</t>
  </si>
  <si>
    <t>Mazamet-1</t>
  </si>
  <si>
    <t>8117</t>
  </si>
  <si>
    <t>Mazamet-2 Vallée du Thoré</t>
  </si>
  <si>
    <t>8118</t>
  </si>
  <si>
    <t>La Montagne noire</t>
  </si>
  <si>
    <t>8119</t>
  </si>
  <si>
    <t>Le Pastel</t>
  </si>
  <si>
    <t>8120</t>
  </si>
  <si>
    <t>Plaine de l'Agoût</t>
  </si>
  <si>
    <t>8121</t>
  </si>
  <si>
    <t>Les Portes du Tarn</t>
  </si>
  <si>
    <t>8122</t>
  </si>
  <si>
    <t>Saint-Juéry</t>
  </si>
  <si>
    <t>8123</t>
  </si>
  <si>
    <t>Vignobles et Bastides</t>
  </si>
  <si>
    <t>8196</t>
  </si>
  <si>
    <t>Albi</t>
  </si>
  <si>
    <t>8197</t>
  </si>
  <si>
    <t>Carmaux</t>
  </si>
  <si>
    <t>8198</t>
  </si>
  <si>
    <t>Castres</t>
  </si>
  <si>
    <t>8199</t>
  </si>
  <si>
    <t>Mazamet</t>
  </si>
  <si>
    <t>8201</t>
  </si>
  <si>
    <t>Aveyron-Lère</t>
  </si>
  <si>
    <t>8202</t>
  </si>
  <si>
    <t>Beaumont-de-Lomagne</t>
  </si>
  <si>
    <t>8203</t>
  </si>
  <si>
    <t>Castelsarrasin</t>
  </si>
  <si>
    <t>8204</t>
  </si>
  <si>
    <t>Garonne-Lomagne-Brulhois</t>
  </si>
  <si>
    <t>8205</t>
  </si>
  <si>
    <t>Moissac</t>
  </si>
  <si>
    <t>8209</t>
  </si>
  <si>
    <t>Montech</t>
  </si>
  <si>
    <t>8210</t>
  </si>
  <si>
    <t>Pays de Serres Sud-Quercy</t>
  </si>
  <si>
    <t>8211</t>
  </si>
  <si>
    <t>Quercy-Aveyron</t>
  </si>
  <si>
    <t>8212</t>
  </si>
  <si>
    <t>Quercy-Rouergue</t>
  </si>
  <si>
    <t>8213</t>
  </si>
  <si>
    <t>Tarn-Tescou-Quercy vert</t>
  </si>
  <si>
    <t>8214</t>
  </si>
  <si>
    <t>Valence</t>
  </si>
  <si>
    <t>8215</t>
  </si>
  <si>
    <t>Verdun-sur-Garonne</t>
  </si>
  <si>
    <t>8299</t>
  </si>
  <si>
    <t>Montauban</t>
  </si>
  <si>
    <t>AAR</t>
  </si>
  <si>
    <t>Plantes aromatiques herbacées non pérennes (&lt; 5 ans) autres que persil</t>
  </si>
  <si>
    <t>Autre culture pérenne et jachère dans les bananeraies</t>
  </si>
  <si>
    <t>AFG</t>
  </si>
  <si>
    <t>Autre plante fourragère annuelle (ni légumineuse, ni graminée, ni céréale, ni oléagineux)</t>
  </si>
  <si>
    <t>AME</t>
  </si>
  <si>
    <t>Plantes médicinales et à parfum non pérennes (&lt; 5 ans)</t>
  </si>
  <si>
    <t>ARP</t>
  </si>
  <si>
    <t>Plante aromatique pérenne non arbustive ou arborée autre que la vanille</t>
  </si>
  <si>
    <t>Bordure le long des forêts sans production</t>
  </si>
  <si>
    <t>Betterave</t>
  </si>
  <si>
    <t>CAH</t>
  </si>
  <si>
    <t>Autre céréale ou pseudo-céréale secondaire d’hiver</t>
  </si>
  <si>
    <t>Cerise</t>
  </si>
  <si>
    <t>Concombre, cornichon et courgette</t>
  </si>
  <si>
    <t>Cultures conduites en inter-rangs (bandes de cultures différentes) – 2 cultures représentant chacune plus de 25 %</t>
  </si>
  <si>
    <t>Cultures conduites en inter-rangs (bandes de cultures différentes) – 3 cultures représentant chacune plus de 25 %</t>
  </si>
  <si>
    <t>Cultures sous serre hors sol</t>
  </si>
  <si>
    <t>Autre légume ou fruit pérenne (hors petits fruits à baie)</t>
  </si>
  <si>
    <t>Fraise (en pleine terre)</t>
  </si>
  <si>
    <t>Féverole d’hiver</t>
  </si>
  <si>
    <t>FVP</t>
  </si>
  <si>
    <t>Féverole de printemps</t>
  </si>
  <si>
    <t>Cornille, dolique (y/c lablab), gesse</t>
  </si>
  <si>
    <t>GRA</t>
  </si>
  <si>
    <t>Graminée pure exclusivement pour gazon ou pour production de semences certifiées</t>
  </si>
  <si>
    <t>HPC</t>
  </si>
  <si>
    <t>Horticulture ornementale</t>
  </si>
  <si>
    <t>JAC</t>
  </si>
  <si>
    <t>Jachère (terre arable)</t>
  </si>
  <si>
    <t>Jachère sanitaire imposée par l’administration</t>
  </si>
  <si>
    <t>Lavande et lavandin</t>
  </si>
  <si>
    <t>Laitue, endive et autres salades</t>
  </si>
  <si>
    <t>Lentille</t>
  </si>
  <si>
    <t>Lotier, minette</t>
  </si>
  <si>
    <t>Mélange de céréales ou pseudo-céréales d’hiver entre elles</t>
  </si>
  <si>
    <t>MCS</t>
  </si>
  <si>
    <t>Mélange de céréales ou pseudo-céréales de printemps entre elles</t>
  </si>
  <si>
    <t>MDI</t>
  </si>
  <si>
    <t>Maraîchage diversifié (plusieurs espèces de fruits et légumes majoritairement non pérennes)</t>
  </si>
  <si>
    <t>Maïs (hors maïs doux)</t>
  </si>
  <si>
    <t>Mélange multi-espèces avec légumineuses fourragères prépondérantes sans graminées prairiales</t>
  </si>
  <si>
    <t>Mélange de légumineuses à graines ou fourragères pures</t>
  </si>
  <si>
    <t>Melon et pastèque</t>
  </si>
  <si>
    <t>Moutarde d’hiver</t>
  </si>
  <si>
    <t>Mélange multi-espèces avec légumineuses à graines prépondérantes sans graminées prairiales</t>
  </si>
  <si>
    <t>Marais salants</t>
  </si>
  <si>
    <t>MSW</t>
  </si>
  <si>
    <t>Navet, rutabaga et autres légumes racines (hors carotte, radis, betterave)</t>
  </si>
  <si>
    <t>Autres oléagineux ou mélange d’oléagineux de printemps et d’été (dont moutarde ou navette d’été, sésame et nyger)</t>
  </si>
  <si>
    <t>OHR</t>
  </si>
  <si>
    <t>Autres oléagineux ou mélange d’oléagineux d’hiver (dont navette d’hiver)</t>
  </si>
  <si>
    <t>Oignon et échalote</t>
  </si>
  <si>
    <t>Orge d’hiver</t>
  </si>
  <si>
    <t>Autre légumineuse à graines ou fourragères</t>
  </si>
  <si>
    <t>Pépinière (plants laissés en terre plus d’un an)</t>
  </si>
  <si>
    <t>PEV</t>
  </si>
  <si>
    <t>Pépinière (plants laissés en terre moins d’un an)</t>
  </si>
  <si>
    <t>Petit fruit à baie (hors fraise)</t>
  </si>
  <si>
    <t>PHF</t>
  </si>
  <si>
    <t>Pois et haricot frais (alimentation humaine)</t>
  </si>
  <si>
    <t>Pois protéagineux d’hiver (alimentation animale)</t>
  </si>
  <si>
    <t>PHS</t>
  </si>
  <si>
    <t>Pois et haricot secs (alimentation humaine)</t>
  </si>
  <si>
    <t>PME</t>
  </si>
  <si>
    <t>Plantes médicinales pérennes (autres que arbres)</t>
  </si>
  <si>
    <t>Potiron, citrouille et autres courges</t>
  </si>
  <si>
    <t>Prairie de 6 ans et plus (couvert herbacé)</t>
  </si>
  <si>
    <t>Plantes médicinales pérennes (arbres ou arbustes) sauf cassis</t>
  </si>
  <si>
    <t>Pois protéagineux de printemps (alimentation animale)</t>
  </si>
  <si>
    <t>PRF</t>
  </si>
  <si>
    <t>Plantes à parfum pérennes autres que lavande et lavandin</t>
  </si>
  <si>
    <t>Pomme de terre</t>
  </si>
  <si>
    <t>Prairie temporaire de 5 ans ou moins et autre mélange avec graminées</t>
  </si>
  <si>
    <t>Poivron, piment et aubergine</t>
  </si>
  <si>
    <t>Pêche (y/c nectarine, brugnon)</t>
  </si>
  <si>
    <t>Poire</t>
  </si>
  <si>
    <t>SAG</t>
  </si>
  <si>
    <t>Roselière (récolte de sagnes)</t>
  </si>
  <si>
    <t>Boisement aidé d’une surface agricole</t>
  </si>
  <si>
    <t>SIN</t>
  </si>
  <si>
    <t>Surface pastorale ou parcours non utilisé l’année en cours</t>
  </si>
  <si>
    <t>Surface agricole temporairement non admissible, autre que surface pâturable</t>
  </si>
  <si>
    <t>SNU</t>
  </si>
  <si>
    <t>Prairie avec herbe prédominante et ressources fourragères ligneuses présentes</t>
  </si>
  <si>
    <t>Surface pastorale – ressources fourragères ligneuses prédominantes</t>
  </si>
  <si>
    <t>TBT</t>
  </si>
  <si>
    <t>Tubercule tropical</t>
  </si>
  <si>
    <t>Tomate (en pleine terre)</t>
  </si>
  <si>
    <t>Truffières (chênaie de plants mycorhizés)</t>
  </si>
  <si>
    <t>Vesce, mélilot, jarosse, serradelle</t>
  </si>
  <si>
    <t>Vigne (sauf vigne rouge)</t>
  </si>
  <si>
    <t>Légumineuses à graines et fourragère</t>
  </si>
  <si>
    <t>Cultures associées</t>
  </si>
  <si>
    <t>Surfaces herbacées temporaires et mélanges avec graminées</t>
  </si>
  <si>
    <t>Cultures industrielles et plantes sarclées</t>
  </si>
  <si>
    <t>Légumes et fruits (sauf légumineuses)</t>
  </si>
  <si>
    <t>Arboriculture fruitière et viticulture, ppam arbustives</t>
  </si>
  <si>
    <t>Ppam et plantes ornementales (hors arbustisves)</t>
  </si>
  <si>
    <t>Autres surfaces admissibles spécifiques</t>
  </si>
  <si>
    <t>Divers – surfaces non admissibles aux aides 1er pilier</t>
  </si>
  <si>
    <t>La liste des cultures ainsi que le détail des agrégats à utiliser pour renseigner le descriptif des parcelles lors de la déclaration PAC est disponible à cette adresse internet :</t>
  </si>
  <si>
    <t>Les données présentées ici sont issues d'une extraction en date du 8 juin 2026 du fichier des parcelles constatées 2025
Il s'agit de l'assolement de l'exploitation provenant des déclarations de l’exploitant agricole dans le formulaire « Déclaration du registre parcellaire graphique » du dossier PAC +  après instruction administrative du dossier et contrôles sur place éventuels. Les surfaces graphiques et admissibles sont donc des surfaces dites « constatées ».
Ce fichier est fourni par l'agence spéciale de paiement (ASP) au Service de la Statistique et de la Prospective (SSP) du Ministère de l'agriculture et de l'alimentation.</t>
  </si>
  <si>
    <t xml:space="preserve">Les cantons sont ceux en vigueur au 1er janvier 2025. Ils sont mis à disposition sur le site internet de l'Insee : </t>
  </si>
  <si>
    <t>https://www.telepac.agriculture.gouv.fr/telepac/pdf/tas/2025/Dossier-PAC-2025_notice_cultures-precisions.pdf</t>
  </si>
  <si>
    <t>Autre céréale ou pseudo-céréale secondaire de printemps (alpiste, quinoa, chia,...)</t>
  </si>
  <si>
    <t>Mélange multi-espèces (céréales, oléagineux, légumineuses,...) sans graminées prairiales et sans prédominance de légumineuses</t>
  </si>
  <si>
    <t>Épeautre (petit épeautre ou engrain et grand épeautre)</t>
  </si>
  <si>
    <t>Épinard, oseille et bette</t>
  </si>
  <si>
    <t>Culture pérenne à forte biomasse (miscanthus, switchgrass, silphie, canne fourragère,...)</t>
  </si>
  <si>
    <t>Noix (y/c noix de coco)</t>
  </si>
  <si>
    <t>OEI</t>
  </si>
  <si>
    <t>Œillette (pavot)</t>
  </si>
  <si>
    <t>Prune (y/c mirabelle, quetsche, reine-claude,...)</t>
  </si>
  <si>
    <t>Parc d’élevage de monogastriques avec couvert dégradé, voire sol nu</t>
  </si>
  <si>
    <t>Autre verger (y/c verger DOM)</t>
  </si>
  <si>
    <t>NA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</si>
</sst>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Marianne"/>
      <family val="3"/>
    </font>
    <font>
      <b/>
      <sz val="9"/>
      <color indexed="21"/>
      <name val="Marianne"/>
      <family val="3"/>
    </font>
    <font>
      <sz val="9"/>
      <color indexed="23"/>
      <name val="Marianne"/>
      <family val="3"/>
    </font>
    <font>
      <b/>
      <sz val="9"/>
      <name val="Marianne"/>
      <family val="3"/>
    </font>
    <font>
      <u/>
      <sz val="9"/>
      <color indexed="12"/>
      <name val="Marianne"/>
      <family val="3"/>
    </font>
    <font>
      <sz val="10"/>
      <name val="Marianne"/>
      <family val="3"/>
    </font>
    <font>
      <sz val="8"/>
      <name val="Marianne"/>
      <family val="3"/>
    </font>
    <font>
      <b/>
      <sz val="10"/>
      <name val="Marianne"/>
      <family val="3"/>
    </font>
    <font>
      <b/>
      <sz val="8"/>
      <name val="Marianne"/>
      <family val="3"/>
    </font>
    <font>
      <sz val="9"/>
      <color theme="0"/>
      <name val="Marianne"/>
      <family val="3"/>
    </font>
    <font>
      <sz val="1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 style="medium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medium">
        <color indexed="21"/>
      </right>
      <top style="thin">
        <color indexed="21"/>
      </top>
      <bottom/>
      <diagonal/>
    </border>
    <border>
      <left style="medium">
        <color indexed="21"/>
      </left>
      <right style="thin">
        <color indexed="21"/>
      </right>
      <top/>
      <bottom/>
      <diagonal/>
    </border>
    <border>
      <left style="thin">
        <color indexed="21"/>
      </left>
      <right style="medium">
        <color indexed="21"/>
      </right>
      <top/>
      <bottom/>
      <diagonal/>
    </border>
    <border>
      <left style="medium">
        <color indexed="21"/>
      </left>
      <right style="thin">
        <color indexed="21"/>
      </right>
      <top/>
      <bottom style="thin">
        <color indexed="21"/>
      </bottom>
      <diagonal/>
    </border>
    <border>
      <left style="thin">
        <color indexed="21"/>
      </left>
      <right style="medium">
        <color indexed="21"/>
      </right>
      <top/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rgb="FF008080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4" fillId="0" borderId="0" applyFont="0" applyFill="0" applyBorder="0" applyAlignment="0" applyProtection="0"/>
  </cellStyleXfs>
  <cellXfs count="68">
    <xf numFmtId="0" fontId="0" fillId="0" borderId="0" xfId="0"/>
    <xf numFmtId="0" fontId="10" fillId="0" borderId="3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3" fontId="12" fillId="0" borderId="3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vertical="center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vertical="center"/>
    </xf>
    <xf numFmtId="3" fontId="12" fillId="0" borderId="2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3" fontId="10" fillId="0" borderId="3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vertical="center"/>
    </xf>
    <xf numFmtId="3" fontId="10" fillId="0" borderId="4" xfId="0" applyNumberFormat="1" applyFont="1" applyFill="1" applyBorder="1" applyAlignment="1">
      <alignment horizontal="right" vertical="center"/>
    </xf>
    <xf numFmtId="3" fontId="12" fillId="0" borderId="3" xfId="0" applyNumberFormat="1" applyFont="1" applyFill="1" applyBorder="1" applyAlignment="1">
      <alignment horizontal="right" vertical="center"/>
    </xf>
    <xf numFmtId="3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 vertical="center"/>
    </xf>
    <xf numFmtId="3" fontId="10" fillId="0" borderId="8" xfId="0" applyNumberFormat="1" applyFont="1" applyFill="1" applyBorder="1" applyAlignment="1">
      <alignment horizontal="right" vertical="center"/>
    </xf>
    <xf numFmtId="3" fontId="10" fillId="0" borderId="10" xfId="0" applyNumberFormat="1" applyFont="1" applyFill="1" applyBorder="1" applyAlignment="1">
      <alignment horizontal="right" vertical="center"/>
    </xf>
    <xf numFmtId="3" fontId="10" fillId="0" borderId="11" xfId="0" applyNumberFormat="1" applyFont="1" applyFill="1" applyBorder="1" applyAlignment="1">
      <alignment horizontal="right" vertical="center"/>
    </xf>
    <xf numFmtId="3" fontId="10" fillId="0" borderId="12" xfId="0" applyNumberFormat="1" applyFont="1" applyFill="1" applyBorder="1" applyAlignment="1">
      <alignment horizontal="right" vertical="center"/>
    </xf>
    <xf numFmtId="3" fontId="10" fillId="0" borderId="13" xfId="0" applyNumberFormat="1" applyFont="1" applyFill="1" applyBorder="1" applyAlignment="1">
      <alignment horizontal="right" vertical="center"/>
    </xf>
    <xf numFmtId="3" fontId="10" fillId="0" borderId="14" xfId="0" applyNumberFormat="1" applyFont="1" applyFill="1" applyBorder="1" applyAlignment="1">
      <alignment horizontal="right" vertical="center"/>
    </xf>
    <xf numFmtId="3" fontId="12" fillId="0" borderId="8" xfId="0" applyNumberFormat="1" applyFont="1" applyFill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3" fillId="0" borderId="0" xfId="1" applyFill="1" applyBorder="1" applyAlignment="1" applyProtection="1">
      <alignment horizontal="left" vertical="center" wrapText="1" indent="15"/>
    </xf>
    <xf numFmtId="0" fontId="8" fillId="0" borderId="0" xfId="1" applyFont="1" applyFill="1" applyBorder="1" applyAlignment="1" applyProtection="1">
      <alignment horizontal="left" vertical="center" wrapText="1" indent="15"/>
    </xf>
    <xf numFmtId="0" fontId="10" fillId="0" borderId="6" xfId="0" applyFont="1" applyFill="1" applyBorder="1" applyAlignment="1">
      <alignment vertical="center"/>
    </xf>
    <xf numFmtId="3" fontId="7" fillId="0" borderId="2" xfId="0" applyNumberFormat="1" applyFont="1" applyFill="1" applyBorder="1" applyAlignment="1">
      <alignment vertical="center"/>
    </xf>
    <xf numFmtId="3" fontId="7" fillId="0" borderId="2" xfId="0" applyNumberFormat="1" applyFont="1" applyFill="1" applyBorder="1" applyAlignment="1">
      <alignment horizontal="right" vertical="center"/>
    </xf>
    <xf numFmtId="3" fontId="12" fillId="0" borderId="15" xfId="0" applyNumberFormat="1" applyFont="1" applyFill="1" applyBorder="1" applyAlignment="1">
      <alignment horizontal="right" vertical="center"/>
    </xf>
    <xf numFmtId="9" fontId="10" fillId="0" borderId="3" xfId="3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center" textRotation="90"/>
    </xf>
    <xf numFmtId="0" fontId="0" fillId="0" borderId="0" xfId="0" applyFill="1"/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3" fontId="12" fillId="0" borderId="5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3" fontId="12" fillId="0" borderId="3" xfId="0" applyNumberFormat="1" applyFont="1" applyFill="1" applyBorder="1" applyAlignment="1">
      <alignment vertical="center" wrapText="1"/>
    </xf>
    <xf numFmtId="3" fontId="7" fillId="0" borderId="2" xfId="0" applyNumberFormat="1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3" fontId="12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/>
    </xf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55">
    <dxf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2CD"/>
      <rgbColor rgb="00C9E5E4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AB000"/>
      <rgbColor rgb="00FF9900"/>
      <rgbColor rgb="00FF6600"/>
      <rgbColor rgb="00666699"/>
      <rgbColor rgb="00969696"/>
      <rgbColor rgb="00CAD7F2"/>
      <rgbColor rgb="00339966"/>
      <rgbColor rgb="00003300"/>
      <rgbColor rgb="00333300"/>
      <rgbColor rgb="00993300"/>
      <rgbColor rgb="00993366"/>
      <rgbColor rgb="00C9E5E4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draaf.occitanie.agriculture.gouv.fr/Le-Guide-des-donnees,582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8305800</xdr:colOff>
      <xdr:row>4</xdr:row>
      <xdr:rowOff>133350</xdr:rowOff>
    </xdr:from>
    <xdr:to>
      <xdr:col>0</xdr:col>
      <xdr:colOff>9189720</xdr:colOff>
      <xdr:row>8</xdr:row>
      <xdr:rowOff>110490</xdr:rowOff>
    </xdr:to>
    <xdr:pic>
      <xdr:nvPicPr>
        <xdr:cNvPr id="1097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505075"/>
          <a:ext cx="883920" cy="862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744855</xdr:colOff>
      <xdr:row>0</xdr:row>
      <xdr:rowOff>1009650</xdr:rowOff>
    </xdr:to>
    <xdr:pic>
      <xdr:nvPicPr>
        <xdr:cNvPr id="4" name="Picture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22505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11430</xdr:colOff>
      <xdr:row>0</xdr:row>
      <xdr:rowOff>1009650</xdr:rowOff>
    </xdr:to>
    <xdr:pic>
      <xdr:nvPicPr>
        <xdr:cNvPr id="4" name="Picture 2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22505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668655</xdr:colOff>
      <xdr:row>0</xdr:row>
      <xdr:rowOff>1009650</xdr:rowOff>
    </xdr:to>
    <xdr:pic>
      <xdr:nvPicPr>
        <xdr:cNvPr id="3" name="Picture 29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22505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592455</xdr:colOff>
      <xdr:row>0</xdr:row>
      <xdr:rowOff>1009650</xdr:rowOff>
    </xdr:to>
    <xdr:pic>
      <xdr:nvPicPr>
        <xdr:cNvPr id="3" name="Picture 2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22505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154305</xdr:colOff>
      <xdr:row>0</xdr:row>
      <xdr:rowOff>1009650</xdr:rowOff>
    </xdr:to>
    <xdr:pic>
      <xdr:nvPicPr>
        <xdr:cNvPr id="4" name="Picture 29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22505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lepac.agriculture.gouv.fr/telepac/pdf/tas/2025/Dossier-PAC-2025_notice_cultures-precisions.pdf" TargetMode="External"/><Relationship Id="rId2" Type="http://schemas.openxmlformats.org/officeDocument/2006/relationships/hyperlink" Target="https://agreste.agriculture.gouv.fr/agreste-web/accueil/" TargetMode="External"/><Relationship Id="rId1" Type="http://schemas.openxmlformats.org/officeDocument/2006/relationships/hyperlink" Target="https://www.insee.fr/fr/accuei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showGridLines="0" tabSelected="1" zoomScaleNormal="100" workbookViewId="0">
      <selection activeCell="G4" sqref="G4"/>
    </sheetView>
  </sheetViews>
  <sheetFormatPr baseColWidth="10" defaultColWidth="11.42578125" defaultRowHeight="15" x14ac:dyDescent="0.2"/>
  <cols>
    <col min="1" max="1" width="140.85546875" style="12" customWidth="1"/>
    <col min="2" max="16384" width="11.42578125" style="12"/>
  </cols>
  <sheetData>
    <row r="1" spans="1:5" ht="81.75" customHeight="1" x14ac:dyDescent="0.2"/>
    <row r="2" spans="1:5" x14ac:dyDescent="0.2">
      <c r="A2" s="40">
        <v>2025</v>
      </c>
    </row>
    <row r="3" spans="1:5" x14ac:dyDescent="0.2">
      <c r="A3" s="13" t="s">
        <v>30</v>
      </c>
      <c r="B3" s="14"/>
      <c r="C3" s="14"/>
      <c r="D3" s="14"/>
      <c r="E3" s="14"/>
    </row>
    <row r="4" spans="1:5" s="16" customFormat="1" ht="75" x14ac:dyDescent="0.2">
      <c r="A4" s="15" t="s">
        <v>984</v>
      </c>
    </row>
    <row r="5" spans="1:5" s="16" customFormat="1" ht="25.15" customHeight="1" x14ac:dyDescent="0.2">
      <c r="A5" s="17" t="s">
        <v>371</v>
      </c>
    </row>
    <row r="6" spans="1:5" s="16" customFormat="1" x14ac:dyDescent="0.2">
      <c r="A6" s="15" t="s">
        <v>13</v>
      </c>
    </row>
    <row r="7" spans="1:5" s="16" customFormat="1" x14ac:dyDescent="0.2">
      <c r="A7" s="18"/>
    </row>
    <row r="8" spans="1:5" s="16" customFormat="1" x14ac:dyDescent="0.2">
      <c r="A8" s="15" t="s">
        <v>985</v>
      </c>
    </row>
    <row r="9" spans="1:5" s="16" customFormat="1" x14ac:dyDescent="0.2">
      <c r="A9" s="42" t="s">
        <v>15</v>
      </c>
    </row>
    <row r="10" spans="1:5" s="16" customFormat="1" x14ac:dyDescent="0.2">
      <c r="A10" s="15" t="s">
        <v>383</v>
      </c>
    </row>
    <row r="11" spans="1:5" s="16" customFormat="1" x14ac:dyDescent="0.2">
      <c r="A11" s="42" t="s">
        <v>32</v>
      </c>
    </row>
    <row r="12" spans="1:5" s="16" customFormat="1" ht="30" x14ac:dyDescent="0.2">
      <c r="A12" s="15" t="s">
        <v>983</v>
      </c>
    </row>
    <row r="13" spans="1:5" x14ac:dyDescent="0.2">
      <c r="A13" s="41" t="s">
        <v>986</v>
      </c>
    </row>
    <row r="14" spans="1:5" x14ac:dyDescent="0.2">
      <c r="A14" s="19"/>
    </row>
    <row r="15" spans="1:5" x14ac:dyDescent="0.2">
      <c r="A15" s="20" t="s">
        <v>31</v>
      </c>
    </row>
    <row r="16" spans="1:5" x14ac:dyDescent="0.2">
      <c r="A16" s="12" t="s">
        <v>382</v>
      </c>
    </row>
    <row r="17" spans="1:5" ht="15.75" x14ac:dyDescent="0.2">
      <c r="A17" s="51" t="s">
        <v>372</v>
      </c>
      <c r="B17" s="52"/>
      <c r="C17" s="52"/>
      <c r="D17" s="52"/>
      <c r="E17" s="52"/>
    </row>
    <row r="18" spans="1:5" ht="15.75" x14ac:dyDescent="0.2">
      <c r="A18" s="51" t="s">
        <v>373</v>
      </c>
      <c r="B18" s="52"/>
      <c r="C18" s="52"/>
      <c r="D18" s="52"/>
      <c r="E18" s="52"/>
    </row>
    <row r="33" spans="1:1" x14ac:dyDescent="0.2">
      <c r="A33" s="16"/>
    </row>
  </sheetData>
  <mergeCells count="2">
    <mergeCell ref="A18:E18"/>
    <mergeCell ref="A17:E17"/>
  </mergeCells>
  <phoneticPr fontId="2" type="noConversion"/>
  <hyperlinks>
    <hyperlink ref="A9" r:id="rId1" xr:uid="{00000000-0004-0000-0000-000000000000}"/>
    <hyperlink ref="A11" r:id="rId2" xr:uid="{00000000-0004-0000-0000-000001000000}"/>
    <hyperlink ref="A13" r:id="rId3" xr:uid="{00000000-0004-0000-0000-000002000000}"/>
  </hyperlinks>
  <pageMargins left="0.78740157499999996" right="0.78740157499999996" top="0.984251969" bottom="0.984251969" header="0.4921259845" footer="0.4921259845"/>
  <pageSetup paperSize="9" orientation="portrait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5"/>
  <sheetViews>
    <sheetView showGridLines="0" showZeros="0" zoomScaleNormal="100" zoomScaleSheetLayoutView="100" workbookViewId="0">
      <pane xSplit="2" ySplit="5" topLeftCell="C6" activePane="bottomRight" state="frozen"/>
      <selection activeCell="A13" sqref="A13"/>
      <selection pane="topRight" activeCell="A13" sqref="A13"/>
      <selection pane="bottomLeft" activeCell="A13" sqref="A13"/>
      <selection pane="bottomRight" activeCell="A3" sqref="A3"/>
    </sheetView>
  </sheetViews>
  <sheetFormatPr baseColWidth="10" defaultColWidth="11.42578125" defaultRowHeight="12.75" x14ac:dyDescent="0.2"/>
  <cols>
    <col min="1" max="1" width="12.28515625" style="5" customWidth="1"/>
    <col min="2" max="2" width="41.85546875" style="5" customWidth="1"/>
    <col min="3" max="3" width="17.85546875" style="6" bestFit="1" customWidth="1"/>
    <col min="4" max="4" width="26.42578125" style="6" bestFit="1" customWidth="1"/>
    <col min="5" max="5" width="26.7109375" style="6" bestFit="1" customWidth="1"/>
    <col min="6" max="12" width="10.85546875" style="6" customWidth="1"/>
    <col min="13" max="16384" width="11.42578125" style="5"/>
  </cols>
  <sheetData>
    <row r="1" spans="1:12" ht="81.400000000000006" customHeight="1" x14ac:dyDescent="0.2"/>
    <row r="2" spans="1:12" ht="15.75" x14ac:dyDescent="0.2">
      <c r="A2" s="7" t="str">
        <f>"Nombre de déclarants, surfaces graphiques constatées et surfaces admissibles constatées par cultures et groupes de cultures à la PAC "&amp;annee&amp;" en Occitanie"</f>
        <v>Nombre de déclarants, surfaces graphiques constatées et surfaces admissibles constatées par cultures et groupes de cultures à la PAC 2025 en Occitanie</v>
      </c>
      <c r="B2" s="7"/>
    </row>
    <row r="3" spans="1:12" x14ac:dyDescent="0.2">
      <c r="F3" s="5"/>
      <c r="G3" s="5"/>
      <c r="H3" s="5"/>
      <c r="I3" s="5"/>
      <c r="J3" s="5"/>
      <c r="K3" s="5"/>
      <c r="L3" s="5"/>
    </row>
    <row r="4" spans="1:12" ht="15.75" x14ac:dyDescent="0.2">
      <c r="C4" s="53" t="s">
        <v>381</v>
      </c>
      <c r="D4" s="54"/>
      <c r="E4" s="55"/>
      <c r="F4" s="5"/>
      <c r="G4" s="5"/>
      <c r="H4" s="5"/>
      <c r="I4" s="5"/>
      <c r="J4" s="5"/>
      <c r="K4" s="5"/>
      <c r="L4" s="5"/>
    </row>
    <row r="5" spans="1:12" x14ac:dyDescent="0.2">
      <c r="A5" s="4" t="s">
        <v>215</v>
      </c>
      <c r="B5" s="4" t="s">
        <v>328</v>
      </c>
      <c r="C5" s="4" t="s">
        <v>216</v>
      </c>
      <c r="D5" s="4" t="s">
        <v>217</v>
      </c>
      <c r="E5" s="24" t="s">
        <v>218</v>
      </c>
      <c r="F5" s="5"/>
      <c r="G5" s="5"/>
      <c r="H5" s="5"/>
      <c r="I5" s="5"/>
      <c r="J5" s="5"/>
      <c r="K5" s="5"/>
      <c r="L5" s="5"/>
    </row>
    <row r="6" spans="1:12" ht="15" x14ac:dyDescent="0.2">
      <c r="A6" s="43"/>
      <c r="B6" s="44" t="s">
        <v>329</v>
      </c>
      <c r="C6" s="45">
        <v>45722</v>
      </c>
      <c r="D6" s="45">
        <v>3661856.71</v>
      </c>
      <c r="E6" s="45">
        <v>3226217.41</v>
      </c>
      <c r="F6" s="5"/>
      <c r="G6" s="5"/>
      <c r="H6" s="5"/>
      <c r="I6" s="5"/>
      <c r="J6" s="5"/>
      <c r="K6" s="5"/>
      <c r="L6" s="5"/>
    </row>
    <row r="7" spans="1:12" x14ac:dyDescent="0.2">
      <c r="A7" s="47"/>
      <c r="B7" s="1" t="s">
        <v>378</v>
      </c>
      <c r="C7" s="21">
        <v>22679</v>
      </c>
      <c r="D7" s="21">
        <v>704624.1</v>
      </c>
      <c r="E7" s="21">
        <v>708683.11</v>
      </c>
      <c r="F7" s="5"/>
      <c r="G7" s="5"/>
      <c r="H7" s="5"/>
      <c r="I7" s="5"/>
      <c r="J7" s="5"/>
      <c r="K7" s="5"/>
      <c r="L7" s="5"/>
    </row>
    <row r="8" spans="1:12" x14ac:dyDescent="0.2">
      <c r="A8" s="2"/>
      <c r="B8" s="2" t="s">
        <v>379</v>
      </c>
      <c r="C8" s="22">
        <v>9369</v>
      </c>
      <c r="D8" s="22">
        <v>218638.14</v>
      </c>
      <c r="E8" s="22">
        <v>220267.23</v>
      </c>
      <c r="F8" s="5"/>
      <c r="G8" s="5"/>
      <c r="H8" s="5"/>
      <c r="I8" s="5"/>
      <c r="J8" s="5"/>
      <c r="K8" s="5"/>
      <c r="L8" s="5"/>
    </row>
    <row r="9" spans="1:12" x14ac:dyDescent="0.2">
      <c r="A9" s="2"/>
      <c r="B9" s="2" t="s">
        <v>974</v>
      </c>
      <c r="C9" s="22">
        <v>15932</v>
      </c>
      <c r="D9" s="22">
        <v>248843.66</v>
      </c>
      <c r="E9" s="22">
        <v>249849.76</v>
      </c>
      <c r="F9" s="5"/>
      <c r="G9" s="5"/>
      <c r="H9" s="5"/>
      <c r="I9" s="5"/>
      <c r="J9" s="5"/>
      <c r="K9" s="5"/>
      <c r="L9" s="5"/>
    </row>
    <row r="10" spans="1:12" x14ac:dyDescent="0.2">
      <c r="A10" s="2"/>
      <c r="B10" s="2" t="s">
        <v>975</v>
      </c>
      <c r="C10" s="22">
        <v>4035</v>
      </c>
      <c r="D10" s="22">
        <v>27736.99</v>
      </c>
      <c r="E10" s="22">
        <v>27822.44</v>
      </c>
      <c r="F10" s="5"/>
      <c r="G10" s="5"/>
      <c r="H10" s="5"/>
      <c r="I10" s="5"/>
      <c r="J10" s="5"/>
      <c r="K10" s="5"/>
      <c r="L10" s="5"/>
    </row>
    <row r="11" spans="1:12" x14ac:dyDescent="0.2">
      <c r="A11" s="2"/>
      <c r="B11" s="2" t="s">
        <v>976</v>
      </c>
      <c r="C11" s="22">
        <v>32057</v>
      </c>
      <c r="D11" s="22">
        <v>355705.69</v>
      </c>
      <c r="E11" s="22">
        <v>354169.24</v>
      </c>
      <c r="F11" s="5"/>
      <c r="G11" s="5"/>
      <c r="H11" s="5"/>
      <c r="I11" s="5"/>
      <c r="J11" s="5"/>
      <c r="K11" s="5"/>
      <c r="L11" s="5"/>
    </row>
    <row r="12" spans="1:12" x14ac:dyDescent="0.2">
      <c r="A12" s="2"/>
      <c r="B12" s="2" t="s">
        <v>380</v>
      </c>
      <c r="C12" s="22">
        <v>33553</v>
      </c>
      <c r="D12" s="22">
        <v>1774125.75</v>
      </c>
      <c r="E12" s="22">
        <v>1386896.88</v>
      </c>
      <c r="F12" s="5"/>
      <c r="G12" s="5"/>
      <c r="H12" s="5"/>
      <c r="I12" s="5"/>
      <c r="J12" s="5"/>
      <c r="K12" s="5"/>
      <c r="L12" s="5"/>
    </row>
    <row r="13" spans="1:12" x14ac:dyDescent="0.2">
      <c r="A13" s="2"/>
      <c r="B13" s="2" t="s">
        <v>977</v>
      </c>
      <c r="C13" s="22">
        <v>1896</v>
      </c>
      <c r="D13" s="22">
        <v>2892.05</v>
      </c>
      <c r="E13" s="22">
        <v>2912.18</v>
      </c>
      <c r="F13" s="5"/>
      <c r="G13" s="5"/>
      <c r="H13" s="5"/>
      <c r="I13" s="5"/>
      <c r="J13" s="5"/>
      <c r="K13" s="5"/>
      <c r="L13" s="5"/>
    </row>
    <row r="14" spans="1:12" x14ac:dyDescent="0.2">
      <c r="A14" s="2"/>
      <c r="B14" s="2" t="s">
        <v>978</v>
      </c>
      <c r="C14" s="22">
        <v>3165</v>
      </c>
      <c r="D14" s="22">
        <v>14070.72</v>
      </c>
      <c r="E14" s="22">
        <v>14051.41</v>
      </c>
      <c r="F14" s="5"/>
      <c r="G14" s="5"/>
      <c r="H14" s="5"/>
      <c r="I14" s="5"/>
      <c r="J14" s="5"/>
      <c r="K14" s="5"/>
      <c r="L14" s="5"/>
    </row>
    <row r="15" spans="1:12" x14ac:dyDescent="0.2">
      <c r="A15" s="2"/>
      <c r="B15" s="2" t="s">
        <v>979</v>
      </c>
      <c r="C15" s="22">
        <v>14329</v>
      </c>
      <c r="D15" s="22">
        <v>247318.75</v>
      </c>
      <c r="E15" s="22">
        <v>249983.18</v>
      </c>
      <c r="F15" s="5"/>
      <c r="G15" s="5"/>
      <c r="H15" s="5"/>
      <c r="I15" s="5"/>
      <c r="J15" s="5"/>
      <c r="K15" s="5"/>
      <c r="L15" s="5"/>
    </row>
    <row r="16" spans="1:12" x14ac:dyDescent="0.2">
      <c r="A16" s="2"/>
      <c r="B16" s="2" t="s">
        <v>980</v>
      </c>
      <c r="C16" s="22">
        <v>1408</v>
      </c>
      <c r="D16" s="22">
        <v>7196.04</v>
      </c>
      <c r="E16" s="22">
        <v>7176.99</v>
      </c>
      <c r="F16" s="5"/>
      <c r="G16" s="5"/>
      <c r="H16" s="5"/>
      <c r="I16" s="5"/>
      <c r="J16" s="5"/>
      <c r="K16" s="5"/>
      <c r="L16" s="5"/>
    </row>
    <row r="17" spans="1:12" x14ac:dyDescent="0.2">
      <c r="A17" s="2"/>
      <c r="B17" s="2" t="s">
        <v>981</v>
      </c>
      <c r="C17" s="22">
        <v>16153</v>
      </c>
      <c r="D17" s="22">
        <v>20354.900000000001</v>
      </c>
      <c r="E17" s="22">
        <v>4404.99</v>
      </c>
      <c r="F17" s="5"/>
      <c r="G17" s="5"/>
      <c r="H17" s="5"/>
      <c r="I17" s="5"/>
      <c r="J17" s="5"/>
      <c r="K17" s="5"/>
      <c r="L17" s="5"/>
    </row>
    <row r="18" spans="1:12" x14ac:dyDescent="0.2">
      <c r="A18" s="2"/>
      <c r="B18" s="2" t="s">
        <v>982</v>
      </c>
      <c r="C18" s="22">
        <v>23302</v>
      </c>
      <c r="D18" s="22">
        <v>40320.42</v>
      </c>
      <c r="E18" s="22">
        <v>0</v>
      </c>
      <c r="F18" s="5"/>
      <c r="G18" s="5"/>
      <c r="H18" s="5"/>
      <c r="I18" s="5"/>
      <c r="J18" s="5"/>
      <c r="K18" s="5"/>
      <c r="L18" s="5"/>
    </row>
    <row r="19" spans="1:12" x14ac:dyDescent="0.2">
      <c r="A19" s="1" t="s">
        <v>882</v>
      </c>
      <c r="B19" s="1" t="s">
        <v>883</v>
      </c>
      <c r="C19" s="21">
        <v>897</v>
      </c>
      <c r="D19" s="21">
        <v>4915.07</v>
      </c>
      <c r="E19" s="21">
        <v>4916.1899999999996</v>
      </c>
      <c r="F19" s="5"/>
      <c r="H19" s="5"/>
      <c r="I19" s="5"/>
      <c r="J19" s="5"/>
      <c r="K19" s="5"/>
      <c r="L19" s="5"/>
    </row>
    <row r="20" spans="1:12" x14ac:dyDescent="0.2">
      <c r="A20" s="2" t="s">
        <v>398</v>
      </c>
      <c r="B20" s="2" t="s">
        <v>884</v>
      </c>
      <c r="C20" s="22">
        <v>14</v>
      </c>
      <c r="D20" s="22">
        <v>69.239999999999995</v>
      </c>
      <c r="E20" s="22">
        <v>69.28</v>
      </c>
      <c r="F20" s="5"/>
      <c r="G20" s="5"/>
      <c r="H20" s="5"/>
      <c r="I20" s="5"/>
      <c r="J20" s="5"/>
      <c r="K20" s="5"/>
      <c r="L20" s="5"/>
    </row>
    <row r="21" spans="1:12" x14ac:dyDescent="0.2">
      <c r="A21" s="2" t="s">
        <v>885</v>
      </c>
      <c r="B21" s="2" t="s">
        <v>886</v>
      </c>
      <c r="C21" s="22">
        <v>159</v>
      </c>
      <c r="D21" s="22">
        <v>522.66</v>
      </c>
      <c r="E21" s="22">
        <v>515.28</v>
      </c>
      <c r="F21" s="5"/>
      <c r="G21" s="5"/>
      <c r="H21" s="5"/>
      <c r="I21" s="5"/>
      <c r="J21" s="5"/>
      <c r="K21" s="5"/>
      <c r="L21" s="5"/>
    </row>
    <row r="22" spans="1:12" x14ac:dyDescent="0.2">
      <c r="A22" s="2" t="s">
        <v>219</v>
      </c>
      <c r="B22" s="2" t="s">
        <v>330</v>
      </c>
      <c r="C22" s="22">
        <v>142</v>
      </c>
      <c r="D22" s="22">
        <v>171.84</v>
      </c>
      <c r="E22" s="22">
        <v>169.1</v>
      </c>
      <c r="F22" s="5"/>
      <c r="G22" s="5"/>
      <c r="H22" s="5"/>
      <c r="I22" s="5"/>
      <c r="J22" s="5"/>
      <c r="K22" s="5"/>
      <c r="L22" s="5"/>
    </row>
    <row r="23" spans="1:12" x14ac:dyDescent="0.2">
      <c r="A23" s="2" t="s">
        <v>220</v>
      </c>
      <c r="B23" s="2" t="s">
        <v>331</v>
      </c>
      <c r="C23" s="22">
        <v>712</v>
      </c>
      <c r="D23" s="22">
        <v>2244.7800000000002</v>
      </c>
      <c r="E23" s="22">
        <v>2264.77</v>
      </c>
      <c r="F23" s="5"/>
      <c r="G23" s="5"/>
      <c r="H23" s="5"/>
      <c r="I23" s="5"/>
      <c r="J23" s="5"/>
      <c r="K23" s="5"/>
      <c r="L23" s="5"/>
    </row>
    <row r="24" spans="1:12" x14ac:dyDescent="0.2">
      <c r="A24" s="2" t="s">
        <v>887</v>
      </c>
      <c r="B24" s="2" t="s">
        <v>888</v>
      </c>
      <c r="C24" s="22">
        <v>80</v>
      </c>
      <c r="D24" s="22">
        <v>195.8</v>
      </c>
      <c r="E24" s="22">
        <v>196.28</v>
      </c>
      <c r="F24" s="5"/>
      <c r="G24" s="5"/>
      <c r="H24" s="5"/>
      <c r="I24" s="5"/>
      <c r="J24" s="5"/>
      <c r="K24" s="5"/>
      <c r="L24" s="5"/>
    </row>
    <row r="25" spans="1:12" x14ac:dyDescent="0.2">
      <c r="A25" s="2" t="s">
        <v>221</v>
      </c>
      <c r="B25" s="2" t="s">
        <v>332</v>
      </c>
      <c r="C25" s="22">
        <v>3</v>
      </c>
      <c r="D25" s="22">
        <v>0.44</v>
      </c>
      <c r="E25" s="22">
        <v>0.44</v>
      </c>
      <c r="F25" s="5"/>
      <c r="G25" s="5"/>
      <c r="H25" s="5"/>
      <c r="I25" s="5"/>
      <c r="J25" s="5"/>
      <c r="K25" s="5"/>
      <c r="L25" s="5"/>
    </row>
    <row r="26" spans="1:12" x14ac:dyDescent="0.2">
      <c r="A26" s="2" t="s">
        <v>889</v>
      </c>
      <c r="B26" s="2" t="s">
        <v>890</v>
      </c>
      <c r="C26" s="22">
        <v>238</v>
      </c>
      <c r="D26" s="22">
        <v>346.44</v>
      </c>
      <c r="E26" s="22">
        <v>329.92</v>
      </c>
      <c r="F26" s="5"/>
      <c r="G26" s="5"/>
      <c r="H26" s="5"/>
      <c r="I26" s="5"/>
      <c r="J26" s="5"/>
      <c r="K26" s="5"/>
      <c r="L26" s="5"/>
    </row>
    <row r="27" spans="1:12" x14ac:dyDescent="0.2">
      <c r="A27" s="2" t="s">
        <v>222</v>
      </c>
      <c r="B27" s="2" t="s">
        <v>333</v>
      </c>
      <c r="C27" s="22">
        <v>172</v>
      </c>
      <c r="D27" s="22">
        <v>387.27</v>
      </c>
      <c r="E27" s="22">
        <v>384.37</v>
      </c>
      <c r="F27" s="5"/>
      <c r="G27" s="5"/>
      <c r="H27" s="5"/>
      <c r="I27" s="5"/>
      <c r="J27" s="5"/>
      <c r="K27" s="5"/>
      <c r="L27" s="5"/>
    </row>
    <row r="28" spans="1:12" x14ac:dyDescent="0.2">
      <c r="A28" s="2" t="s">
        <v>223</v>
      </c>
      <c r="B28" s="2" t="s">
        <v>400</v>
      </c>
      <c r="C28" s="22">
        <v>1117</v>
      </c>
      <c r="D28" s="22">
        <v>5471.32</v>
      </c>
      <c r="E28" s="22">
        <v>5484.27</v>
      </c>
      <c r="F28" s="5"/>
      <c r="G28" s="5"/>
      <c r="H28" s="5"/>
      <c r="I28" s="5"/>
      <c r="J28" s="5"/>
      <c r="K28" s="5"/>
      <c r="L28" s="5"/>
    </row>
    <row r="29" spans="1:12" x14ac:dyDescent="0.2">
      <c r="A29" s="2" t="s">
        <v>224</v>
      </c>
      <c r="B29" s="2" t="s">
        <v>389</v>
      </c>
      <c r="C29" s="22">
        <v>821</v>
      </c>
      <c r="D29" s="22">
        <v>4120.0200000000004</v>
      </c>
      <c r="E29" s="22">
        <v>4110.76</v>
      </c>
      <c r="F29" s="5"/>
      <c r="G29" s="5"/>
      <c r="H29" s="5"/>
      <c r="I29" s="5"/>
      <c r="J29" s="5"/>
      <c r="K29" s="5"/>
      <c r="L29" s="5"/>
    </row>
    <row r="30" spans="1:12" x14ac:dyDescent="0.2">
      <c r="A30" s="2" t="s">
        <v>225</v>
      </c>
      <c r="B30" s="2" t="s">
        <v>401</v>
      </c>
      <c r="C30" s="22">
        <v>2523</v>
      </c>
      <c r="D30" s="22">
        <v>63374.81</v>
      </c>
      <c r="E30" s="22">
        <v>63723</v>
      </c>
      <c r="F30" s="5"/>
      <c r="G30" s="5"/>
      <c r="H30" s="5"/>
      <c r="I30" s="5"/>
      <c r="J30" s="5"/>
      <c r="K30" s="5"/>
      <c r="L30" s="5"/>
    </row>
    <row r="31" spans="1:12" x14ac:dyDescent="0.2">
      <c r="A31" s="2" t="s">
        <v>226</v>
      </c>
      <c r="B31" s="2" t="s">
        <v>390</v>
      </c>
      <c r="C31" s="22">
        <v>140</v>
      </c>
      <c r="D31" s="22">
        <v>2179.88</v>
      </c>
      <c r="E31" s="22">
        <v>2190.1</v>
      </c>
      <c r="F31" s="5"/>
      <c r="G31" s="5"/>
      <c r="H31" s="5"/>
      <c r="I31" s="5"/>
      <c r="J31" s="5"/>
      <c r="K31" s="5"/>
      <c r="L31" s="5"/>
    </row>
    <row r="32" spans="1:12" x14ac:dyDescent="0.2">
      <c r="A32" s="2" t="s">
        <v>227</v>
      </c>
      <c r="B32" s="2" t="s">
        <v>891</v>
      </c>
      <c r="C32" s="22">
        <v>1080</v>
      </c>
      <c r="D32" s="22">
        <v>237.92</v>
      </c>
      <c r="E32" s="22"/>
      <c r="F32" s="5"/>
      <c r="G32" s="5"/>
      <c r="H32" s="5"/>
      <c r="I32" s="5"/>
      <c r="J32" s="5"/>
      <c r="K32" s="5"/>
      <c r="L32" s="5"/>
    </row>
    <row r="33" spans="1:12" x14ac:dyDescent="0.2">
      <c r="A33" s="2" t="s">
        <v>228</v>
      </c>
      <c r="B33" s="2" t="s">
        <v>334</v>
      </c>
      <c r="C33" s="22">
        <v>7991</v>
      </c>
      <c r="D33" s="22">
        <v>6447.4</v>
      </c>
      <c r="E33" s="22"/>
      <c r="F33" s="5"/>
      <c r="G33" s="5"/>
      <c r="H33" s="5"/>
      <c r="I33" s="5"/>
      <c r="J33" s="5"/>
      <c r="K33" s="5"/>
      <c r="L33" s="5"/>
    </row>
    <row r="34" spans="1:12" x14ac:dyDescent="0.2">
      <c r="A34" s="2" t="s">
        <v>229</v>
      </c>
      <c r="B34" s="2" t="s">
        <v>335</v>
      </c>
      <c r="C34" s="22">
        <v>11178</v>
      </c>
      <c r="D34" s="22">
        <v>9170.2999999999993</v>
      </c>
      <c r="E34" s="22"/>
      <c r="F34" s="5"/>
      <c r="G34" s="5"/>
      <c r="H34" s="5"/>
      <c r="I34" s="5"/>
      <c r="J34" s="5"/>
      <c r="K34" s="5"/>
      <c r="L34" s="5"/>
    </row>
    <row r="35" spans="1:12" x14ac:dyDescent="0.2">
      <c r="A35" s="2" t="s">
        <v>230</v>
      </c>
      <c r="B35" s="2" t="s">
        <v>402</v>
      </c>
      <c r="C35" s="22">
        <v>13254</v>
      </c>
      <c r="D35" s="22">
        <v>256542.93</v>
      </c>
      <c r="E35" s="22">
        <v>258242.48</v>
      </c>
      <c r="F35" s="5"/>
      <c r="G35" s="5"/>
      <c r="H35" s="5"/>
      <c r="I35" s="5"/>
      <c r="J35" s="5"/>
      <c r="K35" s="5"/>
      <c r="L35" s="5"/>
    </row>
    <row r="36" spans="1:12" x14ac:dyDescent="0.2">
      <c r="A36" s="2" t="s">
        <v>231</v>
      </c>
      <c r="B36" s="2" t="s">
        <v>892</v>
      </c>
      <c r="C36" s="22">
        <v>283</v>
      </c>
      <c r="D36" s="22">
        <v>1259.1600000000001</v>
      </c>
      <c r="E36" s="22">
        <v>1266.31</v>
      </c>
      <c r="F36" s="5"/>
      <c r="G36" s="5"/>
      <c r="H36" s="5"/>
      <c r="I36" s="5"/>
      <c r="J36" s="5"/>
      <c r="K36" s="5"/>
      <c r="L36" s="5"/>
    </row>
    <row r="37" spans="1:12" x14ac:dyDescent="0.2">
      <c r="A37" s="2" t="s">
        <v>232</v>
      </c>
      <c r="B37" s="2" t="s">
        <v>391</v>
      </c>
      <c r="C37" s="22">
        <v>261</v>
      </c>
      <c r="D37" s="22">
        <v>2083.4299999999998</v>
      </c>
      <c r="E37" s="22">
        <v>2094.1999999999998</v>
      </c>
      <c r="F37" s="5"/>
      <c r="G37" s="5"/>
      <c r="H37" s="5"/>
      <c r="I37" s="5"/>
      <c r="J37" s="5"/>
      <c r="K37" s="5"/>
      <c r="L37" s="5"/>
    </row>
    <row r="38" spans="1:12" x14ac:dyDescent="0.2">
      <c r="A38" s="2" t="s">
        <v>233</v>
      </c>
      <c r="B38" s="2" t="s">
        <v>392</v>
      </c>
      <c r="C38" s="22">
        <v>279</v>
      </c>
      <c r="D38" s="22">
        <v>10088.18</v>
      </c>
      <c r="E38" s="22">
        <v>6110.87</v>
      </c>
      <c r="F38" s="5"/>
      <c r="G38" s="5"/>
      <c r="H38" s="5"/>
      <c r="I38" s="5"/>
      <c r="J38" s="5"/>
      <c r="K38" s="5"/>
      <c r="L38" s="5"/>
    </row>
    <row r="39" spans="1:12" x14ac:dyDescent="0.2">
      <c r="A39" s="2" t="s">
        <v>234</v>
      </c>
      <c r="B39" s="2" t="s">
        <v>987</v>
      </c>
      <c r="C39" s="22">
        <v>41</v>
      </c>
      <c r="D39" s="22">
        <v>145.77000000000001</v>
      </c>
      <c r="E39" s="22">
        <v>146.97999999999999</v>
      </c>
      <c r="F39" s="5"/>
      <c r="G39" s="5"/>
      <c r="H39" s="5"/>
      <c r="I39" s="5"/>
      <c r="J39" s="5"/>
      <c r="K39" s="5"/>
      <c r="L39" s="5"/>
    </row>
    <row r="40" spans="1:12" x14ac:dyDescent="0.2">
      <c r="A40" s="2" t="s">
        <v>893</v>
      </c>
      <c r="B40" s="2" t="s">
        <v>894</v>
      </c>
      <c r="C40" s="22">
        <v>13</v>
      </c>
      <c r="D40" s="22">
        <v>58.53</v>
      </c>
      <c r="E40" s="22">
        <v>58.63</v>
      </c>
      <c r="F40" s="5"/>
      <c r="G40" s="5"/>
      <c r="H40" s="5"/>
      <c r="I40" s="5"/>
      <c r="J40" s="5"/>
      <c r="K40" s="5"/>
      <c r="L40" s="5"/>
    </row>
    <row r="41" spans="1:12" x14ac:dyDescent="0.2">
      <c r="A41" s="2" t="s">
        <v>235</v>
      </c>
      <c r="B41" s="2" t="s">
        <v>336</v>
      </c>
      <c r="C41" s="22">
        <v>80</v>
      </c>
      <c r="D41" s="22">
        <v>565.98</v>
      </c>
      <c r="E41" s="22">
        <v>567.20000000000005</v>
      </c>
      <c r="F41" s="5"/>
      <c r="G41" s="5"/>
      <c r="H41" s="5"/>
      <c r="I41" s="5"/>
      <c r="J41" s="5"/>
      <c r="K41" s="5"/>
      <c r="L41" s="5"/>
    </row>
    <row r="42" spans="1:12" x14ac:dyDescent="0.2">
      <c r="A42" s="2" t="s">
        <v>236</v>
      </c>
      <c r="B42" s="2" t="s">
        <v>895</v>
      </c>
      <c r="C42" s="22">
        <v>569</v>
      </c>
      <c r="D42" s="22">
        <v>1138.3900000000001</v>
      </c>
      <c r="E42" s="22">
        <v>1129.56</v>
      </c>
      <c r="F42" s="5"/>
      <c r="G42" s="5"/>
      <c r="H42" s="5"/>
      <c r="I42" s="5"/>
      <c r="J42" s="5"/>
      <c r="K42" s="5"/>
      <c r="L42" s="5"/>
    </row>
    <row r="43" spans="1:12" x14ac:dyDescent="0.2">
      <c r="A43" s="2" t="s">
        <v>237</v>
      </c>
      <c r="B43" s="2" t="s">
        <v>896</v>
      </c>
      <c r="C43" s="22">
        <v>128</v>
      </c>
      <c r="D43" s="22">
        <v>295.64</v>
      </c>
      <c r="E43" s="22">
        <v>288.67</v>
      </c>
      <c r="F43" s="5"/>
      <c r="G43" s="5"/>
      <c r="H43" s="5"/>
      <c r="I43" s="5"/>
      <c r="J43" s="5"/>
      <c r="K43" s="5"/>
      <c r="L43" s="5"/>
    </row>
    <row r="44" spans="1:12" x14ac:dyDescent="0.2">
      <c r="A44" s="2" t="s">
        <v>238</v>
      </c>
      <c r="B44" s="2" t="s">
        <v>393</v>
      </c>
      <c r="C44" s="22">
        <v>388</v>
      </c>
      <c r="D44" s="22">
        <v>15984.57</v>
      </c>
      <c r="E44" s="22">
        <v>9300.1200000000008</v>
      </c>
      <c r="F44" s="5"/>
      <c r="G44" s="5"/>
      <c r="H44" s="5"/>
      <c r="I44" s="5"/>
      <c r="J44" s="5"/>
      <c r="K44" s="5"/>
      <c r="L44" s="5"/>
    </row>
    <row r="45" spans="1:12" x14ac:dyDescent="0.2">
      <c r="A45" s="2" t="s">
        <v>239</v>
      </c>
      <c r="B45" s="2" t="s">
        <v>337</v>
      </c>
      <c r="C45" s="22">
        <v>20</v>
      </c>
      <c r="D45" s="22">
        <v>83.72</v>
      </c>
      <c r="E45" s="22">
        <v>64.53</v>
      </c>
      <c r="F45" s="5"/>
      <c r="G45" s="5"/>
      <c r="H45" s="5"/>
      <c r="I45" s="5"/>
      <c r="J45" s="5"/>
      <c r="K45" s="5"/>
      <c r="L45" s="5"/>
    </row>
    <row r="46" spans="1:12" x14ac:dyDescent="0.2">
      <c r="A46" s="2" t="s">
        <v>240</v>
      </c>
      <c r="B46" s="2" t="s">
        <v>338</v>
      </c>
      <c r="C46" s="22">
        <v>57</v>
      </c>
      <c r="D46" s="22">
        <v>86.98</v>
      </c>
      <c r="E46" s="22">
        <v>84.1</v>
      </c>
      <c r="F46" s="5"/>
      <c r="G46" s="5"/>
      <c r="H46" s="5"/>
      <c r="I46" s="5"/>
      <c r="J46" s="5"/>
      <c r="K46" s="5"/>
      <c r="L46" s="5"/>
    </row>
    <row r="47" spans="1:12" x14ac:dyDescent="0.2">
      <c r="A47" s="2" t="s">
        <v>241</v>
      </c>
      <c r="B47" s="2" t="s">
        <v>339</v>
      </c>
      <c r="C47" s="22">
        <v>105</v>
      </c>
      <c r="D47" s="22">
        <v>595.52</v>
      </c>
      <c r="E47" s="22">
        <v>604.25</v>
      </c>
      <c r="F47" s="5"/>
      <c r="G47" s="5"/>
      <c r="H47" s="5"/>
      <c r="I47" s="5"/>
      <c r="J47" s="5"/>
      <c r="K47" s="5"/>
      <c r="L47" s="5"/>
    </row>
    <row r="48" spans="1:12" x14ac:dyDescent="0.2">
      <c r="A48" s="2" t="s">
        <v>242</v>
      </c>
      <c r="B48" s="2" t="s">
        <v>897</v>
      </c>
      <c r="C48" s="22">
        <v>36</v>
      </c>
      <c r="D48" s="22">
        <v>74.25</v>
      </c>
      <c r="E48" s="22">
        <v>74.44</v>
      </c>
      <c r="F48" s="5"/>
      <c r="G48" s="5"/>
      <c r="H48" s="5"/>
      <c r="I48" s="5"/>
      <c r="J48" s="5"/>
      <c r="K48" s="5"/>
      <c r="L48" s="5"/>
    </row>
    <row r="49" spans="1:12" x14ac:dyDescent="0.2">
      <c r="A49" s="2" t="s">
        <v>243</v>
      </c>
      <c r="B49" s="2" t="s">
        <v>898</v>
      </c>
      <c r="C49" s="22">
        <v>5</v>
      </c>
      <c r="D49" s="22">
        <v>18.7</v>
      </c>
      <c r="E49" s="22">
        <v>18.600000000000001</v>
      </c>
      <c r="F49" s="5"/>
      <c r="G49" s="5"/>
      <c r="H49" s="5"/>
      <c r="I49" s="5"/>
      <c r="J49" s="5"/>
      <c r="K49" s="5"/>
      <c r="L49" s="5"/>
    </row>
    <row r="50" spans="1:12" x14ac:dyDescent="0.2">
      <c r="A50" s="2" t="s">
        <v>244</v>
      </c>
      <c r="B50" s="2" t="s">
        <v>340</v>
      </c>
      <c r="C50" s="22">
        <v>36</v>
      </c>
      <c r="D50" s="22">
        <v>234.18</v>
      </c>
      <c r="E50" s="22">
        <v>237.84</v>
      </c>
      <c r="F50" s="5"/>
      <c r="G50" s="5"/>
      <c r="H50" s="5"/>
      <c r="I50" s="5"/>
      <c r="J50" s="5"/>
      <c r="K50" s="5"/>
      <c r="L50" s="5"/>
    </row>
    <row r="51" spans="1:12" x14ac:dyDescent="0.2">
      <c r="A51" s="2" t="s">
        <v>245</v>
      </c>
      <c r="B51" s="2" t="s">
        <v>988</v>
      </c>
      <c r="C51" s="22">
        <v>1029</v>
      </c>
      <c r="D51" s="22">
        <v>6263.48</v>
      </c>
      <c r="E51" s="22">
        <v>6279.45</v>
      </c>
      <c r="F51" s="5"/>
      <c r="G51" s="5"/>
      <c r="H51" s="5"/>
      <c r="I51" s="5"/>
      <c r="J51" s="5"/>
      <c r="K51" s="5"/>
      <c r="L51" s="5"/>
    </row>
    <row r="52" spans="1:12" x14ac:dyDescent="0.2">
      <c r="A52" s="2" t="s">
        <v>246</v>
      </c>
      <c r="B52" s="2" t="s">
        <v>899</v>
      </c>
      <c r="C52" s="22">
        <v>102</v>
      </c>
      <c r="D52" s="22">
        <v>113.77</v>
      </c>
      <c r="E52" s="22"/>
      <c r="F52" s="5"/>
      <c r="G52" s="5"/>
      <c r="H52" s="5"/>
      <c r="I52" s="5"/>
      <c r="J52" s="5"/>
      <c r="K52" s="5"/>
      <c r="L52" s="5"/>
    </row>
    <row r="53" spans="1:12" x14ac:dyDescent="0.2">
      <c r="A53" s="2" t="s">
        <v>247</v>
      </c>
      <c r="B53" s="2" t="s">
        <v>341</v>
      </c>
      <c r="C53" s="22">
        <v>415</v>
      </c>
      <c r="D53" s="22">
        <v>1582.37</v>
      </c>
      <c r="E53" s="22">
        <v>1516.89</v>
      </c>
      <c r="F53" s="5"/>
      <c r="G53" s="5"/>
      <c r="H53" s="5"/>
      <c r="I53" s="5"/>
      <c r="J53" s="5"/>
      <c r="K53" s="5"/>
      <c r="L53" s="5"/>
    </row>
    <row r="54" spans="1:12" x14ac:dyDescent="0.2">
      <c r="A54" s="2" t="s">
        <v>248</v>
      </c>
      <c r="B54" s="2" t="s">
        <v>403</v>
      </c>
      <c r="C54" s="22">
        <v>2949</v>
      </c>
      <c r="D54" s="22">
        <v>38527.56</v>
      </c>
      <c r="E54" s="22">
        <v>38770.06</v>
      </c>
      <c r="F54" s="5"/>
      <c r="G54" s="5"/>
      <c r="H54" s="5"/>
      <c r="I54" s="5"/>
      <c r="J54" s="5"/>
      <c r="K54" s="5"/>
      <c r="L54" s="5"/>
    </row>
    <row r="55" spans="1:12" x14ac:dyDescent="0.2">
      <c r="A55" s="2" t="s">
        <v>249</v>
      </c>
      <c r="B55" s="2" t="s">
        <v>342</v>
      </c>
      <c r="C55" s="22">
        <v>12</v>
      </c>
      <c r="D55" s="22">
        <v>19.03</v>
      </c>
      <c r="E55" s="22">
        <v>19.23</v>
      </c>
      <c r="F55" s="5"/>
      <c r="G55" s="5"/>
      <c r="H55" s="5"/>
      <c r="I55" s="5"/>
      <c r="J55" s="5"/>
      <c r="K55" s="5"/>
      <c r="L55" s="5"/>
    </row>
    <row r="56" spans="1:12" x14ac:dyDescent="0.2">
      <c r="A56" s="2" t="s">
        <v>250</v>
      </c>
      <c r="B56" s="2" t="s">
        <v>989</v>
      </c>
      <c r="C56" s="22">
        <v>292</v>
      </c>
      <c r="D56" s="22">
        <v>1553.54</v>
      </c>
      <c r="E56" s="22">
        <v>1564.94</v>
      </c>
      <c r="F56" s="5"/>
      <c r="G56" s="5"/>
      <c r="H56" s="5"/>
      <c r="I56" s="5"/>
      <c r="J56" s="5"/>
      <c r="K56" s="5"/>
      <c r="L56" s="5"/>
    </row>
    <row r="57" spans="1:12" x14ac:dyDescent="0.2">
      <c r="A57" s="2" t="s">
        <v>251</v>
      </c>
      <c r="B57" s="2" t="s">
        <v>990</v>
      </c>
      <c r="C57" s="22">
        <v>15</v>
      </c>
      <c r="D57" s="22">
        <v>40.26</v>
      </c>
      <c r="E57" s="22">
        <v>40.25</v>
      </c>
      <c r="F57" s="5"/>
      <c r="G57" s="5"/>
      <c r="H57" s="5"/>
      <c r="I57" s="5"/>
      <c r="J57" s="5"/>
      <c r="K57" s="5"/>
      <c r="L57" s="5"/>
    </row>
    <row r="58" spans="1:12" x14ac:dyDescent="0.2">
      <c r="A58" s="2" t="s">
        <v>252</v>
      </c>
      <c r="B58" s="2" t="s">
        <v>394</v>
      </c>
      <c r="C58" s="22">
        <v>48</v>
      </c>
      <c r="D58" s="22">
        <v>149.07</v>
      </c>
      <c r="E58" s="22">
        <v>140.68</v>
      </c>
      <c r="F58" s="5"/>
      <c r="G58" s="5"/>
      <c r="H58" s="5"/>
      <c r="I58" s="5"/>
      <c r="J58" s="5"/>
      <c r="K58" s="5"/>
      <c r="L58" s="5"/>
    </row>
    <row r="59" spans="1:12" x14ac:dyDescent="0.2">
      <c r="A59" s="2" t="s">
        <v>253</v>
      </c>
      <c r="B59" s="2" t="s">
        <v>376</v>
      </c>
      <c r="C59" s="22">
        <v>1030</v>
      </c>
      <c r="D59" s="22">
        <v>871.75</v>
      </c>
      <c r="E59" s="22">
        <v>853.88</v>
      </c>
      <c r="F59" s="5"/>
      <c r="G59" s="5"/>
      <c r="H59" s="5"/>
      <c r="I59" s="5"/>
      <c r="J59" s="5"/>
      <c r="K59" s="5"/>
      <c r="L59" s="5"/>
    </row>
    <row r="60" spans="1:12" x14ac:dyDescent="0.2">
      <c r="A60" s="2" t="s">
        <v>254</v>
      </c>
      <c r="B60" s="2" t="s">
        <v>900</v>
      </c>
      <c r="C60" s="22">
        <v>727</v>
      </c>
      <c r="D60" s="22">
        <v>1344.81</v>
      </c>
      <c r="E60" s="22">
        <v>1349.22</v>
      </c>
      <c r="F60" s="5"/>
      <c r="G60" s="5"/>
      <c r="H60" s="5"/>
      <c r="I60" s="5"/>
      <c r="J60" s="5"/>
      <c r="K60" s="5"/>
      <c r="L60" s="5"/>
    </row>
    <row r="61" spans="1:12" x14ac:dyDescent="0.2">
      <c r="A61" s="2" t="s">
        <v>255</v>
      </c>
      <c r="B61" s="2" t="s">
        <v>343</v>
      </c>
      <c r="C61" s="22">
        <v>29</v>
      </c>
      <c r="D61" s="22">
        <v>161.66</v>
      </c>
      <c r="E61" s="22">
        <v>161.66999999999999</v>
      </c>
      <c r="F61" s="5"/>
      <c r="G61" s="5"/>
      <c r="H61" s="5"/>
      <c r="I61" s="5"/>
      <c r="J61" s="5"/>
      <c r="K61" s="5"/>
      <c r="L61" s="5"/>
    </row>
    <row r="62" spans="1:12" x14ac:dyDescent="0.2">
      <c r="A62" s="2" t="s">
        <v>256</v>
      </c>
      <c r="B62" s="2" t="s">
        <v>901</v>
      </c>
      <c r="C62" s="22">
        <v>224</v>
      </c>
      <c r="D62" s="22">
        <v>165.37</v>
      </c>
      <c r="E62" s="22">
        <v>168.93</v>
      </c>
      <c r="F62" s="5"/>
      <c r="G62" s="5"/>
      <c r="H62" s="5"/>
      <c r="I62" s="5"/>
      <c r="J62" s="5"/>
      <c r="K62" s="5"/>
      <c r="L62" s="5"/>
    </row>
    <row r="63" spans="1:12" x14ac:dyDescent="0.2">
      <c r="A63" s="2" t="s">
        <v>257</v>
      </c>
      <c r="B63" s="2" t="s">
        <v>902</v>
      </c>
      <c r="C63" s="22">
        <v>2563</v>
      </c>
      <c r="D63" s="22">
        <v>20280.560000000001</v>
      </c>
      <c r="E63" s="22">
        <v>20435.45</v>
      </c>
      <c r="F63" s="5"/>
      <c r="G63" s="5"/>
      <c r="H63" s="5"/>
      <c r="I63" s="5"/>
      <c r="J63" s="5"/>
      <c r="K63" s="5"/>
      <c r="L63" s="5"/>
    </row>
    <row r="64" spans="1:12" x14ac:dyDescent="0.2">
      <c r="A64" s="2" t="s">
        <v>903</v>
      </c>
      <c r="B64" s="2" t="s">
        <v>904</v>
      </c>
      <c r="C64" s="22">
        <v>152</v>
      </c>
      <c r="D64" s="22">
        <v>1069.77</v>
      </c>
      <c r="E64" s="22">
        <v>1077.71</v>
      </c>
      <c r="F64" s="5"/>
      <c r="G64" s="5"/>
      <c r="H64" s="5"/>
      <c r="I64" s="5"/>
      <c r="J64" s="5"/>
      <c r="K64" s="5"/>
      <c r="L64" s="5"/>
    </row>
    <row r="65" spans="1:12" x14ac:dyDescent="0.2">
      <c r="A65" s="2" t="s">
        <v>258</v>
      </c>
      <c r="B65" s="2" t="s">
        <v>905</v>
      </c>
      <c r="C65" s="22">
        <v>15</v>
      </c>
      <c r="D65" s="22">
        <v>40.020000000000003</v>
      </c>
      <c r="E65" s="22">
        <v>40.47</v>
      </c>
      <c r="F65" s="5"/>
      <c r="G65" s="5"/>
      <c r="H65" s="5"/>
      <c r="I65" s="5"/>
      <c r="J65" s="5"/>
      <c r="K65" s="5"/>
      <c r="L65" s="5"/>
    </row>
    <row r="66" spans="1:12" x14ac:dyDescent="0.2">
      <c r="A66" s="2" t="s">
        <v>906</v>
      </c>
      <c r="B66" s="2" t="s">
        <v>907</v>
      </c>
      <c r="C66" s="22">
        <v>58</v>
      </c>
      <c r="D66" s="22">
        <v>461.38</v>
      </c>
      <c r="E66" s="22">
        <v>467.22</v>
      </c>
      <c r="F66" s="5"/>
      <c r="G66" s="5"/>
      <c r="H66" s="5"/>
      <c r="I66" s="5"/>
      <c r="J66" s="5"/>
      <c r="K66" s="5"/>
      <c r="L66" s="5"/>
    </row>
    <row r="67" spans="1:12" x14ac:dyDescent="0.2">
      <c r="A67" s="2" t="s">
        <v>259</v>
      </c>
      <c r="B67" s="2" t="s">
        <v>344</v>
      </c>
      <c r="C67" s="22">
        <v>24</v>
      </c>
      <c r="D67" s="22">
        <v>9.43</v>
      </c>
      <c r="E67" s="22">
        <v>9.42</v>
      </c>
      <c r="F67" s="5"/>
      <c r="G67" s="5"/>
      <c r="H67" s="5"/>
      <c r="I67" s="5"/>
      <c r="J67" s="5"/>
      <c r="K67" s="5"/>
      <c r="L67" s="5"/>
    </row>
    <row r="68" spans="1:12" x14ac:dyDescent="0.2">
      <c r="A68" s="2" t="s">
        <v>908</v>
      </c>
      <c r="B68" s="2" t="s">
        <v>909</v>
      </c>
      <c r="C68" s="22">
        <v>44</v>
      </c>
      <c r="D68" s="22">
        <v>22.79</v>
      </c>
      <c r="E68" s="22">
        <v>22.18</v>
      </c>
      <c r="F68" s="5"/>
      <c r="G68" s="5"/>
      <c r="H68" s="5"/>
      <c r="I68" s="5"/>
      <c r="J68" s="5"/>
      <c r="K68" s="5"/>
      <c r="L68" s="5"/>
    </row>
    <row r="69" spans="1:12" x14ac:dyDescent="0.2">
      <c r="A69" s="2" t="s">
        <v>910</v>
      </c>
      <c r="B69" s="2" t="s">
        <v>911</v>
      </c>
      <c r="C69" s="22">
        <v>16364</v>
      </c>
      <c r="D69" s="22">
        <v>96402.08</v>
      </c>
      <c r="E69" s="22">
        <v>95397.11</v>
      </c>
      <c r="F69" s="5"/>
      <c r="G69" s="5"/>
      <c r="H69" s="5"/>
      <c r="I69" s="5"/>
      <c r="J69" s="5"/>
      <c r="K69" s="5"/>
      <c r="L69" s="5"/>
    </row>
    <row r="70" spans="1:12" x14ac:dyDescent="0.2">
      <c r="A70" s="2" t="s">
        <v>260</v>
      </c>
      <c r="B70" s="2" t="s">
        <v>912</v>
      </c>
      <c r="C70" s="22">
        <v>17</v>
      </c>
      <c r="D70" s="22">
        <v>17.8</v>
      </c>
      <c r="E70" s="22">
        <v>16.53</v>
      </c>
      <c r="F70" s="5"/>
      <c r="G70" s="5"/>
      <c r="H70" s="5"/>
      <c r="I70" s="5"/>
      <c r="J70" s="5"/>
      <c r="K70" s="5"/>
      <c r="L70" s="5"/>
    </row>
    <row r="71" spans="1:12" x14ac:dyDescent="0.2">
      <c r="A71" s="2" t="s">
        <v>261</v>
      </c>
      <c r="B71" s="2" t="s">
        <v>913</v>
      </c>
      <c r="C71" s="22">
        <v>226</v>
      </c>
      <c r="D71" s="22">
        <v>1041.3</v>
      </c>
      <c r="E71" s="22">
        <v>1036.46</v>
      </c>
      <c r="F71" s="5"/>
      <c r="G71" s="5"/>
      <c r="H71" s="5"/>
      <c r="I71" s="5"/>
      <c r="J71" s="5"/>
      <c r="K71" s="5"/>
      <c r="L71" s="5"/>
    </row>
    <row r="72" spans="1:12" x14ac:dyDescent="0.2">
      <c r="A72" s="2" t="s">
        <v>262</v>
      </c>
      <c r="B72" s="2" t="s">
        <v>914</v>
      </c>
      <c r="C72" s="22">
        <v>81</v>
      </c>
      <c r="D72" s="22">
        <v>460.53</v>
      </c>
      <c r="E72" s="22">
        <v>460.11</v>
      </c>
      <c r="F72" s="5"/>
      <c r="G72" s="5"/>
      <c r="H72" s="5"/>
      <c r="I72" s="5"/>
      <c r="J72" s="5"/>
      <c r="K72" s="5"/>
      <c r="L72" s="5"/>
    </row>
    <row r="73" spans="1:12" x14ac:dyDescent="0.2">
      <c r="A73" s="2" t="s">
        <v>263</v>
      </c>
      <c r="B73" s="2" t="s">
        <v>404</v>
      </c>
      <c r="C73" s="22">
        <v>46</v>
      </c>
      <c r="D73" s="22">
        <v>184.81</v>
      </c>
      <c r="E73" s="22">
        <v>185.47</v>
      </c>
      <c r="F73" s="5"/>
      <c r="G73" s="5"/>
      <c r="H73" s="5"/>
      <c r="I73" s="5"/>
      <c r="J73" s="5"/>
      <c r="K73" s="5"/>
      <c r="L73" s="5"/>
    </row>
    <row r="74" spans="1:12" x14ac:dyDescent="0.2">
      <c r="A74" s="2" t="s">
        <v>264</v>
      </c>
      <c r="B74" s="2" t="s">
        <v>395</v>
      </c>
      <c r="C74" s="22">
        <v>24</v>
      </c>
      <c r="D74" s="22">
        <v>85.59</v>
      </c>
      <c r="E74" s="22">
        <v>86.77</v>
      </c>
      <c r="F74" s="5"/>
      <c r="G74" s="5"/>
      <c r="H74" s="5"/>
      <c r="I74" s="5"/>
      <c r="J74" s="5"/>
      <c r="K74" s="5"/>
      <c r="L74" s="5"/>
    </row>
    <row r="75" spans="1:12" x14ac:dyDescent="0.2">
      <c r="A75" s="2" t="s">
        <v>265</v>
      </c>
      <c r="B75" s="2" t="s">
        <v>915</v>
      </c>
      <c r="C75" s="22">
        <v>339</v>
      </c>
      <c r="D75" s="22">
        <v>2258.94</v>
      </c>
      <c r="E75" s="22">
        <v>2274.2800000000002</v>
      </c>
      <c r="F75" s="5"/>
      <c r="G75" s="5"/>
      <c r="H75" s="5"/>
      <c r="I75" s="5"/>
      <c r="J75" s="5"/>
      <c r="K75" s="5"/>
      <c r="L75" s="5"/>
    </row>
    <row r="76" spans="1:12" x14ac:dyDescent="0.2">
      <c r="A76" s="2" t="s">
        <v>266</v>
      </c>
      <c r="B76" s="2" t="s">
        <v>345</v>
      </c>
      <c r="C76" s="22">
        <v>5</v>
      </c>
      <c r="D76" s="22">
        <v>41.37</v>
      </c>
      <c r="E76" s="22">
        <v>41.51</v>
      </c>
      <c r="F76" s="5"/>
      <c r="G76" s="5"/>
      <c r="H76" s="5"/>
      <c r="I76" s="5"/>
      <c r="J76" s="5"/>
      <c r="K76" s="5"/>
      <c r="L76" s="5"/>
    </row>
    <row r="77" spans="1:12" x14ac:dyDescent="0.2">
      <c r="A77" s="2" t="s">
        <v>267</v>
      </c>
      <c r="B77" s="2" t="s">
        <v>405</v>
      </c>
      <c r="C77" s="22">
        <v>47</v>
      </c>
      <c r="D77" s="22">
        <v>416.09</v>
      </c>
      <c r="E77" s="22">
        <v>418.51</v>
      </c>
      <c r="F77" s="5"/>
      <c r="G77" s="5"/>
      <c r="H77" s="5"/>
      <c r="I77" s="5"/>
      <c r="J77" s="5"/>
      <c r="K77" s="5"/>
      <c r="L77" s="5"/>
    </row>
    <row r="78" spans="1:12" x14ac:dyDescent="0.2">
      <c r="A78" s="2" t="s">
        <v>268</v>
      </c>
      <c r="B78" s="2" t="s">
        <v>346</v>
      </c>
      <c r="C78" s="22">
        <v>121</v>
      </c>
      <c r="D78" s="22">
        <v>1573.9</v>
      </c>
      <c r="E78" s="22">
        <v>1587.26</v>
      </c>
      <c r="F78" s="5"/>
      <c r="G78" s="5"/>
      <c r="H78" s="5"/>
      <c r="I78" s="5"/>
      <c r="J78" s="5"/>
      <c r="K78" s="5"/>
      <c r="L78" s="5"/>
    </row>
    <row r="79" spans="1:12" x14ac:dyDescent="0.2">
      <c r="A79" s="2" t="s">
        <v>269</v>
      </c>
      <c r="B79" s="2" t="s">
        <v>916</v>
      </c>
      <c r="C79" s="22">
        <v>48</v>
      </c>
      <c r="D79" s="22">
        <v>226.4</v>
      </c>
      <c r="E79" s="22">
        <v>229.13</v>
      </c>
      <c r="F79" s="5"/>
      <c r="G79" s="5"/>
      <c r="H79" s="5"/>
      <c r="I79" s="5"/>
      <c r="J79" s="5"/>
      <c r="K79" s="5"/>
      <c r="L79" s="5"/>
    </row>
    <row r="80" spans="1:12" x14ac:dyDescent="0.2">
      <c r="A80" s="2" t="s">
        <v>270</v>
      </c>
      <c r="B80" s="2" t="s">
        <v>406</v>
      </c>
      <c r="C80" s="22">
        <v>11041</v>
      </c>
      <c r="D80" s="22">
        <v>131580.73000000001</v>
      </c>
      <c r="E80" s="22">
        <v>131911.99</v>
      </c>
      <c r="F80" s="5"/>
      <c r="G80" s="5"/>
      <c r="H80" s="5"/>
      <c r="I80" s="5"/>
      <c r="J80" s="5"/>
      <c r="K80" s="5"/>
      <c r="L80" s="5"/>
    </row>
    <row r="81" spans="1:12" x14ac:dyDescent="0.2">
      <c r="A81" s="2" t="s">
        <v>271</v>
      </c>
      <c r="B81" s="2" t="s">
        <v>917</v>
      </c>
      <c r="C81" s="22">
        <v>2557</v>
      </c>
      <c r="D81" s="22">
        <v>20355.5</v>
      </c>
      <c r="E81" s="22">
        <v>20345.650000000001</v>
      </c>
      <c r="F81" s="5"/>
      <c r="G81" s="5"/>
      <c r="H81" s="5"/>
      <c r="I81" s="5"/>
      <c r="J81" s="5"/>
      <c r="K81" s="5"/>
      <c r="L81" s="5"/>
    </row>
    <row r="82" spans="1:12" x14ac:dyDescent="0.2">
      <c r="A82" s="2" t="s">
        <v>918</v>
      </c>
      <c r="B82" s="2" t="s">
        <v>919</v>
      </c>
      <c r="C82" s="22">
        <v>118</v>
      </c>
      <c r="D82" s="22">
        <v>423.91</v>
      </c>
      <c r="E82" s="22">
        <v>423.28</v>
      </c>
      <c r="F82" s="5"/>
      <c r="G82" s="5"/>
      <c r="H82" s="5"/>
      <c r="I82" s="5"/>
      <c r="J82" s="5"/>
      <c r="K82" s="5"/>
      <c r="L82" s="5"/>
    </row>
    <row r="83" spans="1:12" x14ac:dyDescent="0.2">
      <c r="A83" s="2" t="s">
        <v>920</v>
      </c>
      <c r="B83" s="2" t="s">
        <v>921</v>
      </c>
      <c r="C83" s="22">
        <v>1818</v>
      </c>
      <c r="D83" s="22">
        <v>2214.0100000000002</v>
      </c>
      <c r="E83" s="22">
        <v>2180.31</v>
      </c>
      <c r="F83" s="5"/>
      <c r="G83" s="5"/>
      <c r="H83" s="5"/>
      <c r="I83" s="5"/>
      <c r="J83" s="5"/>
      <c r="K83" s="5"/>
      <c r="L83" s="5"/>
    </row>
    <row r="84" spans="1:12" x14ac:dyDescent="0.2">
      <c r="A84" s="2" t="s">
        <v>272</v>
      </c>
      <c r="B84" s="2" t="s">
        <v>347</v>
      </c>
      <c r="C84" s="22">
        <v>103</v>
      </c>
      <c r="D84" s="22">
        <v>1094.83</v>
      </c>
      <c r="E84" s="22">
        <v>1097.5999999999999</v>
      </c>
      <c r="F84" s="5"/>
      <c r="G84" s="5"/>
      <c r="H84" s="5"/>
      <c r="I84" s="5"/>
      <c r="J84" s="5"/>
      <c r="K84" s="5"/>
      <c r="L84" s="5"/>
    </row>
    <row r="85" spans="1:12" x14ac:dyDescent="0.2">
      <c r="A85" s="2" t="s">
        <v>273</v>
      </c>
      <c r="B85" s="2" t="s">
        <v>922</v>
      </c>
      <c r="C85" s="22">
        <v>9314</v>
      </c>
      <c r="D85" s="22">
        <v>182781.36</v>
      </c>
      <c r="E85" s="22">
        <v>184291.07</v>
      </c>
      <c r="F85" s="5"/>
      <c r="G85" s="5"/>
      <c r="H85" s="5"/>
      <c r="I85" s="5"/>
      <c r="J85" s="5"/>
      <c r="K85" s="5"/>
      <c r="L85" s="5"/>
    </row>
    <row r="86" spans="1:12" x14ac:dyDescent="0.2">
      <c r="A86" s="2" t="s">
        <v>374</v>
      </c>
      <c r="B86" s="2" t="s">
        <v>923</v>
      </c>
      <c r="C86" s="22">
        <v>867</v>
      </c>
      <c r="D86" s="22">
        <v>9653.5</v>
      </c>
      <c r="E86" s="22">
        <v>9679.3700000000008</v>
      </c>
      <c r="F86" s="5"/>
      <c r="G86" s="5"/>
      <c r="H86" s="5"/>
      <c r="I86" s="5"/>
      <c r="J86" s="5"/>
      <c r="K86" s="5"/>
      <c r="L86" s="5"/>
    </row>
    <row r="87" spans="1:12" x14ac:dyDescent="0.2">
      <c r="A87" s="2" t="s">
        <v>375</v>
      </c>
      <c r="B87" s="2" t="s">
        <v>924</v>
      </c>
      <c r="C87" s="22">
        <v>1407</v>
      </c>
      <c r="D87" s="22">
        <v>16997.03</v>
      </c>
      <c r="E87" s="22">
        <v>16993.12</v>
      </c>
      <c r="F87" s="5"/>
      <c r="G87" s="5"/>
      <c r="H87" s="5"/>
      <c r="I87" s="5"/>
      <c r="J87" s="5"/>
      <c r="K87" s="5"/>
      <c r="L87" s="5"/>
    </row>
    <row r="88" spans="1:12" x14ac:dyDescent="0.2">
      <c r="A88" s="2" t="s">
        <v>274</v>
      </c>
      <c r="B88" s="2" t="s">
        <v>377</v>
      </c>
      <c r="C88" s="22">
        <v>5672</v>
      </c>
      <c r="D88" s="22">
        <v>60209.91</v>
      </c>
      <c r="E88" s="22">
        <v>60144.77</v>
      </c>
      <c r="F88" s="5"/>
      <c r="G88" s="5"/>
      <c r="H88" s="5"/>
      <c r="I88" s="5"/>
      <c r="J88" s="5"/>
      <c r="K88" s="5"/>
      <c r="L88" s="5"/>
    </row>
    <row r="89" spans="1:12" x14ac:dyDescent="0.2">
      <c r="A89" s="2" t="s">
        <v>275</v>
      </c>
      <c r="B89" s="2" t="s">
        <v>925</v>
      </c>
      <c r="C89" s="22">
        <v>495</v>
      </c>
      <c r="D89" s="22">
        <v>5208.41</v>
      </c>
      <c r="E89" s="22">
        <v>5215</v>
      </c>
      <c r="F89" s="5"/>
      <c r="G89" s="5"/>
      <c r="H89" s="5"/>
      <c r="I89" s="5"/>
      <c r="J89" s="5"/>
      <c r="K89" s="5"/>
      <c r="L89" s="5"/>
    </row>
    <row r="90" spans="1:12" x14ac:dyDescent="0.2">
      <c r="A90" s="2" t="s">
        <v>276</v>
      </c>
      <c r="B90" s="2" t="s">
        <v>348</v>
      </c>
      <c r="C90" s="22">
        <v>37</v>
      </c>
      <c r="D90" s="22">
        <v>135.59</v>
      </c>
      <c r="E90" s="22">
        <v>136.44</v>
      </c>
      <c r="F90" s="5"/>
      <c r="G90" s="5"/>
      <c r="H90" s="5"/>
      <c r="I90" s="5"/>
      <c r="J90" s="5"/>
      <c r="K90" s="5"/>
      <c r="L90" s="5"/>
    </row>
    <row r="91" spans="1:12" x14ac:dyDescent="0.2">
      <c r="A91" s="2" t="s">
        <v>277</v>
      </c>
      <c r="B91" s="2" t="s">
        <v>349</v>
      </c>
      <c r="C91" s="22">
        <v>56</v>
      </c>
      <c r="D91" s="22">
        <v>180.16</v>
      </c>
      <c r="E91" s="22">
        <v>178.43</v>
      </c>
      <c r="F91" s="5"/>
      <c r="G91" s="5"/>
      <c r="H91" s="5"/>
      <c r="I91" s="5"/>
      <c r="J91" s="5"/>
      <c r="K91" s="5"/>
      <c r="L91" s="5"/>
    </row>
    <row r="92" spans="1:12" x14ac:dyDescent="0.2">
      <c r="A92" s="2" t="s">
        <v>278</v>
      </c>
      <c r="B92" s="2" t="s">
        <v>926</v>
      </c>
      <c r="C92" s="22">
        <v>50</v>
      </c>
      <c r="D92" s="22">
        <v>249.79</v>
      </c>
      <c r="E92" s="22">
        <v>249.49</v>
      </c>
      <c r="F92" s="5"/>
      <c r="G92" s="5"/>
      <c r="H92" s="5"/>
      <c r="I92" s="5"/>
      <c r="J92" s="5"/>
      <c r="K92" s="5"/>
      <c r="L92" s="5"/>
    </row>
    <row r="93" spans="1:12" x14ac:dyDescent="0.2">
      <c r="A93" s="2" t="s">
        <v>279</v>
      </c>
      <c r="B93" s="2" t="s">
        <v>927</v>
      </c>
      <c r="C93" s="22">
        <v>538</v>
      </c>
      <c r="D93" s="22">
        <v>9513.0499999999993</v>
      </c>
      <c r="E93" s="22">
        <v>9590.27</v>
      </c>
      <c r="F93" s="5"/>
      <c r="G93" s="5"/>
      <c r="H93" s="5"/>
      <c r="I93" s="5"/>
      <c r="J93" s="5"/>
      <c r="K93" s="5"/>
      <c r="L93" s="5"/>
    </row>
    <row r="94" spans="1:12" x14ac:dyDescent="0.2">
      <c r="A94" s="2" t="s">
        <v>388</v>
      </c>
      <c r="B94" s="2" t="s">
        <v>928</v>
      </c>
      <c r="C94" s="22" t="s">
        <v>399</v>
      </c>
      <c r="D94" s="22" t="s">
        <v>399</v>
      </c>
      <c r="E94" s="22" t="s">
        <v>399</v>
      </c>
      <c r="F94" s="5"/>
      <c r="G94" s="5"/>
      <c r="H94" s="5"/>
      <c r="I94" s="5"/>
      <c r="J94" s="5"/>
      <c r="K94" s="5"/>
      <c r="L94" s="5"/>
    </row>
    <row r="95" spans="1:12" x14ac:dyDescent="0.2">
      <c r="A95" s="2" t="s">
        <v>929</v>
      </c>
      <c r="B95" s="2" t="s">
        <v>991</v>
      </c>
      <c r="C95" s="22">
        <v>78</v>
      </c>
      <c r="D95" s="22">
        <v>410.74</v>
      </c>
      <c r="E95" s="22">
        <v>412.9</v>
      </c>
      <c r="F95" s="5"/>
      <c r="G95" s="5"/>
      <c r="H95" s="5"/>
      <c r="I95" s="5"/>
      <c r="J95" s="5"/>
      <c r="K95" s="5"/>
      <c r="L95" s="5"/>
    </row>
    <row r="96" spans="1:12" x14ac:dyDescent="0.2">
      <c r="A96" s="2" t="s">
        <v>280</v>
      </c>
      <c r="B96" s="2" t="s">
        <v>350</v>
      </c>
      <c r="C96" s="22">
        <v>169</v>
      </c>
      <c r="D96" s="22">
        <v>2902.43</v>
      </c>
      <c r="E96" s="22">
        <v>2921.44</v>
      </c>
      <c r="F96" s="5"/>
      <c r="G96" s="5"/>
      <c r="H96" s="5"/>
      <c r="I96" s="5"/>
      <c r="J96" s="5"/>
      <c r="K96" s="5"/>
      <c r="L96" s="5"/>
    </row>
    <row r="97" spans="1:12" x14ac:dyDescent="0.2">
      <c r="A97" s="2" t="s">
        <v>281</v>
      </c>
      <c r="B97" s="2" t="s">
        <v>992</v>
      </c>
      <c r="C97" s="22">
        <v>781</v>
      </c>
      <c r="D97" s="22">
        <v>3963.81</v>
      </c>
      <c r="E97" s="22">
        <v>3962.87</v>
      </c>
      <c r="F97" s="5"/>
      <c r="G97" s="5"/>
      <c r="H97" s="5"/>
      <c r="I97" s="5"/>
      <c r="J97" s="5"/>
      <c r="K97" s="5"/>
      <c r="L97" s="5"/>
    </row>
    <row r="98" spans="1:12" x14ac:dyDescent="0.2">
      <c r="A98" s="2" t="s">
        <v>282</v>
      </c>
      <c r="B98" s="2" t="s">
        <v>930</v>
      </c>
      <c r="C98" s="22">
        <v>22</v>
      </c>
      <c r="D98" s="22">
        <v>17.93</v>
      </c>
      <c r="E98" s="22">
        <v>17.940000000000001</v>
      </c>
      <c r="F98" s="5"/>
      <c r="G98" s="5"/>
      <c r="H98" s="5"/>
      <c r="I98" s="5"/>
      <c r="J98" s="5"/>
      <c r="K98" s="5"/>
      <c r="L98" s="5"/>
    </row>
    <row r="99" spans="1:12" x14ac:dyDescent="0.2">
      <c r="A99" s="2" t="s">
        <v>283</v>
      </c>
      <c r="B99" s="2" t="s">
        <v>931</v>
      </c>
      <c r="C99" s="22">
        <v>37</v>
      </c>
      <c r="D99" s="22">
        <v>144.22999999999999</v>
      </c>
      <c r="E99" s="22">
        <v>143.99</v>
      </c>
      <c r="F99" s="5"/>
      <c r="G99" s="5"/>
      <c r="H99" s="5"/>
      <c r="I99" s="5"/>
      <c r="J99" s="5"/>
      <c r="K99" s="5"/>
      <c r="L99" s="5"/>
    </row>
    <row r="100" spans="1:12" x14ac:dyDescent="0.2">
      <c r="A100" s="2" t="s">
        <v>993</v>
      </c>
      <c r="B100" s="2" t="s">
        <v>994</v>
      </c>
      <c r="C100" s="22">
        <v>4</v>
      </c>
      <c r="D100" s="22">
        <v>10.44</v>
      </c>
      <c r="E100" s="22">
        <v>10.6</v>
      </c>
      <c r="F100" s="5"/>
      <c r="G100" s="5"/>
      <c r="H100" s="5"/>
      <c r="I100" s="5"/>
      <c r="J100" s="5"/>
      <c r="K100" s="5"/>
      <c r="L100" s="5"/>
    </row>
    <row r="101" spans="1:12" x14ac:dyDescent="0.2">
      <c r="A101" s="2" t="s">
        <v>932</v>
      </c>
      <c r="B101" s="2" t="s">
        <v>933</v>
      </c>
      <c r="C101" s="22">
        <v>6</v>
      </c>
      <c r="D101" s="22">
        <v>25.9</v>
      </c>
      <c r="E101" s="22">
        <v>25.66</v>
      </c>
      <c r="F101" s="5"/>
      <c r="G101" s="5"/>
      <c r="H101" s="5"/>
      <c r="I101" s="5"/>
      <c r="J101" s="5"/>
      <c r="K101" s="5"/>
      <c r="L101" s="5"/>
    </row>
    <row r="102" spans="1:12" x14ac:dyDescent="0.2">
      <c r="A102" s="2" t="s">
        <v>284</v>
      </c>
      <c r="B102" s="2" t="s">
        <v>934</v>
      </c>
      <c r="C102" s="22">
        <v>298</v>
      </c>
      <c r="D102" s="22">
        <v>878.18</v>
      </c>
      <c r="E102" s="22">
        <v>879.85</v>
      </c>
      <c r="F102" s="5"/>
      <c r="G102" s="5"/>
      <c r="H102" s="5"/>
      <c r="I102" s="5"/>
      <c r="J102" s="5"/>
      <c r="K102" s="5"/>
      <c r="L102" s="5"/>
    </row>
    <row r="103" spans="1:12" x14ac:dyDescent="0.2">
      <c r="A103" s="2" t="s">
        <v>285</v>
      </c>
      <c r="B103" s="2" t="s">
        <v>351</v>
      </c>
      <c r="C103" s="22">
        <v>2621</v>
      </c>
      <c r="D103" s="22">
        <v>5087.79</v>
      </c>
      <c r="E103" s="22">
        <v>5049.21</v>
      </c>
      <c r="F103" s="5"/>
      <c r="G103" s="5"/>
      <c r="H103" s="5"/>
      <c r="I103" s="5"/>
      <c r="J103" s="5"/>
      <c r="K103" s="5"/>
      <c r="L103" s="5"/>
    </row>
    <row r="104" spans="1:12" x14ac:dyDescent="0.2">
      <c r="A104" s="2" t="s">
        <v>286</v>
      </c>
      <c r="B104" s="2" t="s">
        <v>935</v>
      </c>
      <c r="C104" s="22">
        <v>8688</v>
      </c>
      <c r="D104" s="22">
        <v>83177.100000000006</v>
      </c>
      <c r="E104" s="22">
        <v>83415.03</v>
      </c>
      <c r="F104" s="5"/>
      <c r="G104" s="5"/>
      <c r="H104" s="5"/>
      <c r="I104" s="5"/>
      <c r="J104" s="5"/>
      <c r="K104" s="5"/>
      <c r="L104" s="5"/>
    </row>
    <row r="105" spans="1:12" x14ac:dyDescent="0.2">
      <c r="A105" s="2" t="s">
        <v>287</v>
      </c>
      <c r="B105" s="2" t="s">
        <v>352</v>
      </c>
      <c r="C105" s="22">
        <v>1653</v>
      </c>
      <c r="D105" s="22">
        <v>11603.88</v>
      </c>
      <c r="E105" s="22">
        <v>11640.72</v>
      </c>
      <c r="F105" s="5"/>
      <c r="G105" s="5"/>
      <c r="H105" s="5"/>
      <c r="I105" s="5"/>
      <c r="J105" s="5"/>
      <c r="K105" s="5"/>
      <c r="L105" s="5"/>
    </row>
    <row r="106" spans="1:12" x14ac:dyDescent="0.2">
      <c r="A106" s="2" t="s">
        <v>288</v>
      </c>
      <c r="B106" s="2" t="s">
        <v>936</v>
      </c>
      <c r="C106" s="22">
        <v>23</v>
      </c>
      <c r="D106" s="22">
        <v>96.71</v>
      </c>
      <c r="E106" s="22">
        <v>96.16</v>
      </c>
      <c r="F106" s="5"/>
      <c r="G106" s="5"/>
      <c r="H106" s="5"/>
      <c r="I106" s="5"/>
      <c r="J106" s="5"/>
      <c r="K106" s="5"/>
      <c r="L106" s="5"/>
    </row>
    <row r="107" spans="1:12" x14ac:dyDescent="0.2">
      <c r="A107" s="2" t="s">
        <v>289</v>
      </c>
      <c r="B107" s="2" t="s">
        <v>396</v>
      </c>
      <c r="C107" s="22">
        <v>786</v>
      </c>
      <c r="D107" s="22">
        <v>8124.66</v>
      </c>
      <c r="E107" s="22">
        <v>8185.43</v>
      </c>
      <c r="F107" s="5"/>
      <c r="G107" s="5"/>
      <c r="H107" s="5"/>
      <c r="I107" s="5"/>
      <c r="J107" s="5"/>
      <c r="K107" s="5"/>
      <c r="L107" s="5"/>
    </row>
    <row r="108" spans="1:12" x14ac:dyDescent="0.2">
      <c r="A108" s="2" t="s">
        <v>290</v>
      </c>
      <c r="B108" s="2" t="s">
        <v>937</v>
      </c>
      <c r="C108" s="22">
        <v>158</v>
      </c>
      <c r="D108" s="22">
        <v>710.83</v>
      </c>
      <c r="E108" s="22">
        <v>714.44</v>
      </c>
      <c r="F108" s="5"/>
      <c r="G108" s="5"/>
      <c r="H108" s="5"/>
      <c r="I108" s="5"/>
      <c r="J108" s="5"/>
      <c r="K108" s="5"/>
      <c r="L108" s="5"/>
    </row>
    <row r="109" spans="1:12" x14ac:dyDescent="0.2">
      <c r="A109" s="2" t="s">
        <v>938</v>
      </c>
      <c r="B109" s="2" t="s">
        <v>939</v>
      </c>
      <c r="C109" s="22">
        <v>97</v>
      </c>
      <c r="D109" s="22">
        <v>107.46</v>
      </c>
      <c r="E109" s="22">
        <v>107.5</v>
      </c>
      <c r="F109" s="5"/>
      <c r="G109" s="5"/>
      <c r="H109" s="5"/>
      <c r="I109" s="5"/>
      <c r="J109" s="5"/>
      <c r="K109" s="5"/>
      <c r="L109" s="5"/>
    </row>
    <row r="110" spans="1:12" x14ac:dyDescent="0.2">
      <c r="A110" s="2" t="s">
        <v>291</v>
      </c>
      <c r="B110" s="2" t="s">
        <v>940</v>
      </c>
      <c r="C110" s="22">
        <v>266</v>
      </c>
      <c r="D110" s="22">
        <v>78.19</v>
      </c>
      <c r="E110" s="22">
        <v>74.5</v>
      </c>
      <c r="F110" s="5"/>
      <c r="G110" s="5"/>
      <c r="H110" s="5"/>
      <c r="I110" s="5"/>
      <c r="J110" s="5"/>
      <c r="K110" s="5"/>
      <c r="L110" s="5"/>
    </row>
    <row r="111" spans="1:12" x14ac:dyDescent="0.2">
      <c r="A111" s="2" t="s">
        <v>941</v>
      </c>
      <c r="B111" s="2" t="s">
        <v>942</v>
      </c>
      <c r="C111" s="22">
        <v>92</v>
      </c>
      <c r="D111" s="22">
        <v>606.80999999999995</v>
      </c>
      <c r="E111" s="22">
        <v>610.24</v>
      </c>
      <c r="F111" s="5"/>
      <c r="G111" s="5"/>
      <c r="H111" s="5"/>
      <c r="I111" s="5"/>
      <c r="J111" s="5"/>
      <c r="K111" s="5"/>
      <c r="L111" s="5"/>
    </row>
    <row r="112" spans="1:12" x14ac:dyDescent="0.2">
      <c r="A112" s="2" t="s">
        <v>292</v>
      </c>
      <c r="B112" s="2" t="s">
        <v>943</v>
      </c>
      <c r="C112" s="22">
        <v>332</v>
      </c>
      <c r="D112" s="22">
        <v>3071.17</v>
      </c>
      <c r="E112" s="22">
        <v>3087.01</v>
      </c>
      <c r="F112" s="5"/>
      <c r="G112" s="5"/>
      <c r="H112" s="5"/>
      <c r="I112" s="5"/>
      <c r="J112" s="5"/>
      <c r="K112" s="5"/>
      <c r="L112" s="5"/>
    </row>
    <row r="113" spans="1:12" x14ac:dyDescent="0.2">
      <c r="A113" s="2" t="s">
        <v>944</v>
      </c>
      <c r="B113" s="2" t="s">
        <v>945</v>
      </c>
      <c r="C113" s="22">
        <v>132</v>
      </c>
      <c r="D113" s="22">
        <v>583.35</v>
      </c>
      <c r="E113" s="22">
        <v>587.22</v>
      </c>
      <c r="F113" s="5"/>
      <c r="G113" s="5"/>
      <c r="H113" s="5"/>
      <c r="I113" s="5"/>
      <c r="J113" s="5"/>
      <c r="K113" s="5"/>
      <c r="L113" s="5"/>
    </row>
    <row r="114" spans="1:12" x14ac:dyDescent="0.2">
      <c r="A114" s="2" t="s">
        <v>946</v>
      </c>
      <c r="B114" s="2" t="s">
        <v>947</v>
      </c>
      <c r="C114" s="22">
        <v>101</v>
      </c>
      <c r="D114" s="22">
        <v>104.6</v>
      </c>
      <c r="E114" s="22">
        <v>100.65</v>
      </c>
      <c r="F114" s="5"/>
      <c r="G114" s="5"/>
      <c r="H114" s="5"/>
      <c r="I114" s="5"/>
      <c r="J114" s="5"/>
      <c r="K114" s="5"/>
      <c r="L114" s="5"/>
    </row>
    <row r="115" spans="1:12" x14ac:dyDescent="0.2">
      <c r="A115" s="2" t="s">
        <v>293</v>
      </c>
      <c r="B115" s="2" t="s">
        <v>353</v>
      </c>
      <c r="C115" s="22">
        <v>36</v>
      </c>
      <c r="D115" s="22">
        <v>33.24</v>
      </c>
      <c r="E115" s="22">
        <v>33.229999999999997</v>
      </c>
      <c r="F115" s="5"/>
      <c r="G115" s="5"/>
      <c r="H115" s="5"/>
      <c r="I115" s="5"/>
      <c r="J115" s="5"/>
      <c r="K115" s="5"/>
      <c r="L115" s="5"/>
    </row>
    <row r="116" spans="1:12" x14ac:dyDescent="0.2">
      <c r="A116" s="2" t="s">
        <v>294</v>
      </c>
      <c r="B116" s="2" t="s">
        <v>948</v>
      </c>
      <c r="C116" s="22">
        <v>313</v>
      </c>
      <c r="D116" s="22">
        <v>859.41</v>
      </c>
      <c r="E116" s="22">
        <v>859.89</v>
      </c>
      <c r="F116" s="5"/>
      <c r="G116" s="5"/>
      <c r="H116" s="5"/>
      <c r="I116" s="5"/>
      <c r="J116" s="5"/>
      <c r="K116" s="5"/>
      <c r="L116" s="5"/>
    </row>
    <row r="117" spans="1:12" x14ac:dyDescent="0.2">
      <c r="A117" s="2" t="s">
        <v>295</v>
      </c>
      <c r="B117" s="2" t="s">
        <v>949</v>
      </c>
      <c r="C117" s="22">
        <v>32609</v>
      </c>
      <c r="D117" s="22">
        <v>795389.51</v>
      </c>
      <c r="E117" s="22">
        <v>771770.6</v>
      </c>
      <c r="F117" s="5"/>
      <c r="G117" s="5"/>
      <c r="H117" s="5"/>
      <c r="I117" s="5"/>
      <c r="J117" s="5"/>
      <c r="K117" s="5"/>
      <c r="L117" s="5"/>
    </row>
    <row r="118" spans="1:12" x14ac:dyDescent="0.2">
      <c r="A118" s="2" t="s">
        <v>296</v>
      </c>
      <c r="B118" s="2" t="s">
        <v>950</v>
      </c>
      <c r="C118" s="22">
        <v>96</v>
      </c>
      <c r="D118" s="22">
        <v>69.05</v>
      </c>
      <c r="E118" s="22">
        <v>63.36</v>
      </c>
      <c r="F118" s="5"/>
      <c r="G118" s="5"/>
      <c r="H118" s="5"/>
      <c r="I118" s="5"/>
      <c r="J118" s="5"/>
      <c r="K118" s="5"/>
      <c r="L118" s="5"/>
    </row>
    <row r="119" spans="1:12" x14ac:dyDescent="0.2">
      <c r="A119" s="2" t="s">
        <v>297</v>
      </c>
      <c r="B119" s="2" t="s">
        <v>951</v>
      </c>
      <c r="C119" s="22">
        <v>179</v>
      </c>
      <c r="D119" s="22">
        <v>1460.08</v>
      </c>
      <c r="E119" s="22">
        <v>1472.92</v>
      </c>
      <c r="F119" s="5"/>
      <c r="G119" s="5"/>
      <c r="H119" s="5"/>
      <c r="I119" s="5"/>
      <c r="J119" s="5"/>
      <c r="K119" s="5"/>
      <c r="L119" s="5"/>
    </row>
    <row r="120" spans="1:12" x14ac:dyDescent="0.2">
      <c r="A120" s="2" t="s">
        <v>952</v>
      </c>
      <c r="B120" s="2" t="s">
        <v>953</v>
      </c>
      <c r="C120" s="22">
        <v>74</v>
      </c>
      <c r="D120" s="22">
        <v>65.72</v>
      </c>
      <c r="E120" s="22">
        <v>65.23</v>
      </c>
      <c r="F120" s="5"/>
      <c r="G120" s="5"/>
      <c r="H120" s="5"/>
      <c r="I120" s="5"/>
      <c r="J120" s="5"/>
      <c r="K120" s="5"/>
      <c r="L120" s="5"/>
    </row>
    <row r="121" spans="1:12" x14ac:dyDescent="0.2">
      <c r="A121" s="2" t="s">
        <v>298</v>
      </c>
      <c r="B121" s="2" t="s">
        <v>995</v>
      </c>
      <c r="C121" s="22">
        <v>632</v>
      </c>
      <c r="D121" s="22">
        <v>2962.64</v>
      </c>
      <c r="E121" s="22">
        <v>2992.78</v>
      </c>
      <c r="F121" s="5"/>
      <c r="G121" s="5"/>
      <c r="H121" s="5"/>
      <c r="I121" s="5"/>
      <c r="J121" s="5"/>
      <c r="K121" s="5"/>
      <c r="L121" s="5"/>
    </row>
    <row r="122" spans="1:12" x14ac:dyDescent="0.2">
      <c r="A122" s="2" t="s">
        <v>299</v>
      </c>
      <c r="B122" s="2" t="s">
        <v>354</v>
      </c>
      <c r="C122" s="22">
        <v>38</v>
      </c>
      <c r="D122" s="22">
        <v>504.32</v>
      </c>
      <c r="E122" s="22">
        <v>510.08</v>
      </c>
      <c r="F122" s="5"/>
      <c r="G122" s="5"/>
      <c r="H122" s="5"/>
      <c r="I122" s="5"/>
      <c r="J122" s="5"/>
      <c r="K122" s="5"/>
      <c r="L122" s="5"/>
    </row>
    <row r="123" spans="1:12" x14ac:dyDescent="0.2">
      <c r="A123" s="2" t="s">
        <v>300</v>
      </c>
      <c r="B123" s="2" t="s">
        <v>954</v>
      </c>
      <c r="C123" s="22">
        <v>1485</v>
      </c>
      <c r="D123" s="22">
        <v>903.98</v>
      </c>
      <c r="E123" s="22">
        <v>905.86</v>
      </c>
      <c r="F123" s="5"/>
      <c r="G123" s="5"/>
      <c r="H123" s="5"/>
      <c r="I123" s="5"/>
      <c r="J123" s="5"/>
      <c r="K123" s="5"/>
      <c r="L123" s="5"/>
    </row>
    <row r="124" spans="1:12" x14ac:dyDescent="0.2">
      <c r="A124" s="2" t="s">
        <v>301</v>
      </c>
      <c r="B124" s="2" t="s">
        <v>955</v>
      </c>
      <c r="C124" s="22">
        <v>20728</v>
      </c>
      <c r="D124" s="22">
        <v>198632.32000000001</v>
      </c>
      <c r="E124" s="22">
        <v>198160.14</v>
      </c>
      <c r="F124" s="5"/>
      <c r="G124" s="5"/>
      <c r="H124" s="5"/>
      <c r="I124" s="5"/>
      <c r="J124" s="5"/>
      <c r="K124" s="5"/>
      <c r="L124" s="5"/>
    </row>
    <row r="125" spans="1:12" x14ac:dyDescent="0.2">
      <c r="A125" s="2" t="s">
        <v>302</v>
      </c>
      <c r="B125" s="2" t="s">
        <v>956</v>
      </c>
      <c r="C125" s="22">
        <v>32</v>
      </c>
      <c r="D125" s="22">
        <v>45.12</v>
      </c>
      <c r="E125" s="22">
        <v>45</v>
      </c>
      <c r="F125" s="5"/>
      <c r="G125" s="5"/>
      <c r="H125" s="5"/>
      <c r="I125" s="5"/>
      <c r="J125" s="5"/>
      <c r="K125" s="5"/>
      <c r="L125" s="5"/>
    </row>
    <row r="126" spans="1:12" x14ac:dyDescent="0.2">
      <c r="A126" s="2" t="s">
        <v>303</v>
      </c>
      <c r="B126" s="2" t="s">
        <v>957</v>
      </c>
      <c r="C126" s="22">
        <v>468</v>
      </c>
      <c r="D126" s="22">
        <v>4554.22</v>
      </c>
      <c r="E126" s="22">
        <v>4528.42</v>
      </c>
      <c r="F126" s="5"/>
      <c r="G126" s="5"/>
      <c r="H126" s="5"/>
      <c r="I126" s="5"/>
      <c r="J126" s="5"/>
      <c r="K126" s="5"/>
      <c r="L126" s="5"/>
    </row>
    <row r="127" spans="1:12" x14ac:dyDescent="0.2">
      <c r="A127" s="2" t="s">
        <v>304</v>
      </c>
      <c r="B127" s="2" t="s">
        <v>958</v>
      </c>
      <c r="C127" s="22">
        <v>228</v>
      </c>
      <c r="D127" s="22">
        <v>668.43</v>
      </c>
      <c r="E127" s="22">
        <v>665.22</v>
      </c>
      <c r="F127" s="5"/>
      <c r="G127" s="5"/>
      <c r="H127" s="5"/>
      <c r="I127" s="5"/>
      <c r="J127" s="5"/>
      <c r="K127" s="5"/>
      <c r="L127" s="5"/>
    </row>
    <row r="128" spans="1:12" x14ac:dyDescent="0.2">
      <c r="A128" s="2" t="s">
        <v>305</v>
      </c>
      <c r="B128" s="2" t="s">
        <v>355</v>
      </c>
      <c r="C128" s="22">
        <v>11</v>
      </c>
      <c r="D128" s="22">
        <v>13.01</v>
      </c>
      <c r="E128" s="22">
        <v>13.55</v>
      </c>
      <c r="F128" s="5"/>
      <c r="G128" s="5"/>
      <c r="H128" s="5"/>
      <c r="I128" s="5"/>
      <c r="J128" s="5"/>
      <c r="K128" s="5"/>
      <c r="L128" s="5"/>
    </row>
    <row r="129" spans="1:12" x14ac:dyDescent="0.2">
      <c r="A129" s="2" t="s">
        <v>306</v>
      </c>
      <c r="B129" s="2" t="s">
        <v>356</v>
      </c>
      <c r="C129" s="22">
        <v>49</v>
      </c>
      <c r="D129" s="22">
        <v>3123.63</v>
      </c>
      <c r="E129" s="22">
        <v>3067.7</v>
      </c>
      <c r="F129" s="5"/>
      <c r="G129" s="5"/>
      <c r="H129" s="5"/>
      <c r="I129" s="5"/>
      <c r="J129" s="5"/>
      <c r="K129" s="5"/>
      <c r="L129" s="5"/>
    </row>
    <row r="130" spans="1:12" x14ac:dyDescent="0.2">
      <c r="A130" s="2" t="s">
        <v>959</v>
      </c>
      <c r="B130" s="2" t="s">
        <v>960</v>
      </c>
      <c r="C130" s="22">
        <v>6</v>
      </c>
      <c r="D130" s="22">
        <v>81.77</v>
      </c>
      <c r="E130" s="22"/>
      <c r="F130" s="5"/>
      <c r="G130" s="5"/>
      <c r="H130" s="5"/>
      <c r="I130" s="5"/>
      <c r="J130" s="5"/>
      <c r="K130" s="5"/>
      <c r="L130" s="5"/>
    </row>
    <row r="131" spans="1:12" x14ac:dyDescent="0.2">
      <c r="A131" s="2" t="s">
        <v>307</v>
      </c>
      <c r="B131" s="2" t="s">
        <v>407</v>
      </c>
      <c r="C131" s="22">
        <v>1057</v>
      </c>
      <c r="D131" s="22">
        <v>7422.24</v>
      </c>
      <c r="E131" s="22">
        <v>7399.26</v>
      </c>
      <c r="F131" s="5"/>
      <c r="G131" s="5"/>
      <c r="H131" s="5"/>
      <c r="I131" s="5"/>
      <c r="J131" s="5"/>
      <c r="K131" s="5"/>
      <c r="L131" s="5"/>
    </row>
    <row r="132" spans="1:12" x14ac:dyDescent="0.2">
      <c r="A132" s="2" t="s">
        <v>308</v>
      </c>
      <c r="B132" s="2" t="s">
        <v>961</v>
      </c>
      <c r="C132" s="22" t="s">
        <v>399</v>
      </c>
      <c r="D132" s="22" t="s">
        <v>399</v>
      </c>
      <c r="E132" s="22" t="s">
        <v>399</v>
      </c>
      <c r="F132" s="5"/>
      <c r="G132" s="5"/>
      <c r="H132" s="5"/>
      <c r="I132" s="5"/>
      <c r="J132" s="5"/>
      <c r="K132" s="5"/>
      <c r="L132" s="5"/>
    </row>
    <row r="133" spans="1:12" x14ac:dyDescent="0.2">
      <c r="A133" s="2" t="s">
        <v>309</v>
      </c>
      <c r="B133" s="2" t="s">
        <v>408</v>
      </c>
      <c r="C133" s="22">
        <v>878</v>
      </c>
      <c r="D133" s="22">
        <v>4623.1400000000003</v>
      </c>
      <c r="E133" s="22">
        <v>4602.2299999999996</v>
      </c>
      <c r="F133" s="5"/>
      <c r="G133" s="5"/>
      <c r="H133" s="5"/>
      <c r="I133" s="5"/>
      <c r="J133" s="5"/>
      <c r="K133" s="5"/>
      <c r="L133" s="5"/>
    </row>
    <row r="134" spans="1:12" x14ac:dyDescent="0.2">
      <c r="A134" s="2" t="s">
        <v>310</v>
      </c>
      <c r="B134" s="2" t="s">
        <v>357</v>
      </c>
      <c r="C134" s="22">
        <v>47</v>
      </c>
      <c r="D134" s="22">
        <v>131.07</v>
      </c>
      <c r="E134" s="22">
        <v>130.46</v>
      </c>
      <c r="F134" s="5"/>
      <c r="G134" s="5"/>
      <c r="H134" s="5"/>
      <c r="I134" s="5"/>
      <c r="J134" s="5"/>
      <c r="K134" s="5"/>
      <c r="L134" s="5"/>
    </row>
    <row r="135" spans="1:12" x14ac:dyDescent="0.2">
      <c r="A135" s="2" t="s">
        <v>962</v>
      </c>
      <c r="B135" s="2" t="s">
        <v>963</v>
      </c>
      <c r="C135" s="22">
        <v>393</v>
      </c>
      <c r="D135" s="22">
        <v>4389.54</v>
      </c>
      <c r="E135" s="22"/>
      <c r="F135" s="5"/>
      <c r="G135" s="5"/>
      <c r="H135" s="5"/>
      <c r="I135" s="5"/>
      <c r="J135" s="5"/>
      <c r="K135" s="5"/>
      <c r="L135" s="5"/>
    </row>
    <row r="136" spans="1:12" x14ac:dyDescent="0.2">
      <c r="A136" s="2" t="s">
        <v>311</v>
      </c>
      <c r="B136" s="2" t="s">
        <v>964</v>
      </c>
      <c r="C136" s="22">
        <v>23036</v>
      </c>
      <c r="D136" s="22">
        <v>35623.08</v>
      </c>
      <c r="E136" s="22"/>
      <c r="F136" s="5"/>
      <c r="G136" s="5"/>
      <c r="H136" s="5"/>
      <c r="I136" s="5"/>
      <c r="J136" s="5"/>
      <c r="K136" s="5"/>
      <c r="L136" s="5"/>
    </row>
    <row r="137" spans="1:12" x14ac:dyDescent="0.2">
      <c r="A137" s="2" t="s">
        <v>965</v>
      </c>
      <c r="B137" s="2" t="s">
        <v>996</v>
      </c>
      <c r="C137" s="22">
        <v>44</v>
      </c>
      <c r="D137" s="22">
        <v>109.54</v>
      </c>
      <c r="E137" s="22"/>
      <c r="F137" s="5"/>
      <c r="G137" s="5"/>
      <c r="H137" s="5"/>
      <c r="I137" s="5"/>
      <c r="J137" s="5"/>
      <c r="K137" s="5"/>
      <c r="L137" s="5"/>
    </row>
    <row r="138" spans="1:12" x14ac:dyDescent="0.2">
      <c r="A138" s="2" t="s">
        <v>312</v>
      </c>
      <c r="B138" s="2" t="s">
        <v>358</v>
      </c>
      <c r="C138" s="22">
        <v>2740</v>
      </c>
      <c r="D138" s="22">
        <v>23260.44</v>
      </c>
      <c r="E138" s="22">
        <v>23455.42</v>
      </c>
      <c r="F138" s="5"/>
      <c r="G138" s="5"/>
      <c r="H138" s="5"/>
      <c r="I138" s="5"/>
      <c r="J138" s="5"/>
      <c r="K138" s="5"/>
      <c r="L138" s="5"/>
    </row>
    <row r="139" spans="1:12" x14ac:dyDescent="0.2">
      <c r="A139" s="2" t="s">
        <v>313</v>
      </c>
      <c r="B139" s="2" t="s">
        <v>359</v>
      </c>
      <c r="C139" s="22">
        <v>2396</v>
      </c>
      <c r="D139" s="22">
        <v>33194.639999999999</v>
      </c>
      <c r="E139" s="22">
        <v>33552.68</v>
      </c>
      <c r="F139" s="5"/>
      <c r="G139" s="5"/>
      <c r="H139" s="5"/>
      <c r="I139" s="5"/>
      <c r="J139" s="5"/>
      <c r="K139" s="5"/>
      <c r="L139" s="5"/>
    </row>
    <row r="140" spans="1:12" x14ac:dyDescent="0.2">
      <c r="A140" s="2" t="s">
        <v>314</v>
      </c>
      <c r="B140" s="2" t="s">
        <v>966</v>
      </c>
      <c r="C140" s="22">
        <v>11672</v>
      </c>
      <c r="D140" s="22">
        <v>726795.2</v>
      </c>
      <c r="E140" s="22">
        <v>510332.03</v>
      </c>
      <c r="F140" s="5"/>
      <c r="G140" s="5"/>
      <c r="H140" s="5"/>
      <c r="I140" s="5"/>
      <c r="J140" s="5"/>
      <c r="K140" s="5"/>
      <c r="L140" s="5"/>
    </row>
    <row r="141" spans="1:12" x14ac:dyDescent="0.2">
      <c r="A141" s="2" t="s">
        <v>315</v>
      </c>
      <c r="B141" s="2" t="s">
        <v>967</v>
      </c>
      <c r="C141" s="22">
        <v>7828</v>
      </c>
      <c r="D141" s="22">
        <v>225868.29</v>
      </c>
      <c r="E141" s="22">
        <v>89383.26</v>
      </c>
      <c r="F141" s="5"/>
      <c r="G141" s="5"/>
      <c r="H141" s="5"/>
      <c r="I141" s="5"/>
      <c r="J141" s="5"/>
      <c r="K141" s="5"/>
      <c r="L141" s="5"/>
    </row>
    <row r="142" spans="1:12" x14ac:dyDescent="0.2">
      <c r="A142" s="2" t="s">
        <v>316</v>
      </c>
      <c r="B142" s="2" t="s">
        <v>360</v>
      </c>
      <c r="C142" s="22">
        <v>542</v>
      </c>
      <c r="D142" s="22">
        <v>4514.7</v>
      </c>
      <c r="E142" s="22">
        <v>4536.2</v>
      </c>
      <c r="F142" s="5"/>
      <c r="G142" s="5"/>
      <c r="H142" s="5"/>
      <c r="I142" s="5"/>
      <c r="J142" s="5"/>
      <c r="K142" s="5"/>
      <c r="L142" s="5"/>
    </row>
    <row r="143" spans="1:12" x14ac:dyDescent="0.2">
      <c r="A143" s="2" t="s">
        <v>317</v>
      </c>
      <c r="B143" s="2" t="s">
        <v>361</v>
      </c>
      <c r="C143" s="22">
        <v>38</v>
      </c>
      <c r="D143" s="22">
        <v>82.59</v>
      </c>
      <c r="E143" s="22">
        <v>84.83</v>
      </c>
      <c r="F143" s="5"/>
      <c r="G143" s="5"/>
      <c r="H143" s="5"/>
      <c r="I143" s="5"/>
      <c r="J143" s="5"/>
      <c r="K143" s="5"/>
      <c r="L143" s="5"/>
    </row>
    <row r="144" spans="1:12" x14ac:dyDescent="0.2">
      <c r="A144" s="2" t="s">
        <v>968</v>
      </c>
      <c r="B144" s="2" t="s">
        <v>969</v>
      </c>
      <c r="C144" s="22">
        <v>12</v>
      </c>
      <c r="D144" s="22">
        <v>12.02</v>
      </c>
      <c r="E144" s="22">
        <v>12.01</v>
      </c>
      <c r="F144" s="5"/>
      <c r="G144" s="5"/>
      <c r="H144" s="5"/>
      <c r="I144" s="5"/>
      <c r="J144" s="5"/>
      <c r="K144" s="5"/>
      <c r="L144" s="5"/>
    </row>
    <row r="145" spans="1:12" x14ac:dyDescent="0.2">
      <c r="A145" s="2" t="s">
        <v>318</v>
      </c>
      <c r="B145" s="2" t="s">
        <v>397</v>
      </c>
      <c r="C145" s="22">
        <v>122</v>
      </c>
      <c r="D145" s="22">
        <v>1079.52</v>
      </c>
      <c r="E145" s="22">
        <v>1011.67</v>
      </c>
      <c r="F145" s="5"/>
      <c r="G145" s="5"/>
      <c r="H145" s="5"/>
      <c r="I145" s="5"/>
      <c r="J145" s="5"/>
      <c r="K145" s="5"/>
      <c r="L145" s="5"/>
    </row>
    <row r="146" spans="1:12" x14ac:dyDescent="0.2">
      <c r="A146" s="2" t="s">
        <v>319</v>
      </c>
      <c r="B146" s="2" t="s">
        <v>970</v>
      </c>
      <c r="C146" s="22">
        <v>107</v>
      </c>
      <c r="D146" s="22">
        <v>456.31</v>
      </c>
      <c r="E146" s="22">
        <v>448.91</v>
      </c>
      <c r="F146" s="5"/>
      <c r="G146" s="5"/>
      <c r="H146" s="5"/>
      <c r="I146" s="5"/>
      <c r="J146" s="5"/>
      <c r="K146" s="5"/>
      <c r="L146" s="5"/>
    </row>
    <row r="147" spans="1:12" x14ac:dyDescent="0.2">
      <c r="A147" s="2" t="s">
        <v>320</v>
      </c>
      <c r="B147" s="2" t="s">
        <v>409</v>
      </c>
      <c r="C147" s="22">
        <v>2448</v>
      </c>
      <c r="D147" s="22">
        <v>20341.68</v>
      </c>
      <c r="E147" s="22">
        <v>20411.150000000001</v>
      </c>
      <c r="F147" s="5"/>
      <c r="G147" s="5"/>
      <c r="H147" s="5"/>
      <c r="I147" s="5"/>
      <c r="J147" s="5"/>
      <c r="K147" s="5"/>
      <c r="L147" s="5"/>
    </row>
    <row r="148" spans="1:12" x14ac:dyDescent="0.2">
      <c r="A148" s="2" t="s">
        <v>321</v>
      </c>
      <c r="B148" s="2" t="s">
        <v>362</v>
      </c>
      <c r="C148" s="22">
        <v>8173</v>
      </c>
      <c r="D148" s="22">
        <v>177437.02</v>
      </c>
      <c r="E148" s="22">
        <v>178804.59</v>
      </c>
      <c r="F148" s="5"/>
      <c r="G148" s="5"/>
      <c r="H148" s="5"/>
      <c r="I148" s="5"/>
      <c r="J148" s="5"/>
      <c r="K148" s="5"/>
      <c r="L148" s="5"/>
    </row>
    <row r="149" spans="1:12" x14ac:dyDescent="0.2">
      <c r="A149" s="2" t="s">
        <v>322</v>
      </c>
      <c r="B149" s="2" t="s">
        <v>971</v>
      </c>
      <c r="C149" s="22">
        <v>1107</v>
      </c>
      <c r="D149" s="22">
        <v>1580.02</v>
      </c>
      <c r="E149" s="22">
        <v>1557.39</v>
      </c>
      <c r="F149" s="5"/>
      <c r="G149" s="5"/>
      <c r="H149" s="5"/>
      <c r="I149" s="5"/>
      <c r="J149" s="5"/>
      <c r="K149" s="5"/>
      <c r="L149" s="5"/>
    </row>
    <row r="150" spans="1:12" x14ac:dyDescent="0.2">
      <c r="A150" s="2" t="s">
        <v>323</v>
      </c>
      <c r="B150" s="2" t="s">
        <v>410</v>
      </c>
      <c r="C150" s="22">
        <v>4873</v>
      </c>
      <c r="D150" s="22">
        <v>33268.629999999997</v>
      </c>
      <c r="E150" s="22">
        <v>33328.400000000001</v>
      </c>
      <c r="F150" s="5"/>
      <c r="G150" s="5"/>
      <c r="H150" s="5"/>
      <c r="I150" s="5"/>
      <c r="J150" s="5"/>
      <c r="K150" s="5"/>
      <c r="L150" s="5"/>
    </row>
    <row r="151" spans="1:12" x14ac:dyDescent="0.2">
      <c r="A151" s="2" t="s">
        <v>324</v>
      </c>
      <c r="B151" s="2" t="s">
        <v>363</v>
      </c>
      <c r="C151" s="22">
        <v>104</v>
      </c>
      <c r="D151" s="22">
        <v>419.93</v>
      </c>
      <c r="E151" s="22">
        <v>419.12</v>
      </c>
      <c r="F151" s="5"/>
      <c r="G151" s="5"/>
      <c r="H151" s="5"/>
      <c r="I151" s="5"/>
      <c r="J151" s="5"/>
      <c r="K151" s="5"/>
      <c r="L151" s="5"/>
    </row>
    <row r="152" spans="1:12" x14ac:dyDescent="0.2">
      <c r="A152" s="2" t="s">
        <v>325</v>
      </c>
      <c r="B152" s="2" t="s">
        <v>972</v>
      </c>
      <c r="C152" s="22">
        <v>159</v>
      </c>
      <c r="D152" s="22">
        <v>907.3</v>
      </c>
      <c r="E152" s="22">
        <v>910.51</v>
      </c>
      <c r="F152" s="5"/>
      <c r="G152" s="5"/>
      <c r="H152" s="5"/>
      <c r="I152" s="5"/>
      <c r="J152" s="5"/>
      <c r="K152" s="5"/>
      <c r="L152" s="5"/>
    </row>
    <row r="153" spans="1:12" x14ac:dyDescent="0.2">
      <c r="A153" s="2" t="s">
        <v>326</v>
      </c>
      <c r="B153" s="2" t="s">
        <v>973</v>
      </c>
      <c r="C153" s="22">
        <v>10808</v>
      </c>
      <c r="D153" s="22">
        <v>207167.11</v>
      </c>
      <c r="E153" s="22">
        <v>209955.76</v>
      </c>
      <c r="F153" s="5"/>
      <c r="G153" s="5"/>
      <c r="H153" s="5"/>
      <c r="I153" s="5"/>
      <c r="J153" s="5"/>
      <c r="K153" s="5"/>
      <c r="L153" s="5"/>
    </row>
    <row r="154" spans="1:12" x14ac:dyDescent="0.2">
      <c r="A154" s="2" t="s">
        <v>327</v>
      </c>
      <c r="B154" s="2" t="s">
        <v>997</v>
      </c>
      <c r="C154" s="22">
        <v>3324</v>
      </c>
      <c r="D154" s="22">
        <v>16972.48</v>
      </c>
      <c r="E154" s="22">
        <v>16954.07</v>
      </c>
      <c r="F154" s="5"/>
      <c r="G154" s="5"/>
      <c r="H154" s="5"/>
      <c r="I154" s="5"/>
      <c r="J154" s="5"/>
      <c r="K154" s="5"/>
      <c r="L154" s="5"/>
    </row>
    <row r="155" spans="1:12" ht="49.5" x14ac:dyDescent="0.2">
      <c r="A155" s="48"/>
      <c r="B155" s="48"/>
      <c r="C155" s="49"/>
      <c r="D155" s="49"/>
      <c r="E155" s="49"/>
      <c r="G155" s="5"/>
      <c r="H155" s="5"/>
      <c r="I155" s="5"/>
      <c r="J155" s="5"/>
      <c r="K155" s="5"/>
      <c r="L155" s="5"/>
    </row>
  </sheetData>
  <mergeCells count="1">
    <mergeCell ref="C4:E4"/>
  </mergeCells>
  <conditionalFormatting sqref="C22:C26 C146:C152 C142:C144 C130:C140 C99:C127 C86:C87 C80:C84 C77:C78 C65:C68 C60:C63 C49:C58 C28:C47 C70:C75 C89:C97">
    <cfRule type="cellIs" dxfId="54" priority="51" operator="lessThan">
      <formula>3</formula>
    </cfRule>
  </conditionalFormatting>
  <conditionalFormatting sqref="C145">
    <cfRule type="cellIs" dxfId="53" priority="37" operator="lessThan">
      <formula>3</formula>
    </cfRule>
  </conditionalFormatting>
  <conditionalFormatting sqref="C141">
    <cfRule type="cellIs" dxfId="52" priority="36" operator="lessThan">
      <formula>3</formula>
    </cfRule>
  </conditionalFormatting>
  <conditionalFormatting sqref="C128:C129">
    <cfRule type="cellIs" dxfId="51" priority="35" operator="lessThan">
      <formula>3</formula>
    </cfRule>
  </conditionalFormatting>
  <conditionalFormatting sqref="C98">
    <cfRule type="cellIs" dxfId="50" priority="34" operator="lessThan">
      <formula>3</formula>
    </cfRule>
  </conditionalFormatting>
  <conditionalFormatting sqref="C88">
    <cfRule type="cellIs" dxfId="49" priority="33" operator="lessThan">
      <formula>3</formula>
    </cfRule>
  </conditionalFormatting>
  <conditionalFormatting sqref="C85">
    <cfRule type="cellIs" dxfId="48" priority="32" operator="lessThan">
      <formula>3</formula>
    </cfRule>
  </conditionalFormatting>
  <conditionalFormatting sqref="C79">
    <cfRule type="cellIs" dxfId="47" priority="31" operator="lessThan">
      <formula>3</formula>
    </cfRule>
  </conditionalFormatting>
  <conditionalFormatting sqref="C76">
    <cfRule type="cellIs" dxfId="46" priority="30" operator="lessThan">
      <formula>3</formula>
    </cfRule>
  </conditionalFormatting>
  <conditionalFormatting sqref="C69">
    <cfRule type="cellIs" dxfId="45" priority="29" operator="lessThan">
      <formula>3</formula>
    </cfRule>
  </conditionalFormatting>
  <conditionalFormatting sqref="C64">
    <cfRule type="cellIs" dxfId="44" priority="28" operator="lessThan">
      <formula>3</formula>
    </cfRule>
  </conditionalFormatting>
  <conditionalFormatting sqref="C59">
    <cfRule type="cellIs" dxfId="43" priority="27" operator="lessThan">
      <formula>3</formula>
    </cfRule>
  </conditionalFormatting>
  <conditionalFormatting sqref="C48">
    <cfRule type="cellIs" dxfId="42" priority="25" operator="lessThan">
      <formula>3</formula>
    </cfRule>
  </conditionalFormatting>
  <conditionalFormatting sqref="C27">
    <cfRule type="cellIs" dxfId="41" priority="24" operator="lessThan">
      <formula>3</formula>
    </cfRule>
  </conditionalFormatting>
  <conditionalFormatting sqref="C6:E6 C22:E152">
    <cfRule type="cellIs" dxfId="40" priority="22" operator="equal">
      <formula>"s"</formula>
    </cfRule>
    <cfRule type="cellIs" dxfId="39" priority="23" operator="lessThan">
      <formula>0</formula>
    </cfRule>
  </conditionalFormatting>
  <conditionalFormatting sqref="C7:C17">
    <cfRule type="cellIs" dxfId="38" priority="15" operator="lessThan">
      <formula>3</formula>
    </cfRule>
  </conditionalFormatting>
  <conditionalFormatting sqref="C7:E17">
    <cfRule type="cellIs" dxfId="37" priority="13" operator="equal">
      <formula>"s"</formula>
    </cfRule>
    <cfRule type="cellIs" dxfId="36" priority="14" operator="lessThan">
      <formula>0</formula>
    </cfRule>
  </conditionalFormatting>
  <conditionalFormatting sqref="C20:C21">
    <cfRule type="cellIs" dxfId="35" priority="6" operator="lessThan">
      <formula>3</formula>
    </cfRule>
  </conditionalFormatting>
  <conditionalFormatting sqref="C20:E21">
    <cfRule type="cellIs" dxfId="34" priority="4" operator="equal">
      <formula>"s"</formula>
    </cfRule>
    <cfRule type="cellIs" dxfId="33" priority="5" operator="lessThan">
      <formula>0</formula>
    </cfRule>
  </conditionalFormatting>
  <conditionalFormatting sqref="C18:C19">
    <cfRule type="cellIs" dxfId="32" priority="9" operator="lessThan">
      <formula>3</formula>
    </cfRule>
  </conditionalFormatting>
  <conditionalFormatting sqref="C18:E19">
    <cfRule type="cellIs" dxfId="31" priority="7" operator="equal">
      <formula>"s"</formula>
    </cfRule>
    <cfRule type="cellIs" dxfId="30" priority="8" operator="lessThan">
      <formula>0</formula>
    </cfRule>
  </conditionalFormatting>
  <conditionalFormatting sqref="C153:E154">
    <cfRule type="cellIs" dxfId="29" priority="1" operator="equal">
      <formula>"s"</formula>
    </cfRule>
    <cfRule type="cellIs" dxfId="28" priority="2" operator="lessThan">
      <formula>0</formula>
    </cfRule>
  </conditionalFormatting>
  <conditionalFormatting sqref="C153:C154">
    <cfRule type="cellIs" dxfId="27" priority="3" operator="lessThan">
      <formula>3</formula>
    </cfRule>
  </conditionalFormatting>
  <printOptions horizontalCentered="1"/>
  <pageMargins left="0.15748031496062992" right="0.15748031496062992" top="0.19685039370078741" bottom="0.19685039370078741" header="0.15748031496062992" footer="0.19685039370078741"/>
  <pageSetup paperSize="9" scale="74"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156"/>
  <sheetViews>
    <sheetView showGridLines="0" showZeros="0" zoomScaleNormal="100" zoomScaleSheetLayoutView="100" workbookViewId="0">
      <pane xSplit="2" ySplit="5" topLeftCell="C6" activePane="bottomRight" state="frozen"/>
      <selection activeCell="A13" sqref="A13"/>
      <selection pane="topRight" activeCell="A13" sqref="A13"/>
      <selection pane="bottomLeft" activeCell="A13" sqref="A13"/>
      <selection pane="bottomRight" activeCell="A3" sqref="A3"/>
    </sheetView>
  </sheetViews>
  <sheetFormatPr baseColWidth="10" defaultColWidth="11.42578125" defaultRowHeight="12.75" x14ac:dyDescent="0.2"/>
  <cols>
    <col min="1" max="1" width="12.28515625" style="5" customWidth="1"/>
    <col min="2" max="2" width="41.7109375" style="6" customWidth="1"/>
    <col min="3" max="3" width="11.42578125" style="6"/>
    <col min="4" max="5" width="11.42578125" style="6" customWidth="1"/>
    <col min="6" max="6" width="11.42578125" style="6"/>
    <col min="7" max="8" width="11.42578125" style="6" customWidth="1"/>
    <col min="9" max="9" width="11.42578125" style="6"/>
    <col min="10" max="11" width="11.42578125" style="6" customWidth="1"/>
    <col min="12" max="12" width="11.42578125" style="6"/>
    <col min="13" max="14" width="11.42578125" style="6" customWidth="1"/>
    <col min="15" max="15" width="11.42578125" style="6"/>
    <col min="16" max="17" width="11.42578125" style="6" customWidth="1"/>
    <col min="18" max="18" width="11.42578125" style="6"/>
    <col min="19" max="20" width="11.42578125" style="6" customWidth="1"/>
    <col min="21" max="21" width="11.42578125" style="6"/>
    <col min="22" max="23" width="11.42578125" style="6" customWidth="1"/>
    <col min="24" max="24" width="11.42578125" style="6"/>
    <col min="25" max="26" width="11.42578125" style="6" customWidth="1"/>
    <col min="27" max="27" width="11.42578125" style="6"/>
    <col min="28" max="29" width="11.42578125" style="6" customWidth="1"/>
    <col min="30" max="30" width="11.42578125" style="6"/>
    <col min="31" max="32" width="11.42578125" style="6" customWidth="1"/>
    <col min="33" max="33" width="11.42578125" style="6"/>
    <col min="34" max="35" width="11.42578125" style="6" customWidth="1"/>
    <col min="36" max="36" width="11.42578125" style="6"/>
    <col min="37" max="38" width="11.42578125" style="6" customWidth="1"/>
    <col min="39" max="39" width="11.42578125" style="6"/>
    <col min="40" max="41" width="11.42578125" style="6" customWidth="1"/>
    <col min="42" max="42" width="7.140625" style="5" hidden="1" customWidth="1"/>
    <col min="43" max="16384" width="11.42578125" style="5"/>
  </cols>
  <sheetData>
    <row r="1" spans="1:42" ht="81.400000000000006" customHeight="1" x14ac:dyDescent="0.2"/>
    <row r="2" spans="1:42" ht="15.75" x14ac:dyDescent="0.2">
      <c r="A2" s="7" t="str">
        <f>"Nombre de déclarants, surfaces graphiques constatées et surfaces admissibles constatées par cultures et groupes de cultures à la PAC "&amp;annee&amp;" par départements d'Occitanie"</f>
        <v>Nombre de déclarants, surfaces graphiques constatées et surfaces admissibles constatées par cultures et groupes de cultures à la PAC 2025 par départements d'Occitanie</v>
      </c>
      <c r="B2" s="7"/>
      <c r="AO2" s="5"/>
    </row>
    <row r="3" spans="1:42" x14ac:dyDescent="0.2">
      <c r="B3" s="5"/>
    </row>
    <row r="4" spans="1:42" ht="15.75" x14ac:dyDescent="0.2">
      <c r="B4" s="5"/>
      <c r="C4" s="53" t="s">
        <v>0</v>
      </c>
      <c r="D4" s="54"/>
      <c r="E4" s="55"/>
      <c r="F4" s="53" t="s">
        <v>1</v>
      </c>
      <c r="G4" s="54"/>
      <c r="H4" s="55"/>
      <c r="I4" s="53" t="s">
        <v>2</v>
      </c>
      <c r="J4" s="54"/>
      <c r="K4" s="55"/>
      <c r="L4" s="53" t="s">
        <v>3</v>
      </c>
      <c r="M4" s="54"/>
      <c r="N4" s="55"/>
      <c r="O4" s="53" t="s">
        <v>4</v>
      </c>
      <c r="P4" s="54"/>
      <c r="Q4" s="55"/>
      <c r="R4" s="53" t="s">
        <v>5</v>
      </c>
      <c r="S4" s="54"/>
      <c r="T4" s="55"/>
      <c r="U4" s="53" t="s">
        <v>6</v>
      </c>
      <c r="V4" s="54"/>
      <c r="W4" s="55"/>
      <c r="X4" s="53" t="s">
        <v>7</v>
      </c>
      <c r="Y4" s="54"/>
      <c r="Z4" s="55"/>
      <c r="AA4" s="53" t="s">
        <v>8</v>
      </c>
      <c r="AB4" s="54"/>
      <c r="AC4" s="55"/>
      <c r="AD4" s="53" t="s">
        <v>9</v>
      </c>
      <c r="AE4" s="54"/>
      <c r="AF4" s="55"/>
      <c r="AG4" s="53" t="s">
        <v>10</v>
      </c>
      <c r="AH4" s="54"/>
      <c r="AI4" s="55"/>
      <c r="AJ4" s="53" t="s">
        <v>11</v>
      </c>
      <c r="AK4" s="54"/>
      <c r="AL4" s="55"/>
      <c r="AM4" s="53" t="s">
        <v>12</v>
      </c>
      <c r="AN4" s="54"/>
      <c r="AO4" s="55"/>
    </row>
    <row r="5" spans="1:42" ht="51" x14ac:dyDescent="0.2">
      <c r="A5" s="4" t="s">
        <v>215</v>
      </c>
      <c r="B5" s="60" t="s">
        <v>328</v>
      </c>
      <c r="C5" s="8" t="s">
        <v>366</v>
      </c>
      <c r="D5" s="9" t="s">
        <v>364</v>
      </c>
      <c r="E5" s="9" t="s">
        <v>365</v>
      </c>
      <c r="F5" s="8" t="s">
        <v>366</v>
      </c>
      <c r="G5" s="9" t="s">
        <v>364</v>
      </c>
      <c r="H5" s="9" t="s">
        <v>365</v>
      </c>
      <c r="I5" s="8" t="s">
        <v>366</v>
      </c>
      <c r="J5" s="9" t="s">
        <v>364</v>
      </c>
      <c r="K5" s="9" t="s">
        <v>365</v>
      </c>
      <c r="L5" s="8" t="s">
        <v>366</v>
      </c>
      <c r="M5" s="9" t="s">
        <v>364</v>
      </c>
      <c r="N5" s="9" t="s">
        <v>365</v>
      </c>
      <c r="O5" s="8" t="s">
        <v>366</v>
      </c>
      <c r="P5" s="9" t="s">
        <v>364</v>
      </c>
      <c r="Q5" s="9" t="s">
        <v>365</v>
      </c>
      <c r="R5" s="8" t="s">
        <v>366</v>
      </c>
      <c r="S5" s="9" t="s">
        <v>364</v>
      </c>
      <c r="T5" s="9" t="s">
        <v>365</v>
      </c>
      <c r="U5" s="8" t="s">
        <v>366</v>
      </c>
      <c r="V5" s="9" t="s">
        <v>364</v>
      </c>
      <c r="W5" s="9" t="s">
        <v>365</v>
      </c>
      <c r="X5" s="8" t="s">
        <v>366</v>
      </c>
      <c r="Y5" s="9" t="s">
        <v>364</v>
      </c>
      <c r="Z5" s="9" t="s">
        <v>365</v>
      </c>
      <c r="AA5" s="8" t="s">
        <v>366</v>
      </c>
      <c r="AB5" s="9" t="s">
        <v>364</v>
      </c>
      <c r="AC5" s="9" t="s">
        <v>365</v>
      </c>
      <c r="AD5" s="8" t="s">
        <v>366</v>
      </c>
      <c r="AE5" s="9" t="s">
        <v>364</v>
      </c>
      <c r="AF5" s="9" t="s">
        <v>365</v>
      </c>
      <c r="AG5" s="8" t="s">
        <v>366</v>
      </c>
      <c r="AH5" s="9" t="s">
        <v>364</v>
      </c>
      <c r="AI5" s="9" t="s">
        <v>365</v>
      </c>
      <c r="AJ5" s="8" t="s">
        <v>366</v>
      </c>
      <c r="AK5" s="9" t="s">
        <v>364</v>
      </c>
      <c r="AL5" s="9" t="s">
        <v>365</v>
      </c>
      <c r="AM5" s="8" t="s">
        <v>366</v>
      </c>
      <c r="AN5" s="9" t="s">
        <v>364</v>
      </c>
      <c r="AO5" s="9" t="s">
        <v>365</v>
      </c>
      <c r="AP5" s="5" t="s">
        <v>411</v>
      </c>
    </row>
    <row r="6" spans="1:42" ht="15" x14ac:dyDescent="0.2">
      <c r="A6" s="43"/>
      <c r="B6" s="61" t="s">
        <v>329</v>
      </c>
      <c r="C6" s="46">
        <v>2159</v>
      </c>
      <c r="D6" s="11">
        <v>257543.76</v>
      </c>
      <c r="E6" s="28">
        <v>194824.25</v>
      </c>
      <c r="F6" s="46">
        <v>4429</v>
      </c>
      <c r="G6" s="11">
        <v>252479.57</v>
      </c>
      <c r="H6" s="28">
        <v>213002.05</v>
      </c>
      <c r="I6" s="46">
        <v>6749</v>
      </c>
      <c r="J6" s="11">
        <v>512976.74</v>
      </c>
      <c r="K6" s="28">
        <v>481537.67</v>
      </c>
      <c r="L6" s="46">
        <v>3257</v>
      </c>
      <c r="M6" s="11">
        <v>182632.26</v>
      </c>
      <c r="N6" s="28">
        <v>150064.06</v>
      </c>
      <c r="O6" s="46">
        <v>4556</v>
      </c>
      <c r="P6" s="11">
        <v>346195.61</v>
      </c>
      <c r="Q6" s="28">
        <v>335167.8</v>
      </c>
      <c r="R6" s="46">
        <v>5439</v>
      </c>
      <c r="S6" s="11">
        <v>440217.78</v>
      </c>
      <c r="T6" s="28">
        <v>434890.14</v>
      </c>
      <c r="U6" s="46">
        <v>4406</v>
      </c>
      <c r="V6" s="11">
        <v>205932.6</v>
      </c>
      <c r="W6" s="28">
        <v>162309.43</v>
      </c>
      <c r="X6" s="46">
        <v>3294</v>
      </c>
      <c r="Y6" s="11">
        <v>238979.1</v>
      </c>
      <c r="Z6" s="28">
        <v>217734.9</v>
      </c>
      <c r="AA6" s="46">
        <v>2485</v>
      </c>
      <c r="AB6" s="11">
        <v>305865.53000000003</v>
      </c>
      <c r="AC6" s="28">
        <v>244849.83</v>
      </c>
      <c r="AD6" s="46">
        <v>3388</v>
      </c>
      <c r="AE6" s="11">
        <v>256336.83</v>
      </c>
      <c r="AF6" s="28">
        <v>207348.36</v>
      </c>
      <c r="AG6" s="46">
        <v>1598</v>
      </c>
      <c r="AH6" s="11">
        <v>160826.42000000001</v>
      </c>
      <c r="AI6" s="28">
        <v>93672.38</v>
      </c>
      <c r="AJ6" s="46">
        <v>4099</v>
      </c>
      <c r="AK6" s="11">
        <v>294069.32</v>
      </c>
      <c r="AL6" s="28">
        <v>287797.98</v>
      </c>
      <c r="AM6" s="46">
        <v>3430</v>
      </c>
      <c r="AN6" s="11">
        <v>207801.19</v>
      </c>
      <c r="AO6" s="28">
        <v>203018.56</v>
      </c>
      <c r="AP6" s="5" t="str">
        <f t="shared" ref="AP6:AP18" si="0">COUNTIF(C6:AO6,"s")/3 &amp; " / "&amp;13-COUNTBLANK(C6:AO6)/3</f>
        <v>0 / 13</v>
      </c>
    </row>
    <row r="7" spans="1:42" x14ac:dyDescent="0.2">
      <c r="A7" s="2"/>
      <c r="B7" s="59" t="s">
        <v>378</v>
      </c>
      <c r="C7" s="31">
        <v>635</v>
      </c>
      <c r="D7" s="22">
        <v>20383.12</v>
      </c>
      <c r="E7" s="32">
        <v>20609.84</v>
      </c>
      <c r="F7" s="31">
        <v>1032</v>
      </c>
      <c r="G7" s="22">
        <v>36092.9</v>
      </c>
      <c r="H7" s="32">
        <v>36306.74</v>
      </c>
      <c r="I7" s="31">
        <v>4643</v>
      </c>
      <c r="J7" s="22">
        <v>79231.759999999995</v>
      </c>
      <c r="K7" s="32">
        <v>79213.72</v>
      </c>
      <c r="L7" s="31">
        <v>779</v>
      </c>
      <c r="M7" s="22">
        <v>16405.45</v>
      </c>
      <c r="N7" s="32">
        <v>16301.57</v>
      </c>
      <c r="O7" s="31">
        <v>2710</v>
      </c>
      <c r="P7" s="22">
        <v>122736.81</v>
      </c>
      <c r="Q7" s="32">
        <v>123622.27</v>
      </c>
      <c r="R7" s="31">
        <v>3634</v>
      </c>
      <c r="S7" s="22">
        <v>163803.94</v>
      </c>
      <c r="T7" s="32">
        <v>165062.70000000001</v>
      </c>
      <c r="U7" s="31">
        <v>506</v>
      </c>
      <c r="V7" s="22">
        <v>12464.74</v>
      </c>
      <c r="W7" s="32">
        <v>12462.08</v>
      </c>
      <c r="X7" s="31">
        <v>1683</v>
      </c>
      <c r="Y7" s="22">
        <v>26460.84</v>
      </c>
      <c r="Z7" s="32">
        <v>26625.7</v>
      </c>
      <c r="AA7" s="31">
        <v>1340</v>
      </c>
      <c r="AB7" s="22">
        <v>15459.01</v>
      </c>
      <c r="AC7" s="32">
        <v>15352</v>
      </c>
      <c r="AD7" s="31">
        <v>1689</v>
      </c>
      <c r="AE7" s="22">
        <v>38634.76</v>
      </c>
      <c r="AF7" s="32">
        <v>38848.51</v>
      </c>
      <c r="AG7" s="31">
        <v>100</v>
      </c>
      <c r="AH7" s="22">
        <v>1352.23</v>
      </c>
      <c r="AI7" s="32">
        <v>1346.47</v>
      </c>
      <c r="AJ7" s="31">
        <v>2947</v>
      </c>
      <c r="AK7" s="22">
        <v>96632.01</v>
      </c>
      <c r="AL7" s="32">
        <v>97462.48</v>
      </c>
      <c r="AM7" s="31">
        <v>2204</v>
      </c>
      <c r="AN7" s="22">
        <v>74966.53</v>
      </c>
      <c r="AO7" s="32">
        <v>75469.03</v>
      </c>
      <c r="AP7" s="5" t="str">
        <f t="shared" si="0"/>
        <v>0 / 13</v>
      </c>
    </row>
    <row r="8" spans="1:42" x14ac:dyDescent="0.2">
      <c r="A8" s="2"/>
      <c r="B8" s="59" t="s">
        <v>379</v>
      </c>
      <c r="C8" s="31">
        <v>319</v>
      </c>
      <c r="D8" s="22">
        <v>5708.75</v>
      </c>
      <c r="E8" s="32">
        <v>5781.23</v>
      </c>
      <c r="F8" s="31">
        <v>605</v>
      </c>
      <c r="G8" s="22">
        <v>19081.349999999999</v>
      </c>
      <c r="H8" s="32">
        <v>19228.93</v>
      </c>
      <c r="I8" s="31">
        <v>429</v>
      </c>
      <c r="J8" s="22">
        <v>2682.03</v>
      </c>
      <c r="K8" s="32">
        <v>2682.25</v>
      </c>
      <c r="L8" s="31">
        <v>242</v>
      </c>
      <c r="M8" s="22">
        <v>2886.82</v>
      </c>
      <c r="N8" s="32">
        <v>2889.7</v>
      </c>
      <c r="O8" s="31">
        <v>1906</v>
      </c>
      <c r="P8" s="22">
        <v>54360.03</v>
      </c>
      <c r="Q8" s="32">
        <v>54744.68</v>
      </c>
      <c r="R8" s="31">
        <v>2682</v>
      </c>
      <c r="S8" s="22">
        <v>70299.05</v>
      </c>
      <c r="T8" s="32">
        <v>70762.62</v>
      </c>
      <c r="U8" s="31">
        <v>101</v>
      </c>
      <c r="V8" s="22">
        <v>1008.75</v>
      </c>
      <c r="W8" s="32">
        <v>1014.03</v>
      </c>
      <c r="X8" s="31">
        <v>310</v>
      </c>
      <c r="Y8" s="22">
        <v>3050.94</v>
      </c>
      <c r="Z8" s="32">
        <v>3083.85</v>
      </c>
      <c r="AA8" s="31">
        <v>10</v>
      </c>
      <c r="AB8" s="22">
        <v>56.37</v>
      </c>
      <c r="AC8" s="32">
        <v>56.01</v>
      </c>
      <c r="AD8" s="31">
        <v>405</v>
      </c>
      <c r="AE8" s="22">
        <v>3549.73</v>
      </c>
      <c r="AF8" s="32">
        <v>3571.18</v>
      </c>
      <c r="AG8" s="31">
        <v>6</v>
      </c>
      <c r="AH8" s="22">
        <v>61.41</v>
      </c>
      <c r="AI8" s="32">
        <v>60.8</v>
      </c>
      <c r="AJ8" s="31">
        <v>1485</v>
      </c>
      <c r="AK8" s="22">
        <v>30576.17</v>
      </c>
      <c r="AL8" s="32">
        <v>30882.85</v>
      </c>
      <c r="AM8" s="31">
        <v>1355</v>
      </c>
      <c r="AN8" s="22">
        <v>25316.74</v>
      </c>
      <c r="AO8" s="32">
        <v>25509.1</v>
      </c>
      <c r="AP8" s="5" t="str">
        <f t="shared" si="0"/>
        <v>0 / 13</v>
      </c>
    </row>
    <row r="9" spans="1:42" x14ac:dyDescent="0.2">
      <c r="A9" s="2"/>
      <c r="B9" s="59" t="s">
        <v>974</v>
      </c>
      <c r="C9" s="31">
        <v>597</v>
      </c>
      <c r="D9" s="22">
        <v>7750.07</v>
      </c>
      <c r="E9" s="32">
        <v>7819.24</v>
      </c>
      <c r="F9" s="31">
        <v>1078</v>
      </c>
      <c r="G9" s="22">
        <v>17081.8</v>
      </c>
      <c r="H9" s="32">
        <v>17076.39</v>
      </c>
      <c r="I9" s="31">
        <v>2356</v>
      </c>
      <c r="J9" s="22">
        <v>37134.910000000003</v>
      </c>
      <c r="K9" s="32">
        <v>37102.800000000003</v>
      </c>
      <c r="L9" s="31">
        <v>915</v>
      </c>
      <c r="M9" s="22">
        <v>11068.4</v>
      </c>
      <c r="N9" s="32">
        <v>10992.71</v>
      </c>
      <c r="O9" s="31">
        <v>1948</v>
      </c>
      <c r="P9" s="22">
        <v>31359.39</v>
      </c>
      <c r="Q9" s="32">
        <v>31607.07</v>
      </c>
      <c r="R9" s="31">
        <v>3049</v>
      </c>
      <c r="S9" s="22">
        <v>66056.240000000005</v>
      </c>
      <c r="T9" s="32">
        <v>66558.92</v>
      </c>
      <c r="U9" s="31">
        <v>512</v>
      </c>
      <c r="V9" s="22">
        <v>5878.17</v>
      </c>
      <c r="W9" s="32">
        <v>5857.42</v>
      </c>
      <c r="X9" s="31">
        <v>1027</v>
      </c>
      <c r="Y9" s="22">
        <v>11246.9</v>
      </c>
      <c r="Z9" s="32">
        <v>11278.87</v>
      </c>
      <c r="AA9" s="31">
        <v>375</v>
      </c>
      <c r="AB9" s="22">
        <v>5416.4</v>
      </c>
      <c r="AC9" s="32">
        <v>5382.21</v>
      </c>
      <c r="AD9" s="31">
        <v>785</v>
      </c>
      <c r="AE9" s="22">
        <v>7819.63</v>
      </c>
      <c r="AF9" s="32">
        <v>7865.29</v>
      </c>
      <c r="AG9" s="31">
        <v>123</v>
      </c>
      <c r="AH9" s="22">
        <v>1125.07</v>
      </c>
      <c r="AI9" s="32">
        <v>1109.47</v>
      </c>
      <c r="AJ9" s="31">
        <v>2149</v>
      </c>
      <c r="AK9" s="22">
        <v>27623.06</v>
      </c>
      <c r="AL9" s="32">
        <v>27829.01</v>
      </c>
      <c r="AM9" s="31">
        <v>1597</v>
      </c>
      <c r="AN9" s="22">
        <v>19283.62</v>
      </c>
      <c r="AO9" s="32">
        <v>19370.36</v>
      </c>
      <c r="AP9" s="5" t="str">
        <f t="shared" si="0"/>
        <v>0 / 13</v>
      </c>
    </row>
    <row r="10" spans="1:42" x14ac:dyDescent="0.2">
      <c r="A10" s="2"/>
      <c r="B10" s="59" t="s">
        <v>975</v>
      </c>
      <c r="C10" s="31">
        <v>209</v>
      </c>
      <c r="D10" s="22">
        <v>812.23</v>
      </c>
      <c r="E10" s="32">
        <v>816.99</v>
      </c>
      <c r="F10" s="31">
        <v>216</v>
      </c>
      <c r="G10" s="22">
        <v>1664.79</v>
      </c>
      <c r="H10" s="32">
        <v>1666.19</v>
      </c>
      <c r="I10" s="31">
        <v>528</v>
      </c>
      <c r="J10" s="22">
        <v>2642</v>
      </c>
      <c r="K10" s="32">
        <v>2636.79</v>
      </c>
      <c r="L10" s="31">
        <v>263</v>
      </c>
      <c r="M10" s="22">
        <v>1053.72</v>
      </c>
      <c r="N10" s="32">
        <v>1040.0899999999999</v>
      </c>
      <c r="O10" s="31">
        <v>480</v>
      </c>
      <c r="P10" s="22">
        <v>4934.3599999999997</v>
      </c>
      <c r="Q10" s="32">
        <v>4972.9799999999996</v>
      </c>
      <c r="R10" s="31">
        <v>469</v>
      </c>
      <c r="S10" s="22">
        <v>7507.5</v>
      </c>
      <c r="T10" s="32">
        <v>7570.77</v>
      </c>
      <c r="U10" s="31">
        <v>215</v>
      </c>
      <c r="V10" s="22">
        <v>823.67</v>
      </c>
      <c r="W10" s="32">
        <v>815.07</v>
      </c>
      <c r="X10" s="31">
        <v>376</v>
      </c>
      <c r="Y10" s="22">
        <v>1554.49</v>
      </c>
      <c r="Z10" s="32">
        <v>1558.94</v>
      </c>
      <c r="AA10" s="31">
        <v>175</v>
      </c>
      <c r="AB10" s="22">
        <v>608.51</v>
      </c>
      <c r="AC10" s="32">
        <v>602.39</v>
      </c>
      <c r="AD10" s="31">
        <v>251</v>
      </c>
      <c r="AE10" s="22">
        <v>1354.58</v>
      </c>
      <c r="AF10" s="32">
        <v>1359.28</v>
      </c>
      <c r="AG10" s="31">
        <v>135</v>
      </c>
      <c r="AH10" s="22">
        <v>554.08000000000004</v>
      </c>
      <c r="AI10" s="32">
        <v>534.03</v>
      </c>
      <c r="AJ10" s="31">
        <v>367</v>
      </c>
      <c r="AK10" s="22">
        <v>2707.23</v>
      </c>
      <c r="AL10" s="32">
        <v>2725.28</v>
      </c>
      <c r="AM10" s="31">
        <v>408</v>
      </c>
      <c r="AN10" s="22">
        <v>1519.83</v>
      </c>
      <c r="AO10" s="32">
        <v>1523.64</v>
      </c>
      <c r="AP10" s="5" t="str">
        <f t="shared" si="0"/>
        <v>0 / 13</v>
      </c>
    </row>
    <row r="11" spans="1:42" ht="25.5" x14ac:dyDescent="0.2">
      <c r="A11" s="2"/>
      <c r="B11" s="59" t="s">
        <v>976</v>
      </c>
      <c r="C11" s="31">
        <v>977</v>
      </c>
      <c r="D11" s="22">
        <v>7773.91</v>
      </c>
      <c r="E11" s="32">
        <v>7779.76</v>
      </c>
      <c r="F11" s="31">
        <v>2724</v>
      </c>
      <c r="G11" s="22">
        <v>19848.509999999998</v>
      </c>
      <c r="H11" s="32">
        <v>19598.75</v>
      </c>
      <c r="I11" s="31">
        <v>5089</v>
      </c>
      <c r="J11" s="22">
        <v>91538.77</v>
      </c>
      <c r="K11" s="32">
        <v>91395.08</v>
      </c>
      <c r="L11" s="31">
        <v>1959</v>
      </c>
      <c r="M11" s="22">
        <v>14799.62</v>
      </c>
      <c r="N11" s="32">
        <v>14568.46</v>
      </c>
      <c r="O11" s="31">
        <v>3407</v>
      </c>
      <c r="P11" s="22">
        <v>35435.65</v>
      </c>
      <c r="Q11" s="32">
        <v>35321.53</v>
      </c>
      <c r="R11" s="31">
        <v>4590</v>
      </c>
      <c r="S11" s="22">
        <v>46942.239999999998</v>
      </c>
      <c r="T11" s="32">
        <v>46803.99</v>
      </c>
      <c r="U11" s="31">
        <v>2369</v>
      </c>
      <c r="V11" s="22">
        <v>12657.48</v>
      </c>
      <c r="W11" s="32">
        <v>12572.77</v>
      </c>
      <c r="X11" s="31">
        <v>2317</v>
      </c>
      <c r="Y11" s="22">
        <v>22117.32</v>
      </c>
      <c r="Z11" s="32">
        <v>22085.119999999999</v>
      </c>
      <c r="AA11" s="31">
        <v>1594</v>
      </c>
      <c r="AB11" s="22">
        <v>25864.13</v>
      </c>
      <c r="AC11" s="32">
        <v>25677.59</v>
      </c>
      <c r="AD11" s="31">
        <v>1909</v>
      </c>
      <c r="AE11" s="22">
        <v>11815.86</v>
      </c>
      <c r="AF11" s="32">
        <v>11773.54</v>
      </c>
      <c r="AG11" s="31">
        <v>716</v>
      </c>
      <c r="AH11" s="22">
        <v>4098.96</v>
      </c>
      <c r="AI11" s="32">
        <v>3996.07</v>
      </c>
      <c r="AJ11" s="31">
        <v>3280</v>
      </c>
      <c r="AK11" s="22">
        <v>40252.43</v>
      </c>
      <c r="AL11" s="32">
        <v>40255.019999999997</v>
      </c>
      <c r="AM11" s="31">
        <v>2680</v>
      </c>
      <c r="AN11" s="22">
        <v>22560.81</v>
      </c>
      <c r="AO11" s="32">
        <v>22341.56</v>
      </c>
      <c r="AP11" s="5" t="str">
        <f t="shared" si="0"/>
        <v>0 / 13</v>
      </c>
    </row>
    <row r="12" spans="1:42" x14ac:dyDescent="0.2">
      <c r="A12" s="2"/>
      <c r="B12" s="59" t="s">
        <v>380</v>
      </c>
      <c r="C12" s="31">
        <v>1961</v>
      </c>
      <c r="D12" s="22">
        <v>213324.13</v>
      </c>
      <c r="E12" s="32">
        <v>151326.37</v>
      </c>
      <c r="F12" s="31">
        <v>1953</v>
      </c>
      <c r="G12" s="22">
        <v>89708.7</v>
      </c>
      <c r="H12" s="32">
        <v>59950.25</v>
      </c>
      <c r="I12" s="31">
        <v>6568</v>
      </c>
      <c r="J12" s="22">
        <v>295823.98</v>
      </c>
      <c r="K12" s="32">
        <v>267311.03000000003</v>
      </c>
      <c r="L12" s="31">
        <v>1496</v>
      </c>
      <c r="M12" s="22">
        <v>72274.929999999993</v>
      </c>
      <c r="N12" s="32">
        <v>46801.75</v>
      </c>
      <c r="O12" s="31">
        <v>3334</v>
      </c>
      <c r="P12" s="22">
        <v>90162.1</v>
      </c>
      <c r="Q12" s="32">
        <v>81315.67</v>
      </c>
      <c r="R12" s="31">
        <v>3939</v>
      </c>
      <c r="S12" s="22">
        <v>54070.51</v>
      </c>
      <c r="T12" s="32">
        <v>51689.96</v>
      </c>
      <c r="U12" s="31">
        <v>1318</v>
      </c>
      <c r="V12" s="22">
        <v>92715.41</v>
      </c>
      <c r="W12" s="32">
        <v>57845.04</v>
      </c>
      <c r="X12" s="31">
        <v>3039</v>
      </c>
      <c r="Y12" s="22">
        <v>162072.95000000001</v>
      </c>
      <c r="Z12" s="32">
        <v>143286.25</v>
      </c>
      <c r="AA12" s="31">
        <v>2442</v>
      </c>
      <c r="AB12" s="22">
        <v>256981.35</v>
      </c>
      <c r="AC12" s="32">
        <v>197110.1</v>
      </c>
      <c r="AD12" s="31">
        <v>2875</v>
      </c>
      <c r="AE12" s="22">
        <v>191276.79</v>
      </c>
      <c r="AF12" s="32">
        <v>142983.35999999999</v>
      </c>
      <c r="AG12" s="31">
        <v>633</v>
      </c>
      <c r="AH12" s="22">
        <v>129730.08</v>
      </c>
      <c r="AI12" s="32">
        <v>67341.289999999994</v>
      </c>
      <c r="AJ12" s="31">
        <v>3496</v>
      </c>
      <c r="AK12" s="22">
        <v>84029.03</v>
      </c>
      <c r="AL12" s="32">
        <v>80199.679999999993</v>
      </c>
      <c r="AM12" s="31">
        <v>2486</v>
      </c>
      <c r="AN12" s="22">
        <v>41955.79</v>
      </c>
      <c r="AO12" s="32">
        <v>39736.129999999997</v>
      </c>
      <c r="AP12" s="5" t="str">
        <f t="shared" si="0"/>
        <v>0 / 13</v>
      </c>
    </row>
    <row r="13" spans="1:42" x14ac:dyDescent="0.2">
      <c r="A13" s="2"/>
      <c r="B13" s="59" t="s">
        <v>977</v>
      </c>
      <c r="C13" s="31">
        <v>92</v>
      </c>
      <c r="D13" s="22">
        <v>81.25</v>
      </c>
      <c r="E13" s="32">
        <v>85.13</v>
      </c>
      <c r="F13" s="31">
        <v>141</v>
      </c>
      <c r="G13" s="22">
        <v>607.87</v>
      </c>
      <c r="H13" s="32">
        <v>616.07000000000005</v>
      </c>
      <c r="I13" s="31">
        <v>397</v>
      </c>
      <c r="J13" s="22">
        <v>137</v>
      </c>
      <c r="K13" s="32">
        <v>136.27000000000001</v>
      </c>
      <c r="L13" s="31">
        <v>94</v>
      </c>
      <c r="M13" s="22">
        <v>383.58</v>
      </c>
      <c r="N13" s="32">
        <v>380.45</v>
      </c>
      <c r="O13" s="31">
        <v>109</v>
      </c>
      <c r="P13" s="22">
        <v>135.16999999999999</v>
      </c>
      <c r="Q13" s="32">
        <v>136.44999999999999</v>
      </c>
      <c r="R13" s="31">
        <v>143</v>
      </c>
      <c r="S13" s="22">
        <v>449.25</v>
      </c>
      <c r="T13" s="32">
        <v>452.28</v>
      </c>
      <c r="U13" s="31">
        <v>56</v>
      </c>
      <c r="V13" s="22">
        <v>30.03</v>
      </c>
      <c r="W13" s="32">
        <v>30.99</v>
      </c>
      <c r="X13" s="31">
        <v>108</v>
      </c>
      <c r="Y13" s="22">
        <v>184.4</v>
      </c>
      <c r="Z13" s="32">
        <v>187.35</v>
      </c>
      <c r="AA13" s="31">
        <v>246</v>
      </c>
      <c r="AB13" s="22">
        <v>54.31</v>
      </c>
      <c r="AC13" s="32">
        <v>53.63</v>
      </c>
      <c r="AD13" s="31">
        <v>41</v>
      </c>
      <c r="AE13" s="22">
        <v>38.97</v>
      </c>
      <c r="AF13" s="32">
        <v>40.659999999999997</v>
      </c>
      <c r="AG13" s="31">
        <v>48</v>
      </c>
      <c r="AH13" s="22">
        <v>69.44</v>
      </c>
      <c r="AI13" s="32">
        <v>69.13</v>
      </c>
      <c r="AJ13" s="31">
        <v>255</v>
      </c>
      <c r="AK13" s="22">
        <v>147.79</v>
      </c>
      <c r="AL13" s="32">
        <v>148.81</v>
      </c>
      <c r="AM13" s="31">
        <v>176</v>
      </c>
      <c r="AN13" s="22">
        <v>572.99</v>
      </c>
      <c r="AO13" s="32">
        <v>574.96</v>
      </c>
      <c r="AP13" s="5" t="str">
        <f t="shared" si="0"/>
        <v>0 / 13</v>
      </c>
    </row>
    <row r="14" spans="1:42" x14ac:dyDescent="0.2">
      <c r="A14" s="2"/>
      <c r="B14" s="59" t="s">
        <v>978</v>
      </c>
      <c r="C14" s="31">
        <v>84</v>
      </c>
      <c r="D14" s="22">
        <v>50.51</v>
      </c>
      <c r="E14" s="32">
        <v>50.59</v>
      </c>
      <c r="F14" s="31">
        <v>189</v>
      </c>
      <c r="G14" s="22">
        <v>1170.99</v>
      </c>
      <c r="H14" s="32">
        <v>1174.18</v>
      </c>
      <c r="I14" s="31">
        <v>128</v>
      </c>
      <c r="J14" s="22">
        <v>72.040000000000006</v>
      </c>
      <c r="K14" s="32">
        <v>71.75</v>
      </c>
      <c r="L14" s="31">
        <v>407</v>
      </c>
      <c r="M14" s="22">
        <v>3850.8</v>
      </c>
      <c r="N14" s="32">
        <v>3819.9</v>
      </c>
      <c r="O14" s="31">
        <v>297</v>
      </c>
      <c r="P14" s="22">
        <v>539.35</v>
      </c>
      <c r="Q14" s="32">
        <v>541.49</v>
      </c>
      <c r="R14" s="31">
        <v>431</v>
      </c>
      <c r="S14" s="22">
        <v>1903.53</v>
      </c>
      <c r="T14" s="32">
        <v>1913.52</v>
      </c>
      <c r="U14" s="31">
        <v>208</v>
      </c>
      <c r="V14" s="22">
        <v>1897.64</v>
      </c>
      <c r="W14" s="32">
        <v>1905.67</v>
      </c>
      <c r="X14" s="31">
        <v>339</v>
      </c>
      <c r="Y14" s="22">
        <v>503.08</v>
      </c>
      <c r="Z14" s="32">
        <v>508.89</v>
      </c>
      <c r="AA14" s="31">
        <v>40</v>
      </c>
      <c r="AB14" s="22">
        <v>16.96</v>
      </c>
      <c r="AC14" s="32">
        <v>16.62</v>
      </c>
      <c r="AD14" s="31">
        <v>41</v>
      </c>
      <c r="AE14" s="22">
        <v>29.23</v>
      </c>
      <c r="AF14" s="32">
        <v>29.02</v>
      </c>
      <c r="AG14" s="31">
        <v>117</v>
      </c>
      <c r="AH14" s="22">
        <v>530.92999999999995</v>
      </c>
      <c r="AI14" s="32">
        <v>479.86</v>
      </c>
      <c r="AJ14" s="31">
        <v>403</v>
      </c>
      <c r="AK14" s="22">
        <v>1170.45</v>
      </c>
      <c r="AL14" s="32">
        <v>1183.6400000000001</v>
      </c>
      <c r="AM14" s="31">
        <v>528</v>
      </c>
      <c r="AN14" s="22">
        <v>2335.21</v>
      </c>
      <c r="AO14" s="32">
        <v>2356.2800000000002</v>
      </c>
      <c r="AP14" s="5" t="str">
        <f t="shared" si="0"/>
        <v>0 / 13</v>
      </c>
    </row>
    <row r="15" spans="1:42" ht="25.5" x14ac:dyDescent="0.2">
      <c r="A15" s="2"/>
      <c r="B15" s="59" t="s">
        <v>979</v>
      </c>
      <c r="C15" s="31">
        <v>175</v>
      </c>
      <c r="D15" s="22">
        <v>294.36</v>
      </c>
      <c r="E15" s="32">
        <v>286.2</v>
      </c>
      <c r="F15" s="31">
        <v>2974</v>
      </c>
      <c r="G15" s="22">
        <v>56021.919999999998</v>
      </c>
      <c r="H15" s="32">
        <v>56322.02</v>
      </c>
      <c r="I15" s="31">
        <v>292</v>
      </c>
      <c r="J15" s="22">
        <v>831.68</v>
      </c>
      <c r="K15" s="32">
        <v>823.5</v>
      </c>
      <c r="L15" s="31">
        <v>2322</v>
      </c>
      <c r="M15" s="22">
        <v>51903.66</v>
      </c>
      <c r="N15" s="32">
        <v>51696.3</v>
      </c>
      <c r="O15" s="31">
        <v>329</v>
      </c>
      <c r="P15" s="22">
        <v>1793.07</v>
      </c>
      <c r="Q15" s="32">
        <v>1800.27</v>
      </c>
      <c r="R15" s="31">
        <v>1016</v>
      </c>
      <c r="S15" s="22">
        <v>19972.79</v>
      </c>
      <c r="T15" s="32">
        <v>20478.849999999999</v>
      </c>
      <c r="U15" s="31">
        <v>3670</v>
      </c>
      <c r="V15" s="22">
        <v>67256.09</v>
      </c>
      <c r="W15" s="32">
        <v>69419.61</v>
      </c>
      <c r="X15" s="31">
        <v>1012</v>
      </c>
      <c r="Y15" s="22">
        <v>8001.1</v>
      </c>
      <c r="Z15" s="32">
        <v>8004.12</v>
      </c>
      <c r="AA15" s="31">
        <v>144</v>
      </c>
      <c r="AB15" s="22">
        <v>588.88</v>
      </c>
      <c r="AC15" s="32">
        <v>573.12</v>
      </c>
      <c r="AD15" s="31">
        <v>175</v>
      </c>
      <c r="AE15" s="22">
        <v>638.82000000000005</v>
      </c>
      <c r="AF15" s="32">
        <v>639.14</v>
      </c>
      <c r="AG15" s="31">
        <v>1086</v>
      </c>
      <c r="AH15" s="22">
        <v>18778.060000000001</v>
      </c>
      <c r="AI15" s="32">
        <v>18581.240000000002</v>
      </c>
      <c r="AJ15" s="31">
        <v>494</v>
      </c>
      <c r="AK15" s="22">
        <v>6492.43</v>
      </c>
      <c r="AL15" s="32">
        <v>6549.75</v>
      </c>
      <c r="AM15" s="31">
        <v>1061</v>
      </c>
      <c r="AN15" s="22">
        <v>14745.89</v>
      </c>
      <c r="AO15" s="32">
        <v>14809.06</v>
      </c>
      <c r="AP15" s="5" t="str">
        <f t="shared" si="0"/>
        <v>0 / 13</v>
      </c>
    </row>
    <row r="16" spans="1:42" x14ac:dyDescent="0.2">
      <c r="A16" s="2"/>
      <c r="B16" s="59" t="s">
        <v>980</v>
      </c>
      <c r="C16" s="31">
        <v>28</v>
      </c>
      <c r="D16" s="22">
        <v>42.72</v>
      </c>
      <c r="E16" s="32">
        <v>42.79</v>
      </c>
      <c r="F16" s="31">
        <v>103</v>
      </c>
      <c r="G16" s="22">
        <v>662.28</v>
      </c>
      <c r="H16" s="32">
        <v>664.39</v>
      </c>
      <c r="I16" s="31">
        <v>53</v>
      </c>
      <c r="J16" s="22">
        <v>66.78</v>
      </c>
      <c r="K16" s="32">
        <v>64.510000000000005</v>
      </c>
      <c r="L16" s="31">
        <v>138</v>
      </c>
      <c r="M16" s="22">
        <v>585.12</v>
      </c>
      <c r="N16" s="32">
        <v>578.33000000000004</v>
      </c>
      <c r="O16" s="31">
        <v>174</v>
      </c>
      <c r="P16" s="22">
        <v>901.92</v>
      </c>
      <c r="Q16" s="32">
        <v>905.38</v>
      </c>
      <c r="R16" s="31">
        <v>430</v>
      </c>
      <c r="S16" s="22">
        <v>3117.23</v>
      </c>
      <c r="T16" s="32">
        <v>3135.34</v>
      </c>
      <c r="U16" s="31">
        <v>73</v>
      </c>
      <c r="V16" s="22">
        <v>108.71</v>
      </c>
      <c r="W16" s="32">
        <v>106.9</v>
      </c>
      <c r="X16" s="31">
        <v>97</v>
      </c>
      <c r="Y16" s="22">
        <v>399.18</v>
      </c>
      <c r="Z16" s="32">
        <v>401.31</v>
      </c>
      <c r="AA16" s="31">
        <v>26</v>
      </c>
      <c r="AB16" s="22">
        <v>10.86</v>
      </c>
      <c r="AC16" s="32">
        <v>10.46</v>
      </c>
      <c r="AD16" s="31">
        <v>62</v>
      </c>
      <c r="AE16" s="22">
        <v>199.38</v>
      </c>
      <c r="AF16" s="32">
        <v>200.72</v>
      </c>
      <c r="AG16" s="31">
        <v>41</v>
      </c>
      <c r="AH16" s="22">
        <v>146.94999999999999</v>
      </c>
      <c r="AI16" s="32">
        <v>105</v>
      </c>
      <c r="AJ16" s="31">
        <v>58</v>
      </c>
      <c r="AK16" s="22">
        <v>181.12</v>
      </c>
      <c r="AL16" s="32">
        <v>185.48</v>
      </c>
      <c r="AM16" s="31">
        <v>157</v>
      </c>
      <c r="AN16" s="22">
        <v>773.79</v>
      </c>
      <c r="AO16" s="32">
        <v>776.38</v>
      </c>
      <c r="AP16" s="5" t="str">
        <f t="shared" si="0"/>
        <v>0 / 13</v>
      </c>
    </row>
    <row r="17" spans="1:42" x14ac:dyDescent="0.2">
      <c r="A17" s="2"/>
      <c r="B17" s="59" t="s">
        <v>981</v>
      </c>
      <c r="C17" s="31">
        <v>540</v>
      </c>
      <c r="D17" s="22">
        <v>743.37</v>
      </c>
      <c r="E17" s="32">
        <v>226.11</v>
      </c>
      <c r="F17" s="31">
        <v>1447</v>
      </c>
      <c r="G17" s="22">
        <v>1935.12</v>
      </c>
      <c r="H17" s="32">
        <v>398.14</v>
      </c>
      <c r="I17" s="31">
        <v>818</v>
      </c>
      <c r="J17" s="22">
        <v>379.97</v>
      </c>
      <c r="K17" s="32">
        <v>99.97</v>
      </c>
      <c r="L17" s="31">
        <v>1128</v>
      </c>
      <c r="M17" s="22">
        <v>1715.21</v>
      </c>
      <c r="N17" s="32">
        <v>994.8</v>
      </c>
      <c r="O17" s="31">
        <v>1957</v>
      </c>
      <c r="P17" s="22">
        <v>2376.35</v>
      </c>
      <c r="Q17" s="32">
        <v>200.01</v>
      </c>
      <c r="R17" s="31">
        <v>3148</v>
      </c>
      <c r="S17" s="22">
        <v>4164.72</v>
      </c>
      <c r="T17" s="32">
        <v>461.19</v>
      </c>
      <c r="U17" s="31">
        <v>2481</v>
      </c>
      <c r="V17" s="22">
        <v>3079.3</v>
      </c>
      <c r="W17" s="32">
        <v>279.85000000000002</v>
      </c>
      <c r="X17" s="31">
        <v>964</v>
      </c>
      <c r="Y17" s="22">
        <v>1111.82</v>
      </c>
      <c r="Z17" s="32">
        <v>714.5</v>
      </c>
      <c r="AA17" s="31">
        <v>66</v>
      </c>
      <c r="AB17" s="22">
        <v>28.51</v>
      </c>
      <c r="AC17" s="32">
        <v>15.7</v>
      </c>
      <c r="AD17" s="31">
        <v>984</v>
      </c>
      <c r="AE17" s="22">
        <v>480.41</v>
      </c>
      <c r="AF17" s="32">
        <v>37.659999999999997</v>
      </c>
      <c r="AG17" s="31">
        <v>69</v>
      </c>
      <c r="AH17" s="22">
        <v>88.47</v>
      </c>
      <c r="AI17" s="32">
        <v>49.02</v>
      </c>
      <c r="AJ17" s="31">
        <v>1893</v>
      </c>
      <c r="AK17" s="22">
        <v>2288.25</v>
      </c>
      <c r="AL17" s="32">
        <v>375.98</v>
      </c>
      <c r="AM17" s="31">
        <v>1409</v>
      </c>
      <c r="AN17" s="22">
        <v>1963.4</v>
      </c>
      <c r="AO17" s="32">
        <v>552.05999999999995</v>
      </c>
      <c r="AP17" s="5" t="str">
        <f t="shared" si="0"/>
        <v>0 / 13</v>
      </c>
    </row>
    <row r="18" spans="1:42" x14ac:dyDescent="0.2">
      <c r="A18" s="2"/>
      <c r="B18" s="59" t="s">
        <v>982</v>
      </c>
      <c r="C18" s="31">
        <v>579</v>
      </c>
      <c r="D18" s="22">
        <v>579.16</v>
      </c>
      <c r="E18" s="32">
        <v>0</v>
      </c>
      <c r="F18" s="31">
        <v>2488</v>
      </c>
      <c r="G18" s="22">
        <v>8598.1200000000008</v>
      </c>
      <c r="H18" s="32">
        <v>0</v>
      </c>
      <c r="I18" s="31">
        <v>3535</v>
      </c>
      <c r="J18" s="22">
        <v>2429.1</v>
      </c>
      <c r="K18" s="32">
        <v>0</v>
      </c>
      <c r="L18" s="31">
        <v>1822</v>
      </c>
      <c r="M18" s="22">
        <v>5703.46</v>
      </c>
      <c r="N18" s="32">
        <v>0</v>
      </c>
      <c r="O18" s="31">
        <v>1897</v>
      </c>
      <c r="P18" s="22">
        <v>1460.64</v>
      </c>
      <c r="Q18" s="32">
        <v>0</v>
      </c>
      <c r="R18" s="31">
        <v>2371</v>
      </c>
      <c r="S18" s="22">
        <v>1930.21</v>
      </c>
      <c r="T18" s="32">
        <v>0</v>
      </c>
      <c r="U18" s="31">
        <v>2645</v>
      </c>
      <c r="V18" s="22">
        <v>8006.47</v>
      </c>
      <c r="W18" s="32">
        <v>0</v>
      </c>
      <c r="X18" s="31">
        <v>1510</v>
      </c>
      <c r="Y18" s="22">
        <v>2273.31</v>
      </c>
      <c r="Z18" s="32">
        <v>0</v>
      </c>
      <c r="AA18" s="31">
        <v>1195</v>
      </c>
      <c r="AB18" s="22">
        <v>780.24</v>
      </c>
      <c r="AC18" s="32">
        <v>0</v>
      </c>
      <c r="AD18" s="31">
        <v>1212</v>
      </c>
      <c r="AE18" s="22">
        <v>498.67</v>
      </c>
      <c r="AF18" s="32">
        <v>0</v>
      </c>
      <c r="AG18" s="31">
        <v>777</v>
      </c>
      <c r="AH18" s="22">
        <v>4290.74</v>
      </c>
      <c r="AI18" s="32">
        <v>0</v>
      </c>
      <c r="AJ18" s="31">
        <v>2156</v>
      </c>
      <c r="AK18" s="22">
        <v>1966.71</v>
      </c>
      <c r="AL18" s="32">
        <v>0</v>
      </c>
      <c r="AM18" s="31">
        <v>1581</v>
      </c>
      <c r="AN18" s="22">
        <v>1803.59</v>
      </c>
      <c r="AO18" s="32">
        <v>0</v>
      </c>
      <c r="AP18" s="5" t="str">
        <f t="shared" si="0"/>
        <v>0 / 13</v>
      </c>
    </row>
    <row r="19" spans="1:42" ht="12.75" customHeight="1" x14ac:dyDescent="0.2">
      <c r="A19" s="1" t="s">
        <v>882</v>
      </c>
      <c r="B19" s="62" t="s">
        <v>883</v>
      </c>
      <c r="C19" s="29">
        <v>14</v>
      </c>
      <c r="D19" s="21">
        <v>38.35</v>
      </c>
      <c r="E19" s="30">
        <v>38.44</v>
      </c>
      <c r="F19" s="29">
        <v>54</v>
      </c>
      <c r="G19" s="21">
        <v>369.94</v>
      </c>
      <c r="H19" s="30">
        <v>371.01</v>
      </c>
      <c r="I19" s="29">
        <v>16</v>
      </c>
      <c r="J19" s="21">
        <v>9.7100000000000009</v>
      </c>
      <c r="K19" s="30">
        <v>9.66</v>
      </c>
      <c r="L19" s="29">
        <v>15</v>
      </c>
      <c r="M19" s="21">
        <v>16.11</v>
      </c>
      <c r="N19" s="30">
        <v>15.98</v>
      </c>
      <c r="O19" s="29">
        <v>139</v>
      </c>
      <c r="P19" s="21">
        <v>651.69000000000005</v>
      </c>
      <c r="Q19" s="30">
        <v>653.45000000000005</v>
      </c>
      <c r="R19" s="29">
        <v>391</v>
      </c>
      <c r="S19" s="21">
        <v>2669.51</v>
      </c>
      <c r="T19" s="30">
        <v>2682.59</v>
      </c>
      <c r="U19" s="29">
        <v>11</v>
      </c>
      <c r="V19" s="21">
        <v>5.2</v>
      </c>
      <c r="W19" s="30">
        <v>5.2</v>
      </c>
      <c r="X19" s="29">
        <v>46</v>
      </c>
      <c r="Y19" s="21">
        <v>155.54</v>
      </c>
      <c r="Z19" s="30">
        <v>157.94999999999999</v>
      </c>
      <c r="AA19" s="29">
        <v>6</v>
      </c>
      <c r="AB19" s="21">
        <v>0.85</v>
      </c>
      <c r="AC19" s="30">
        <v>0.54</v>
      </c>
      <c r="AD19" s="29">
        <v>48</v>
      </c>
      <c r="AE19" s="21">
        <v>194.14</v>
      </c>
      <c r="AF19" s="30">
        <v>195.78</v>
      </c>
      <c r="AG19" s="29">
        <v>12</v>
      </c>
      <c r="AH19" s="21">
        <v>70.83</v>
      </c>
      <c r="AI19" s="30">
        <v>47.19</v>
      </c>
      <c r="AJ19" s="29">
        <v>30</v>
      </c>
      <c r="AK19" s="21">
        <v>124.07</v>
      </c>
      <c r="AL19" s="30">
        <v>126.21</v>
      </c>
      <c r="AM19" s="29">
        <v>136</v>
      </c>
      <c r="AN19" s="21">
        <v>609.13</v>
      </c>
      <c r="AO19" s="30">
        <v>612.19000000000005</v>
      </c>
      <c r="AP19" s="5" t="str">
        <f>COUNTIF(C19:AO19,"s")/3 &amp; " / "&amp;13-COUNTBLANK(C19:AO19)/3</f>
        <v>0 / 13</v>
      </c>
    </row>
    <row r="20" spans="1:42" ht="12.75" customHeight="1" x14ac:dyDescent="0.2">
      <c r="A20" s="2" t="s">
        <v>398</v>
      </c>
      <c r="B20" s="59" t="s">
        <v>884</v>
      </c>
      <c r="C20" s="31">
        <v>3</v>
      </c>
      <c r="D20" s="22">
        <v>3.26</v>
      </c>
      <c r="E20" s="32">
        <v>3.26</v>
      </c>
      <c r="F20" s="31"/>
      <c r="G20" s="22"/>
      <c r="H20" s="32"/>
      <c r="I20" s="31" t="s">
        <v>399</v>
      </c>
      <c r="J20" s="22" t="s">
        <v>399</v>
      </c>
      <c r="K20" s="32" t="s">
        <v>399</v>
      </c>
      <c r="L20" s="31" t="s">
        <v>399</v>
      </c>
      <c r="M20" s="22" t="s">
        <v>399</v>
      </c>
      <c r="N20" s="32" t="s">
        <v>399</v>
      </c>
      <c r="O20" s="31">
        <v>3</v>
      </c>
      <c r="P20" s="22">
        <v>12.86</v>
      </c>
      <c r="Q20" s="32">
        <v>12.71</v>
      </c>
      <c r="R20" s="31" t="s">
        <v>399</v>
      </c>
      <c r="S20" s="22" t="s">
        <v>399</v>
      </c>
      <c r="T20" s="32" t="s">
        <v>399</v>
      </c>
      <c r="U20" s="31"/>
      <c r="V20" s="22"/>
      <c r="W20" s="32"/>
      <c r="X20" s="31"/>
      <c r="Y20" s="22"/>
      <c r="Z20" s="32"/>
      <c r="AA20" s="31"/>
      <c r="AB20" s="22"/>
      <c r="AC20" s="32"/>
      <c r="AD20" s="31"/>
      <c r="AE20" s="22"/>
      <c r="AF20" s="32"/>
      <c r="AG20" s="31"/>
      <c r="AH20" s="22"/>
      <c r="AI20" s="32"/>
      <c r="AJ20" s="31" t="s">
        <v>399</v>
      </c>
      <c r="AK20" s="22" t="s">
        <v>399</v>
      </c>
      <c r="AL20" s="32" t="s">
        <v>399</v>
      </c>
      <c r="AM20" s="31" t="s">
        <v>399</v>
      </c>
      <c r="AN20" s="22" t="s">
        <v>399</v>
      </c>
      <c r="AO20" s="32" t="s">
        <v>399</v>
      </c>
      <c r="AP20" s="5" t="str">
        <f t="shared" ref="AP20:AP83" si="1">COUNTIF(C20:AO20,"s")/3 &amp; " / "&amp;13-COUNTBLANK(C20:AO20)/3</f>
        <v>5 / 7</v>
      </c>
    </row>
    <row r="21" spans="1:42" ht="12.75" customHeight="1" x14ac:dyDescent="0.2">
      <c r="A21" s="2" t="s">
        <v>885</v>
      </c>
      <c r="B21" s="59" t="s">
        <v>886</v>
      </c>
      <c r="C21" s="31" t="s">
        <v>399</v>
      </c>
      <c r="D21" s="22" t="s">
        <v>399</v>
      </c>
      <c r="E21" s="32" t="s">
        <v>399</v>
      </c>
      <c r="F21" s="31">
        <v>5</v>
      </c>
      <c r="G21" s="22">
        <v>17.97</v>
      </c>
      <c r="H21" s="32">
        <v>17.420000000000002</v>
      </c>
      <c r="I21" s="31">
        <v>8</v>
      </c>
      <c r="J21" s="22">
        <v>15.96</v>
      </c>
      <c r="K21" s="32">
        <v>15.94</v>
      </c>
      <c r="L21" s="31">
        <v>20</v>
      </c>
      <c r="M21" s="22">
        <v>57.9</v>
      </c>
      <c r="N21" s="32">
        <v>53.98</v>
      </c>
      <c r="O21" s="31" t="s">
        <v>399</v>
      </c>
      <c r="P21" s="22" t="s">
        <v>399</v>
      </c>
      <c r="Q21" s="32" t="s">
        <v>399</v>
      </c>
      <c r="R21" s="31">
        <v>10</v>
      </c>
      <c r="S21" s="22">
        <v>35.590000000000003</v>
      </c>
      <c r="T21" s="32">
        <v>35.549999999999997</v>
      </c>
      <c r="U21" s="31">
        <v>13</v>
      </c>
      <c r="V21" s="22">
        <v>60.89</v>
      </c>
      <c r="W21" s="32">
        <v>59.23</v>
      </c>
      <c r="X21" s="31">
        <v>6</v>
      </c>
      <c r="Y21" s="22">
        <v>7.65</v>
      </c>
      <c r="Z21" s="32">
        <v>7.63</v>
      </c>
      <c r="AA21" s="31">
        <v>4</v>
      </c>
      <c r="AB21" s="22">
        <v>5.69</v>
      </c>
      <c r="AC21" s="32">
        <v>5.66</v>
      </c>
      <c r="AD21" s="31">
        <v>6</v>
      </c>
      <c r="AE21" s="22">
        <v>10.42</v>
      </c>
      <c r="AF21" s="32">
        <v>10.38</v>
      </c>
      <c r="AG21" s="31">
        <v>4</v>
      </c>
      <c r="AH21" s="22">
        <v>10.68</v>
      </c>
      <c r="AI21" s="32">
        <v>10.66</v>
      </c>
      <c r="AJ21" s="31">
        <v>41</v>
      </c>
      <c r="AK21" s="22">
        <v>168.13</v>
      </c>
      <c r="AL21" s="32">
        <v>166.28</v>
      </c>
      <c r="AM21" s="31">
        <v>37</v>
      </c>
      <c r="AN21" s="22">
        <v>125.67</v>
      </c>
      <c r="AO21" s="32">
        <v>126.22</v>
      </c>
      <c r="AP21" s="5" t="str">
        <f t="shared" si="1"/>
        <v>2 / 13</v>
      </c>
    </row>
    <row r="22" spans="1:42" ht="12.75" customHeight="1" x14ac:dyDescent="0.2">
      <c r="A22" s="2" t="s">
        <v>219</v>
      </c>
      <c r="B22" s="59" t="s">
        <v>330</v>
      </c>
      <c r="C22" s="31" t="s">
        <v>399</v>
      </c>
      <c r="D22" s="22" t="s">
        <v>399</v>
      </c>
      <c r="E22" s="32" t="s">
        <v>399</v>
      </c>
      <c r="F22" s="31">
        <v>18</v>
      </c>
      <c r="G22" s="22">
        <v>6.45</v>
      </c>
      <c r="H22" s="32">
        <v>6.44</v>
      </c>
      <c r="I22" s="31" t="s">
        <v>399</v>
      </c>
      <c r="J22" s="22" t="s">
        <v>399</v>
      </c>
      <c r="K22" s="32" t="s">
        <v>399</v>
      </c>
      <c r="L22" s="31">
        <v>23</v>
      </c>
      <c r="M22" s="22">
        <v>22.48</v>
      </c>
      <c r="N22" s="32">
        <v>22.13</v>
      </c>
      <c r="O22" s="31">
        <v>3</v>
      </c>
      <c r="P22" s="22">
        <v>0.08</v>
      </c>
      <c r="Q22" s="32">
        <v>0.08</v>
      </c>
      <c r="R22" s="31" t="s">
        <v>399</v>
      </c>
      <c r="S22" s="22" t="s">
        <v>399</v>
      </c>
      <c r="T22" s="32" t="s">
        <v>399</v>
      </c>
      <c r="U22" s="31">
        <v>12</v>
      </c>
      <c r="V22" s="22">
        <v>8.25</v>
      </c>
      <c r="W22" s="32">
        <v>8.94</v>
      </c>
      <c r="X22" s="31"/>
      <c r="Y22" s="22"/>
      <c r="Z22" s="32"/>
      <c r="AA22" s="31"/>
      <c r="AB22" s="22"/>
      <c r="AC22" s="32"/>
      <c r="AD22" s="31">
        <v>3</v>
      </c>
      <c r="AE22" s="22">
        <v>1.38</v>
      </c>
      <c r="AF22" s="32">
        <v>1.36</v>
      </c>
      <c r="AG22" s="31">
        <v>71</v>
      </c>
      <c r="AH22" s="22">
        <v>126.99</v>
      </c>
      <c r="AI22" s="32">
        <v>123.96</v>
      </c>
      <c r="AJ22" s="31">
        <v>3</v>
      </c>
      <c r="AK22" s="22">
        <v>1.51</v>
      </c>
      <c r="AL22" s="32">
        <v>1.51</v>
      </c>
      <c r="AM22" s="31">
        <v>3</v>
      </c>
      <c r="AN22" s="22">
        <v>2.6</v>
      </c>
      <c r="AO22" s="32">
        <v>2.59</v>
      </c>
      <c r="AP22" s="5" t="str">
        <f t="shared" si="1"/>
        <v>3 / 11</v>
      </c>
    </row>
    <row r="23" spans="1:42" ht="12.75" customHeight="1" x14ac:dyDescent="0.2">
      <c r="A23" s="2" t="s">
        <v>220</v>
      </c>
      <c r="B23" s="59" t="s">
        <v>331</v>
      </c>
      <c r="C23" s="31" t="s">
        <v>399</v>
      </c>
      <c r="D23" s="22" t="s">
        <v>399</v>
      </c>
      <c r="E23" s="32" t="s">
        <v>399</v>
      </c>
      <c r="F23" s="31" t="s">
        <v>399</v>
      </c>
      <c r="G23" s="22" t="s">
        <v>399</v>
      </c>
      <c r="H23" s="32" t="s">
        <v>399</v>
      </c>
      <c r="I23" s="31" t="s">
        <v>399</v>
      </c>
      <c r="J23" s="22" t="s">
        <v>399</v>
      </c>
      <c r="K23" s="32" t="s">
        <v>399</v>
      </c>
      <c r="L23" s="31">
        <v>8</v>
      </c>
      <c r="M23" s="22">
        <v>4.74</v>
      </c>
      <c r="N23" s="32">
        <v>4.63</v>
      </c>
      <c r="O23" s="31">
        <v>40</v>
      </c>
      <c r="P23" s="22">
        <v>88.01</v>
      </c>
      <c r="Q23" s="32">
        <v>88.02</v>
      </c>
      <c r="R23" s="31">
        <v>269</v>
      </c>
      <c r="S23" s="22">
        <v>837.51</v>
      </c>
      <c r="T23" s="32">
        <v>842.6</v>
      </c>
      <c r="U23" s="31">
        <v>6</v>
      </c>
      <c r="V23" s="22">
        <v>2.38</v>
      </c>
      <c r="W23" s="32">
        <v>2.38</v>
      </c>
      <c r="X23" s="31">
        <v>21</v>
      </c>
      <c r="Y23" s="22">
        <v>15.35</v>
      </c>
      <c r="Z23" s="32">
        <v>15.47</v>
      </c>
      <c r="AA23" s="31"/>
      <c r="AB23" s="22"/>
      <c r="AC23" s="32"/>
      <c r="AD23" s="31"/>
      <c r="AE23" s="22"/>
      <c r="AF23" s="32"/>
      <c r="AG23" s="31" t="s">
        <v>399</v>
      </c>
      <c r="AH23" s="22" t="s">
        <v>399</v>
      </c>
      <c r="AI23" s="32" t="s">
        <v>399</v>
      </c>
      <c r="AJ23" s="31">
        <v>241</v>
      </c>
      <c r="AK23" s="22">
        <v>858.44</v>
      </c>
      <c r="AL23" s="32">
        <v>868.54</v>
      </c>
      <c r="AM23" s="31">
        <v>130</v>
      </c>
      <c r="AN23" s="22">
        <v>434.1</v>
      </c>
      <c r="AO23" s="32">
        <v>438.83</v>
      </c>
      <c r="AP23" s="5" t="str">
        <f t="shared" si="1"/>
        <v>4 / 11</v>
      </c>
    </row>
    <row r="24" spans="1:42" ht="12.75" customHeight="1" x14ac:dyDescent="0.2">
      <c r="A24" s="2" t="s">
        <v>887</v>
      </c>
      <c r="B24" s="59" t="s">
        <v>888</v>
      </c>
      <c r="C24" s="31">
        <v>4</v>
      </c>
      <c r="D24" s="22">
        <v>0.36</v>
      </c>
      <c r="E24" s="32">
        <v>0.36</v>
      </c>
      <c r="F24" s="31">
        <v>7</v>
      </c>
      <c r="G24" s="22">
        <v>10.15</v>
      </c>
      <c r="H24" s="32">
        <v>9.98</v>
      </c>
      <c r="I24" s="31">
        <v>11</v>
      </c>
      <c r="J24" s="22">
        <v>2.63</v>
      </c>
      <c r="K24" s="32">
        <v>2.68</v>
      </c>
      <c r="L24" s="31" t="s">
        <v>399</v>
      </c>
      <c r="M24" s="22" t="s">
        <v>399</v>
      </c>
      <c r="N24" s="32" t="s">
        <v>399</v>
      </c>
      <c r="O24" s="31">
        <v>7</v>
      </c>
      <c r="P24" s="22">
        <v>2.5499999999999998</v>
      </c>
      <c r="Q24" s="32">
        <v>2.5499999999999998</v>
      </c>
      <c r="R24" s="31">
        <v>13</v>
      </c>
      <c r="S24" s="22">
        <v>136.22999999999999</v>
      </c>
      <c r="T24" s="32">
        <v>136.84</v>
      </c>
      <c r="U24" s="31">
        <v>4</v>
      </c>
      <c r="V24" s="22">
        <v>1.0900000000000001</v>
      </c>
      <c r="W24" s="32">
        <v>1.0900000000000001</v>
      </c>
      <c r="X24" s="31">
        <v>12</v>
      </c>
      <c r="Y24" s="22">
        <v>19.29</v>
      </c>
      <c r="Z24" s="32">
        <v>19.37</v>
      </c>
      <c r="AA24" s="31" t="s">
        <v>399</v>
      </c>
      <c r="AB24" s="22" t="s">
        <v>399</v>
      </c>
      <c r="AC24" s="32" t="s">
        <v>399</v>
      </c>
      <c r="AD24" s="31">
        <v>5</v>
      </c>
      <c r="AE24" s="22">
        <v>1.5</v>
      </c>
      <c r="AF24" s="32">
        <v>1.41</v>
      </c>
      <c r="AG24" s="31" t="s">
        <v>399</v>
      </c>
      <c r="AH24" s="22" t="s">
        <v>399</v>
      </c>
      <c r="AI24" s="32" t="s">
        <v>399</v>
      </c>
      <c r="AJ24" s="31">
        <v>4</v>
      </c>
      <c r="AK24" s="22">
        <v>0.28000000000000003</v>
      </c>
      <c r="AL24" s="32">
        <v>0.28000000000000003</v>
      </c>
      <c r="AM24" s="31">
        <v>8</v>
      </c>
      <c r="AN24" s="22">
        <v>20.89</v>
      </c>
      <c r="AO24" s="32">
        <v>20.89</v>
      </c>
      <c r="AP24" s="5" t="str">
        <f t="shared" si="1"/>
        <v>3 / 13</v>
      </c>
    </row>
    <row r="25" spans="1:42" ht="12.75" customHeight="1" x14ac:dyDescent="0.2">
      <c r="A25" s="2" t="s">
        <v>221</v>
      </c>
      <c r="B25" s="59" t="s">
        <v>332</v>
      </c>
      <c r="C25" s="31"/>
      <c r="D25" s="22"/>
      <c r="E25" s="32"/>
      <c r="F25" s="31" t="s">
        <v>399</v>
      </c>
      <c r="G25" s="22" t="s">
        <v>399</v>
      </c>
      <c r="H25" s="32" t="s">
        <v>399</v>
      </c>
      <c r="I25" s="31"/>
      <c r="J25" s="22"/>
      <c r="K25" s="32"/>
      <c r="L25" s="31"/>
      <c r="M25" s="22"/>
      <c r="N25" s="32"/>
      <c r="O25" s="31"/>
      <c r="P25" s="22"/>
      <c r="Q25" s="32"/>
      <c r="R25" s="31"/>
      <c r="S25" s="22"/>
      <c r="T25" s="32"/>
      <c r="U25" s="31"/>
      <c r="V25" s="22"/>
      <c r="W25" s="32"/>
      <c r="X25" s="31" t="s">
        <v>399</v>
      </c>
      <c r="Y25" s="22" t="s">
        <v>399</v>
      </c>
      <c r="Z25" s="32" t="s">
        <v>399</v>
      </c>
      <c r="AA25" s="31"/>
      <c r="AB25" s="22"/>
      <c r="AC25" s="32"/>
      <c r="AD25" s="31" t="s">
        <v>399</v>
      </c>
      <c r="AE25" s="22" t="s">
        <v>399</v>
      </c>
      <c r="AF25" s="32" t="s">
        <v>399</v>
      </c>
      <c r="AG25" s="31"/>
      <c r="AH25" s="22"/>
      <c r="AI25" s="32"/>
      <c r="AJ25" s="31"/>
      <c r="AK25" s="22"/>
      <c r="AL25" s="32"/>
      <c r="AM25" s="31"/>
      <c r="AN25" s="22"/>
      <c r="AO25" s="32"/>
      <c r="AP25" s="5" t="str">
        <f t="shared" si="1"/>
        <v>3 / 3</v>
      </c>
    </row>
    <row r="26" spans="1:42" ht="12.75" customHeight="1" x14ac:dyDescent="0.2">
      <c r="A26" s="2" t="s">
        <v>889</v>
      </c>
      <c r="B26" s="59" t="s">
        <v>890</v>
      </c>
      <c r="C26" s="31">
        <v>7</v>
      </c>
      <c r="D26" s="22">
        <v>2.37</v>
      </c>
      <c r="E26" s="32">
        <v>2.36</v>
      </c>
      <c r="F26" s="31">
        <v>28</v>
      </c>
      <c r="G26" s="22">
        <v>59.39</v>
      </c>
      <c r="H26" s="32">
        <v>60.03</v>
      </c>
      <c r="I26" s="31">
        <v>19</v>
      </c>
      <c r="J26" s="22">
        <v>14.96</v>
      </c>
      <c r="K26" s="32">
        <v>13.11</v>
      </c>
      <c r="L26" s="31">
        <v>33</v>
      </c>
      <c r="M26" s="22">
        <v>87.12</v>
      </c>
      <c r="N26" s="32">
        <v>86.69</v>
      </c>
      <c r="O26" s="31">
        <v>12</v>
      </c>
      <c r="P26" s="22">
        <v>16.420000000000002</v>
      </c>
      <c r="Q26" s="32">
        <v>16.309999999999999</v>
      </c>
      <c r="R26" s="31">
        <v>14</v>
      </c>
      <c r="S26" s="22">
        <v>15.84</v>
      </c>
      <c r="T26" s="32">
        <v>15.75</v>
      </c>
      <c r="U26" s="31">
        <v>44</v>
      </c>
      <c r="V26" s="22">
        <v>65.44</v>
      </c>
      <c r="W26" s="32">
        <v>64.239999999999995</v>
      </c>
      <c r="X26" s="31">
        <v>20</v>
      </c>
      <c r="Y26" s="22">
        <v>9.49</v>
      </c>
      <c r="Z26" s="32">
        <v>9.43</v>
      </c>
      <c r="AA26" s="31">
        <v>11</v>
      </c>
      <c r="AB26" s="22">
        <v>1</v>
      </c>
      <c r="AC26" s="32">
        <v>1</v>
      </c>
      <c r="AD26" s="31">
        <v>5</v>
      </c>
      <c r="AE26" s="22">
        <v>0.19</v>
      </c>
      <c r="AF26" s="32">
        <v>0.18</v>
      </c>
      <c r="AG26" s="31">
        <v>20</v>
      </c>
      <c r="AH26" s="22">
        <v>47.13</v>
      </c>
      <c r="AI26" s="32">
        <v>33.130000000000003</v>
      </c>
      <c r="AJ26" s="31">
        <v>16</v>
      </c>
      <c r="AK26" s="22">
        <v>22.33</v>
      </c>
      <c r="AL26" s="32">
        <v>22.93</v>
      </c>
      <c r="AM26" s="31">
        <v>10</v>
      </c>
      <c r="AN26" s="22">
        <v>4.76</v>
      </c>
      <c r="AO26" s="32">
        <v>4.76</v>
      </c>
      <c r="AP26" s="5" t="str">
        <f t="shared" si="1"/>
        <v>0 / 13</v>
      </c>
    </row>
    <row r="27" spans="1:42" ht="12.75" customHeight="1" x14ac:dyDescent="0.2">
      <c r="A27" s="2" t="s">
        <v>222</v>
      </c>
      <c r="B27" s="59" t="s">
        <v>333</v>
      </c>
      <c r="C27" s="31" t="s">
        <v>399</v>
      </c>
      <c r="D27" s="22" t="s">
        <v>399</v>
      </c>
      <c r="E27" s="32" t="s">
        <v>399</v>
      </c>
      <c r="F27" s="31">
        <v>20</v>
      </c>
      <c r="G27" s="22">
        <v>14.47</v>
      </c>
      <c r="H27" s="32">
        <v>14.44</v>
      </c>
      <c r="I27" s="31" t="s">
        <v>399</v>
      </c>
      <c r="J27" s="22" t="s">
        <v>399</v>
      </c>
      <c r="K27" s="32" t="s">
        <v>399</v>
      </c>
      <c r="L27" s="31">
        <v>10</v>
      </c>
      <c r="M27" s="22">
        <v>60.9</v>
      </c>
      <c r="N27" s="32">
        <v>60.68</v>
      </c>
      <c r="O27" s="31">
        <v>12</v>
      </c>
      <c r="P27" s="22">
        <v>8.3699999999999992</v>
      </c>
      <c r="Q27" s="32">
        <v>9.1199999999999992</v>
      </c>
      <c r="R27" s="31">
        <v>20</v>
      </c>
      <c r="S27" s="22">
        <v>2.86</v>
      </c>
      <c r="T27" s="32">
        <v>2.84</v>
      </c>
      <c r="U27" s="31">
        <v>10</v>
      </c>
      <c r="V27" s="22">
        <v>14.23</v>
      </c>
      <c r="W27" s="32">
        <v>14.08</v>
      </c>
      <c r="X27" s="31">
        <v>5</v>
      </c>
      <c r="Y27" s="22">
        <v>0.59</v>
      </c>
      <c r="Z27" s="32">
        <v>0.65</v>
      </c>
      <c r="AA27" s="31"/>
      <c r="AB27" s="22"/>
      <c r="AC27" s="32"/>
      <c r="AD27" s="31" t="s">
        <v>399</v>
      </c>
      <c r="AE27" s="22" t="s">
        <v>399</v>
      </c>
      <c r="AF27" s="32" t="s">
        <v>399</v>
      </c>
      <c r="AG27" s="31">
        <v>47</v>
      </c>
      <c r="AH27" s="22">
        <v>268.25</v>
      </c>
      <c r="AI27" s="32">
        <v>264.82</v>
      </c>
      <c r="AJ27" s="31">
        <v>16</v>
      </c>
      <c r="AK27" s="22">
        <v>5.08</v>
      </c>
      <c r="AL27" s="32">
        <v>5.13</v>
      </c>
      <c r="AM27" s="31">
        <v>28</v>
      </c>
      <c r="AN27" s="22">
        <v>11.33</v>
      </c>
      <c r="AO27" s="32">
        <v>11.42</v>
      </c>
      <c r="AP27" s="5" t="str">
        <f t="shared" si="1"/>
        <v>3 / 12</v>
      </c>
    </row>
    <row r="28" spans="1:42" ht="12.75" customHeight="1" x14ac:dyDescent="0.2">
      <c r="A28" s="2" t="s">
        <v>223</v>
      </c>
      <c r="B28" s="59" t="s">
        <v>400</v>
      </c>
      <c r="C28" s="31">
        <v>34</v>
      </c>
      <c r="D28" s="22">
        <v>118.66</v>
      </c>
      <c r="E28" s="32">
        <v>120.23</v>
      </c>
      <c r="F28" s="31">
        <v>73</v>
      </c>
      <c r="G28" s="22">
        <v>524.54</v>
      </c>
      <c r="H28" s="32">
        <v>521.37</v>
      </c>
      <c r="I28" s="31">
        <v>250</v>
      </c>
      <c r="J28" s="22">
        <v>690.97</v>
      </c>
      <c r="K28" s="32">
        <v>689.06</v>
      </c>
      <c r="L28" s="31">
        <v>36</v>
      </c>
      <c r="M28" s="22">
        <v>162.41999999999999</v>
      </c>
      <c r="N28" s="32">
        <v>161.38</v>
      </c>
      <c r="O28" s="31">
        <v>100</v>
      </c>
      <c r="P28" s="22">
        <v>557.5</v>
      </c>
      <c r="Q28" s="32">
        <v>561.54</v>
      </c>
      <c r="R28" s="31">
        <v>148</v>
      </c>
      <c r="S28" s="22">
        <v>1316.21</v>
      </c>
      <c r="T28" s="32">
        <v>1323.7</v>
      </c>
      <c r="U28" s="31">
        <v>44</v>
      </c>
      <c r="V28" s="22">
        <v>270.74</v>
      </c>
      <c r="W28" s="32">
        <v>270.02999999999997</v>
      </c>
      <c r="X28" s="31">
        <v>137</v>
      </c>
      <c r="Y28" s="22">
        <v>461.06</v>
      </c>
      <c r="Z28" s="32">
        <v>462.75</v>
      </c>
      <c r="AA28" s="31">
        <v>26</v>
      </c>
      <c r="AB28" s="22">
        <v>59.91</v>
      </c>
      <c r="AC28" s="32">
        <v>59.49</v>
      </c>
      <c r="AD28" s="31">
        <v>26</v>
      </c>
      <c r="AE28" s="22">
        <v>76.06</v>
      </c>
      <c r="AF28" s="32">
        <v>76.709999999999994</v>
      </c>
      <c r="AG28" s="31">
        <v>20</v>
      </c>
      <c r="AH28" s="22">
        <v>222.22</v>
      </c>
      <c r="AI28" s="32">
        <v>220.08</v>
      </c>
      <c r="AJ28" s="31">
        <v>164</v>
      </c>
      <c r="AK28" s="22">
        <v>642.82000000000005</v>
      </c>
      <c r="AL28" s="32">
        <v>647.48</v>
      </c>
      <c r="AM28" s="31">
        <v>67</v>
      </c>
      <c r="AN28" s="22">
        <v>368.21</v>
      </c>
      <c r="AO28" s="32">
        <v>370.45</v>
      </c>
      <c r="AP28" s="5" t="str">
        <f t="shared" si="1"/>
        <v>0 / 13</v>
      </c>
    </row>
    <row r="29" spans="1:42" ht="12.75" customHeight="1" x14ac:dyDescent="0.2">
      <c r="A29" s="2" t="s">
        <v>224</v>
      </c>
      <c r="B29" s="59" t="s">
        <v>389</v>
      </c>
      <c r="C29" s="31">
        <v>7</v>
      </c>
      <c r="D29" s="22">
        <v>29.72</v>
      </c>
      <c r="E29" s="32">
        <v>29.96</v>
      </c>
      <c r="F29" s="31">
        <v>15</v>
      </c>
      <c r="G29" s="22">
        <v>65.12</v>
      </c>
      <c r="H29" s="32">
        <v>65.02</v>
      </c>
      <c r="I29" s="31">
        <v>127</v>
      </c>
      <c r="J29" s="22">
        <v>495.04</v>
      </c>
      <c r="K29" s="32">
        <v>495.1</v>
      </c>
      <c r="L29" s="31">
        <v>16</v>
      </c>
      <c r="M29" s="22">
        <v>49.75</v>
      </c>
      <c r="N29" s="32">
        <v>49.45</v>
      </c>
      <c r="O29" s="31">
        <v>29</v>
      </c>
      <c r="P29" s="22">
        <v>293.54000000000002</v>
      </c>
      <c r="Q29" s="32">
        <v>294.32</v>
      </c>
      <c r="R29" s="31">
        <v>61</v>
      </c>
      <c r="S29" s="22">
        <v>616.13</v>
      </c>
      <c r="T29" s="32">
        <v>619.41</v>
      </c>
      <c r="U29" s="31">
        <v>16</v>
      </c>
      <c r="V29" s="22">
        <v>52.52</v>
      </c>
      <c r="W29" s="32">
        <v>52.25</v>
      </c>
      <c r="X29" s="31">
        <v>81</v>
      </c>
      <c r="Y29" s="22">
        <v>308.26</v>
      </c>
      <c r="Z29" s="32">
        <v>308.41000000000003</v>
      </c>
      <c r="AA29" s="31">
        <v>378</v>
      </c>
      <c r="AB29" s="22">
        <v>1432.94</v>
      </c>
      <c r="AC29" s="32">
        <v>1414.26</v>
      </c>
      <c r="AD29" s="31">
        <v>6</v>
      </c>
      <c r="AE29" s="22">
        <v>26.81</v>
      </c>
      <c r="AF29" s="32">
        <v>26.8</v>
      </c>
      <c r="AG29" s="31">
        <v>11</v>
      </c>
      <c r="AH29" s="22">
        <v>15.73</v>
      </c>
      <c r="AI29" s="32">
        <v>15.53</v>
      </c>
      <c r="AJ29" s="31">
        <v>54</v>
      </c>
      <c r="AK29" s="22">
        <v>380.61</v>
      </c>
      <c r="AL29" s="32">
        <v>384.78</v>
      </c>
      <c r="AM29" s="31">
        <v>32</v>
      </c>
      <c r="AN29" s="22">
        <v>353.85</v>
      </c>
      <c r="AO29" s="32">
        <v>355.47</v>
      </c>
      <c r="AP29" s="5" t="str">
        <f t="shared" si="1"/>
        <v>0 / 13</v>
      </c>
    </row>
    <row r="30" spans="1:42" ht="12.75" customHeight="1" x14ac:dyDescent="0.2">
      <c r="A30" s="2" t="s">
        <v>225</v>
      </c>
      <c r="B30" s="59" t="s">
        <v>401</v>
      </c>
      <c r="C30" s="31">
        <v>59</v>
      </c>
      <c r="D30" s="22">
        <v>1260.51</v>
      </c>
      <c r="E30" s="32">
        <v>1269.02</v>
      </c>
      <c r="F30" s="31">
        <v>461</v>
      </c>
      <c r="G30" s="22">
        <v>15046.37</v>
      </c>
      <c r="H30" s="32">
        <v>15148.28</v>
      </c>
      <c r="I30" s="31">
        <v>50</v>
      </c>
      <c r="J30" s="22">
        <v>208.79</v>
      </c>
      <c r="K30" s="32">
        <v>208.62</v>
      </c>
      <c r="L30" s="31">
        <v>361</v>
      </c>
      <c r="M30" s="22">
        <v>7203.05</v>
      </c>
      <c r="N30" s="32">
        <v>7167.52</v>
      </c>
      <c r="O30" s="31">
        <v>725</v>
      </c>
      <c r="P30" s="22">
        <v>21195.78</v>
      </c>
      <c r="Q30" s="32">
        <v>21365.02</v>
      </c>
      <c r="R30" s="31">
        <v>386</v>
      </c>
      <c r="S30" s="22">
        <v>7694.05</v>
      </c>
      <c r="T30" s="32">
        <v>7735.83</v>
      </c>
      <c r="U30" s="31">
        <v>193</v>
      </c>
      <c r="V30" s="22">
        <v>4765.54</v>
      </c>
      <c r="W30" s="32">
        <v>4766.3100000000004</v>
      </c>
      <c r="X30" s="31">
        <v>19</v>
      </c>
      <c r="Y30" s="22">
        <v>128.51</v>
      </c>
      <c r="Z30" s="32">
        <v>129.38999999999999</v>
      </c>
      <c r="AA30" s="31" t="s">
        <v>399</v>
      </c>
      <c r="AB30" s="22" t="s">
        <v>399</v>
      </c>
      <c r="AC30" s="32" t="s">
        <v>399</v>
      </c>
      <c r="AD30" s="31" t="s">
        <v>399</v>
      </c>
      <c r="AE30" s="22" t="s">
        <v>399</v>
      </c>
      <c r="AF30" s="32" t="s">
        <v>399</v>
      </c>
      <c r="AG30" s="31">
        <v>13</v>
      </c>
      <c r="AH30" s="22">
        <v>186.03</v>
      </c>
      <c r="AI30" s="32">
        <v>186.38</v>
      </c>
      <c r="AJ30" s="31">
        <v>250</v>
      </c>
      <c r="AK30" s="22">
        <v>4459.72</v>
      </c>
      <c r="AL30" s="32">
        <v>4509.83</v>
      </c>
      <c r="AM30" s="31">
        <v>98</v>
      </c>
      <c r="AN30" s="22">
        <v>1184.92</v>
      </c>
      <c r="AO30" s="32">
        <v>1195.42</v>
      </c>
      <c r="AP30" s="5" t="str">
        <f t="shared" si="1"/>
        <v>2 / 13</v>
      </c>
    </row>
    <row r="31" spans="1:42" ht="12.75" customHeight="1" x14ac:dyDescent="0.2">
      <c r="A31" s="2" t="s">
        <v>226</v>
      </c>
      <c r="B31" s="59" t="s">
        <v>390</v>
      </c>
      <c r="C31" s="31">
        <v>11</v>
      </c>
      <c r="D31" s="22">
        <v>87.57</v>
      </c>
      <c r="E31" s="32">
        <v>89.63</v>
      </c>
      <c r="F31" s="31">
        <v>40</v>
      </c>
      <c r="G31" s="22">
        <v>564.04</v>
      </c>
      <c r="H31" s="32">
        <v>565.76</v>
      </c>
      <c r="I31" s="31">
        <v>4</v>
      </c>
      <c r="J31" s="22">
        <v>3.54</v>
      </c>
      <c r="K31" s="32">
        <v>3.53</v>
      </c>
      <c r="L31" s="31">
        <v>17</v>
      </c>
      <c r="M31" s="22">
        <v>179.19</v>
      </c>
      <c r="N31" s="32">
        <v>174.73</v>
      </c>
      <c r="O31" s="31">
        <v>31</v>
      </c>
      <c r="P31" s="22">
        <v>722.73</v>
      </c>
      <c r="Q31" s="32">
        <v>729.15</v>
      </c>
      <c r="R31" s="31">
        <v>7</v>
      </c>
      <c r="S31" s="22">
        <v>101.29</v>
      </c>
      <c r="T31" s="32">
        <v>101.74</v>
      </c>
      <c r="U31" s="31">
        <v>13</v>
      </c>
      <c r="V31" s="22">
        <v>137.31</v>
      </c>
      <c r="W31" s="32">
        <v>136.97999999999999</v>
      </c>
      <c r="X31" s="31" t="s">
        <v>399</v>
      </c>
      <c r="Y31" s="22" t="s">
        <v>399</v>
      </c>
      <c r="Z31" s="32" t="s">
        <v>399</v>
      </c>
      <c r="AA31" s="31">
        <v>3</v>
      </c>
      <c r="AB31" s="22">
        <v>2.4900000000000002</v>
      </c>
      <c r="AC31" s="32">
        <v>2.48</v>
      </c>
      <c r="AD31" s="31"/>
      <c r="AE31" s="22"/>
      <c r="AF31" s="32"/>
      <c r="AG31" s="31"/>
      <c r="AH31" s="22"/>
      <c r="AI31" s="32"/>
      <c r="AJ31" s="31">
        <v>16</v>
      </c>
      <c r="AK31" s="22">
        <v>370.34</v>
      </c>
      <c r="AL31" s="32">
        <v>374.1</v>
      </c>
      <c r="AM31" s="31" t="s">
        <v>399</v>
      </c>
      <c r="AN31" s="22" t="s">
        <v>399</v>
      </c>
      <c r="AO31" s="32" t="s">
        <v>399</v>
      </c>
      <c r="AP31" s="5" t="str">
        <f t="shared" si="1"/>
        <v>2 / 11</v>
      </c>
    </row>
    <row r="32" spans="1:42" ht="12.75" customHeight="1" x14ac:dyDescent="0.2">
      <c r="A32" s="2" t="s">
        <v>227</v>
      </c>
      <c r="B32" s="59" t="s">
        <v>891</v>
      </c>
      <c r="C32" s="31">
        <v>11</v>
      </c>
      <c r="D32" s="22">
        <v>1.98</v>
      </c>
      <c r="E32" s="32"/>
      <c r="F32" s="31">
        <v>48</v>
      </c>
      <c r="G32" s="22">
        <v>10.86</v>
      </c>
      <c r="H32" s="32"/>
      <c r="I32" s="31">
        <v>65</v>
      </c>
      <c r="J32" s="22">
        <v>7.7</v>
      </c>
      <c r="K32" s="32"/>
      <c r="L32" s="31">
        <v>22</v>
      </c>
      <c r="M32" s="22">
        <v>6.39</v>
      </c>
      <c r="N32" s="32"/>
      <c r="O32" s="31">
        <v>177</v>
      </c>
      <c r="P32" s="22">
        <v>33.83</v>
      </c>
      <c r="Q32" s="32"/>
      <c r="R32" s="31">
        <v>375</v>
      </c>
      <c r="S32" s="22">
        <v>96.43</v>
      </c>
      <c r="T32" s="32"/>
      <c r="U32" s="31">
        <v>26</v>
      </c>
      <c r="V32" s="22">
        <v>4.3</v>
      </c>
      <c r="W32" s="32"/>
      <c r="X32" s="31">
        <v>16</v>
      </c>
      <c r="Y32" s="22">
        <v>2.5299999999999998</v>
      </c>
      <c r="Z32" s="32"/>
      <c r="AA32" s="31">
        <v>3</v>
      </c>
      <c r="AB32" s="22">
        <v>2.57</v>
      </c>
      <c r="AC32" s="32"/>
      <c r="AD32" s="31">
        <v>109</v>
      </c>
      <c r="AE32" s="22">
        <v>13.91</v>
      </c>
      <c r="AF32" s="32"/>
      <c r="AG32" s="31">
        <v>3</v>
      </c>
      <c r="AH32" s="22">
        <v>1.58</v>
      </c>
      <c r="AI32" s="32"/>
      <c r="AJ32" s="31">
        <v>110</v>
      </c>
      <c r="AK32" s="22">
        <v>23.42</v>
      </c>
      <c r="AL32" s="32"/>
      <c r="AM32" s="31">
        <v>131</v>
      </c>
      <c r="AN32" s="22">
        <v>32.42</v>
      </c>
      <c r="AO32" s="32"/>
      <c r="AP32" s="5" t="str">
        <f t="shared" si="1"/>
        <v>0 / 8,66666666666667</v>
      </c>
    </row>
    <row r="33" spans="1:42" ht="12.75" customHeight="1" x14ac:dyDescent="0.2">
      <c r="A33" s="2" t="s">
        <v>228</v>
      </c>
      <c r="B33" s="59" t="s">
        <v>334</v>
      </c>
      <c r="C33" s="31">
        <v>152</v>
      </c>
      <c r="D33" s="22">
        <v>63.62</v>
      </c>
      <c r="E33" s="32"/>
      <c r="F33" s="31">
        <v>899</v>
      </c>
      <c r="G33" s="22">
        <v>767.56</v>
      </c>
      <c r="H33" s="32"/>
      <c r="I33" s="31">
        <v>64</v>
      </c>
      <c r="J33" s="22">
        <v>20.420000000000002</v>
      </c>
      <c r="K33" s="32"/>
      <c r="L33" s="31">
        <v>476</v>
      </c>
      <c r="M33" s="22">
        <v>456.14</v>
      </c>
      <c r="N33" s="32"/>
      <c r="O33" s="31">
        <v>884</v>
      </c>
      <c r="P33" s="22">
        <v>513.83000000000004</v>
      </c>
      <c r="Q33" s="32"/>
      <c r="R33" s="31">
        <v>1812</v>
      </c>
      <c r="S33" s="22">
        <v>1316.1</v>
      </c>
      <c r="T33" s="32"/>
      <c r="U33" s="31">
        <v>2249</v>
      </c>
      <c r="V33" s="22">
        <v>2588.37</v>
      </c>
      <c r="W33" s="32"/>
      <c r="X33" s="31">
        <v>128</v>
      </c>
      <c r="Y33" s="22">
        <v>40.96</v>
      </c>
      <c r="Z33" s="32"/>
      <c r="AA33" s="31">
        <v>9</v>
      </c>
      <c r="AB33" s="22">
        <v>1.83</v>
      </c>
      <c r="AC33" s="32"/>
      <c r="AD33" s="31">
        <v>469</v>
      </c>
      <c r="AE33" s="22">
        <v>117.47</v>
      </c>
      <c r="AF33" s="32"/>
      <c r="AG33" s="31">
        <v>35</v>
      </c>
      <c r="AH33" s="22">
        <v>32.64</v>
      </c>
      <c r="AI33" s="32"/>
      <c r="AJ33" s="31">
        <v>587</v>
      </c>
      <c r="AK33" s="22">
        <v>285.02</v>
      </c>
      <c r="AL33" s="32"/>
      <c r="AM33" s="31">
        <v>452</v>
      </c>
      <c r="AN33" s="22">
        <v>243.44</v>
      </c>
      <c r="AO33" s="32"/>
      <c r="AP33" s="5" t="str">
        <f t="shared" si="1"/>
        <v>0 / 8,66666666666667</v>
      </c>
    </row>
    <row r="34" spans="1:42" ht="12.75" customHeight="1" x14ac:dyDescent="0.2">
      <c r="A34" s="2" t="s">
        <v>229</v>
      </c>
      <c r="B34" s="59" t="s">
        <v>335</v>
      </c>
      <c r="C34" s="31">
        <v>466</v>
      </c>
      <c r="D34" s="22">
        <v>452.17</v>
      </c>
      <c r="E34" s="32"/>
      <c r="F34" s="31">
        <v>670</v>
      </c>
      <c r="G34" s="22">
        <v>741.5</v>
      </c>
      <c r="H34" s="32"/>
      <c r="I34" s="31">
        <v>694</v>
      </c>
      <c r="J34" s="22">
        <v>251.15</v>
      </c>
      <c r="K34" s="32"/>
      <c r="L34" s="31">
        <v>692</v>
      </c>
      <c r="M34" s="22">
        <v>239.24</v>
      </c>
      <c r="N34" s="32"/>
      <c r="O34" s="31">
        <v>1623</v>
      </c>
      <c r="P34" s="22">
        <v>1616.26</v>
      </c>
      <c r="Q34" s="32"/>
      <c r="R34" s="31">
        <v>2478</v>
      </c>
      <c r="S34" s="22">
        <v>2262.9499999999998</v>
      </c>
      <c r="T34" s="32"/>
      <c r="U34" s="31">
        <v>741</v>
      </c>
      <c r="V34" s="22">
        <v>203.77</v>
      </c>
      <c r="W34" s="32"/>
      <c r="X34" s="31">
        <v>695</v>
      </c>
      <c r="Y34" s="22">
        <v>353.39</v>
      </c>
      <c r="Z34" s="32"/>
      <c r="AA34" s="31">
        <v>40</v>
      </c>
      <c r="AB34" s="22">
        <v>8.2799999999999994</v>
      </c>
      <c r="AC34" s="32"/>
      <c r="AD34" s="31">
        <v>787</v>
      </c>
      <c r="AE34" s="22">
        <v>310.74</v>
      </c>
      <c r="AF34" s="32"/>
      <c r="AG34" s="31">
        <v>8</v>
      </c>
      <c r="AH34" s="22">
        <v>4.3499999999999996</v>
      </c>
      <c r="AI34" s="32"/>
      <c r="AJ34" s="31">
        <v>1676</v>
      </c>
      <c r="AK34" s="22">
        <v>1601.91</v>
      </c>
      <c r="AL34" s="32"/>
      <c r="AM34" s="31">
        <v>1162</v>
      </c>
      <c r="AN34" s="22">
        <v>1124.5899999999999</v>
      </c>
      <c r="AO34" s="32"/>
      <c r="AP34" s="5" t="str">
        <f t="shared" si="1"/>
        <v>0 / 8,66666666666667</v>
      </c>
    </row>
    <row r="35" spans="1:42" ht="12.75" customHeight="1" x14ac:dyDescent="0.2">
      <c r="A35" s="2" t="s">
        <v>230</v>
      </c>
      <c r="B35" s="59" t="s">
        <v>402</v>
      </c>
      <c r="C35" s="31">
        <v>352</v>
      </c>
      <c r="D35" s="22">
        <v>6233.51</v>
      </c>
      <c r="E35" s="32">
        <v>6314.48</v>
      </c>
      <c r="F35" s="31">
        <v>545</v>
      </c>
      <c r="G35" s="22">
        <v>9678.7000000000007</v>
      </c>
      <c r="H35" s="32">
        <v>9741.42</v>
      </c>
      <c r="I35" s="31">
        <v>2441</v>
      </c>
      <c r="J35" s="22">
        <v>17669.88</v>
      </c>
      <c r="K35" s="32">
        <v>17659.61</v>
      </c>
      <c r="L35" s="31">
        <v>277</v>
      </c>
      <c r="M35" s="22">
        <v>1933.09</v>
      </c>
      <c r="N35" s="32">
        <v>1925.76</v>
      </c>
      <c r="O35" s="31">
        <v>1936</v>
      </c>
      <c r="P35" s="22">
        <v>47164.56</v>
      </c>
      <c r="Q35" s="32">
        <v>47480.9</v>
      </c>
      <c r="R35" s="31">
        <v>2672</v>
      </c>
      <c r="S35" s="22">
        <v>80323.47</v>
      </c>
      <c r="T35" s="32">
        <v>80877.77</v>
      </c>
      <c r="U35" s="31">
        <v>171</v>
      </c>
      <c r="V35" s="22">
        <v>2921.89</v>
      </c>
      <c r="W35" s="32">
        <v>2919.48</v>
      </c>
      <c r="X35" s="31">
        <v>848</v>
      </c>
      <c r="Y35" s="22">
        <v>8290.19</v>
      </c>
      <c r="Z35" s="32">
        <v>8354.7999999999993</v>
      </c>
      <c r="AA35" s="31">
        <v>382</v>
      </c>
      <c r="AB35" s="22">
        <v>2128.56</v>
      </c>
      <c r="AC35" s="32">
        <v>2118.88</v>
      </c>
      <c r="AD35" s="31">
        <v>473</v>
      </c>
      <c r="AE35" s="22">
        <v>3513.26</v>
      </c>
      <c r="AF35" s="32">
        <v>3537.36</v>
      </c>
      <c r="AG35" s="31">
        <v>29</v>
      </c>
      <c r="AH35" s="22">
        <v>276.23</v>
      </c>
      <c r="AI35" s="32">
        <v>273.98</v>
      </c>
      <c r="AJ35" s="31">
        <v>2003</v>
      </c>
      <c r="AK35" s="22">
        <v>41471.83</v>
      </c>
      <c r="AL35" s="32">
        <v>41860.42</v>
      </c>
      <c r="AM35" s="31">
        <v>1649</v>
      </c>
      <c r="AN35" s="22">
        <v>34937.760000000002</v>
      </c>
      <c r="AO35" s="32">
        <v>35177.620000000003</v>
      </c>
      <c r="AP35" s="5" t="str">
        <f t="shared" si="1"/>
        <v>0 / 13</v>
      </c>
    </row>
    <row r="36" spans="1:42" ht="12.75" customHeight="1" x14ac:dyDescent="0.2">
      <c r="A36" s="2" t="s">
        <v>231</v>
      </c>
      <c r="B36" s="59" t="s">
        <v>892</v>
      </c>
      <c r="C36" s="31" t="s">
        <v>399</v>
      </c>
      <c r="D36" s="22" t="s">
        <v>399</v>
      </c>
      <c r="E36" s="32" t="s">
        <v>399</v>
      </c>
      <c r="F36" s="31">
        <v>20</v>
      </c>
      <c r="G36" s="22">
        <v>89.98</v>
      </c>
      <c r="H36" s="32">
        <v>90.57</v>
      </c>
      <c r="I36" s="31">
        <v>19</v>
      </c>
      <c r="J36" s="22">
        <v>42.32</v>
      </c>
      <c r="K36" s="32">
        <v>42.32</v>
      </c>
      <c r="L36" s="31">
        <v>8</v>
      </c>
      <c r="M36" s="22">
        <v>36.28</v>
      </c>
      <c r="N36" s="32">
        <v>36.01</v>
      </c>
      <c r="O36" s="31">
        <v>10</v>
      </c>
      <c r="P36" s="22">
        <v>40.450000000000003</v>
      </c>
      <c r="Q36" s="32">
        <v>40.64</v>
      </c>
      <c r="R36" s="31">
        <v>84</v>
      </c>
      <c r="S36" s="22">
        <v>385.7</v>
      </c>
      <c r="T36" s="32">
        <v>387.74</v>
      </c>
      <c r="U36" s="31" t="s">
        <v>399</v>
      </c>
      <c r="V36" s="22" t="s">
        <v>399</v>
      </c>
      <c r="W36" s="32" t="s">
        <v>399</v>
      </c>
      <c r="X36" s="31">
        <v>34</v>
      </c>
      <c r="Y36" s="22">
        <v>124.29</v>
      </c>
      <c r="Z36" s="32">
        <v>126.75</v>
      </c>
      <c r="AA36" s="31">
        <v>3</v>
      </c>
      <c r="AB36" s="22">
        <v>6.26</v>
      </c>
      <c r="AC36" s="32">
        <v>6.26</v>
      </c>
      <c r="AD36" s="31">
        <v>5</v>
      </c>
      <c r="AE36" s="22">
        <v>5.53</v>
      </c>
      <c r="AF36" s="32">
        <v>5.51</v>
      </c>
      <c r="AG36" s="31" t="s">
        <v>399</v>
      </c>
      <c r="AH36" s="22" t="s">
        <v>399</v>
      </c>
      <c r="AI36" s="32" t="s">
        <v>399</v>
      </c>
      <c r="AJ36" s="31">
        <v>10</v>
      </c>
      <c r="AK36" s="22">
        <v>37.44</v>
      </c>
      <c r="AL36" s="32">
        <v>37.82</v>
      </c>
      <c r="AM36" s="31">
        <v>89</v>
      </c>
      <c r="AN36" s="22">
        <v>482.83</v>
      </c>
      <c r="AO36" s="32">
        <v>484.62</v>
      </c>
      <c r="AP36" s="5" t="str">
        <f t="shared" si="1"/>
        <v>3 / 13</v>
      </c>
    </row>
    <row r="37" spans="1:42" ht="12.75" customHeight="1" x14ac:dyDescent="0.2">
      <c r="A37" s="2" t="s">
        <v>232</v>
      </c>
      <c r="B37" s="59" t="s">
        <v>391</v>
      </c>
      <c r="C37" s="31">
        <v>12</v>
      </c>
      <c r="D37" s="22">
        <v>59.52</v>
      </c>
      <c r="E37" s="32">
        <v>60.48</v>
      </c>
      <c r="F37" s="31">
        <v>23</v>
      </c>
      <c r="G37" s="22">
        <v>193.55</v>
      </c>
      <c r="H37" s="32">
        <v>195.66</v>
      </c>
      <c r="I37" s="31">
        <v>38</v>
      </c>
      <c r="J37" s="22">
        <v>101.87</v>
      </c>
      <c r="K37" s="32">
        <v>101.71</v>
      </c>
      <c r="L37" s="31">
        <v>12</v>
      </c>
      <c r="M37" s="22">
        <v>60.78</v>
      </c>
      <c r="N37" s="32">
        <v>60.81</v>
      </c>
      <c r="O37" s="31">
        <v>32</v>
      </c>
      <c r="P37" s="22">
        <v>469.6</v>
      </c>
      <c r="Q37" s="32">
        <v>471.61</v>
      </c>
      <c r="R37" s="31">
        <v>37</v>
      </c>
      <c r="S37" s="22">
        <v>457.49</v>
      </c>
      <c r="T37" s="32">
        <v>462.3</v>
      </c>
      <c r="U37" s="31">
        <v>30</v>
      </c>
      <c r="V37" s="22">
        <v>339.14</v>
      </c>
      <c r="W37" s="32">
        <v>339.18</v>
      </c>
      <c r="X37" s="31">
        <v>21</v>
      </c>
      <c r="Y37" s="22">
        <v>67.34</v>
      </c>
      <c r="Z37" s="32">
        <v>67.38</v>
      </c>
      <c r="AA37" s="31">
        <v>11</v>
      </c>
      <c r="AB37" s="22">
        <v>29.39</v>
      </c>
      <c r="AC37" s="32">
        <v>28.86</v>
      </c>
      <c r="AD37" s="31">
        <v>4</v>
      </c>
      <c r="AE37" s="22">
        <v>12.26</v>
      </c>
      <c r="AF37" s="32">
        <v>12.31</v>
      </c>
      <c r="AG37" s="31">
        <v>8</v>
      </c>
      <c r="AH37" s="22">
        <v>31.47</v>
      </c>
      <c r="AI37" s="32">
        <v>31.33</v>
      </c>
      <c r="AJ37" s="31">
        <v>22</v>
      </c>
      <c r="AK37" s="22">
        <v>195.18</v>
      </c>
      <c r="AL37" s="32">
        <v>196.73</v>
      </c>
      <c r="AM37" s="31">
        <v>13</v>
      </c>
      <c r="AN37" s="22">
        <v>65.84</v>
      </c>
      <c r="AO37" s="32">
        <v>65.84</v>
      </c>
      <c r="AP37" s="5" t="str">
        <f t="shared" si="1"/>
        <v>0 / 13</v>
      </c>
    </row>
    <row r="38" spans="1:42" ht="12.75" customHeight="1" x14ac:dyDescent="0.2">
      <c r="A38" s="2" t="s">
        <v>233</v>
      </c>
      <c r="B38" s="59" t="s">
        <v>392</v>
      </c>
      <c r="C38" s="31" t="s">
        <v>399</v>
      </c>
      <c r="D38" s="22" t="s">
        <v>399</v>
      </c>
      <c r="E38" s="32" t="s">
        <v>399</v>
      </c>
      <c r="F38" s="31">
        <v>8</v>
      </c>
      <c r="G38" s="22">
        <v>172.3</v>
      </c>
      <c r="H38" s="32">
        <v>85.11</v>
      </c>
      <c r="I38" s="31">
        <v>3</v>
      </c>
      <c r="J38" s="22">
        <v>15.47</v>
      </c>
      <c r="K38" s="32">
        <v>8.81</v>
      </c>
      <c r="L38" s="31">
        <v>97</v>
      </c>
      <c r="M38" s="22">
        <v>4737.07</v>
      </c>
      <c r="N38" s="32">
        <v>2911.42</v>
      </c>
      <c r="O38" s="31"/>
      <c r="P38" s="22"/>
      <c r="Q38" s="32"/>
      <c r="R38" s="31"/>
      <c r="S38" s="22"/>
      <c r="T38" s="32"/>
      <c r="U38" s="31">
        <v>28</v>
      </c>
      <c r="V38" s="22">
        <v>428.69</v>
      </c>
      <c r="W38" s="32">
        <v>292.88</v>
      </c>
      <c r="X38" s="31"/>
      <c r="Y38" s="22"/>
      <c r="Z38" s="32"/>
      <c r="AA38" s="31">
        <v>149</v>
      </c>
      <c r="AB38" s="22">
        <v>4730.71</v>
      </c>
      <c r="AC38" s="32">
        <v>2812.65</v>
      </c>
      <c r="AD38" s="31"/>
      <c r="AE38" s="22"/>
      <c r="AF38" s="32"/>
      <c r="AG38" s="31"/>
      <c r="AH38" s="22"/>
      <c r="AI38" s="32"/>
      <c r="AJ38" s="31" t="s">
        <v>399</v>
      </c>
      <c r="AK38" s="22" t="s">
        <v>399</v>
      </c>
      <c r="AL38" s="32" t="s">
        <v>399</v>
      </c>
      <c r="AM38" s="31"/>
      <c r="AN38" s="22"/>
      <c r="AO38" s="32"/>
      <c r="AP38" s="5" t="str">
        <f t="shared" si="1"/>
        <v>2 / 7</v>
      </c>
    </row>
    <row r="39" spans="1:42" ht="12.75" customHeight="1" x14ac:dyDescent="0.2">
      <c r="A39" s="2" t="s">
        <v>234</v>
      </c>
      <c r="B39" s="59" t="s">
        <v>987</v>
      </c>
      <c r="C39" s="31" t="s">
        <v>399</v>
      </c>
      <c r="D39" s="22" t="s">
        <v>399</v>
      </c>
      <c r="E39" s="32" t="s">
        <v>399</v>
      </c>
      <c r="F39" s="31" t="s">
        <v>399</v>
      </c>
      <c r="G39" s="22" t="s">
        <v>399</v>
      </c>
      <c r="H39" s="32" t="s">
        <v>399</v>
      </c>
      <c r="I39" s="31"/>
      <c r="J39" s="22"/>
      <c r="K39" s="32"/>
      <c r="L39" s="31">
        <v>3</v>
      </c>
      <c r="M39" s="22">
        <v>2.34</v>
      </c>
      <c r="N39" s="32">
        <v>2.31</v>
      </c>
      <c r="O39" s="31">
        <v>5</v>
      </c>
      <c r="P39" s="22">
        <v>12.06</v>
      </c>
      <c r="Q39" s="32">
        <v>12.04</v>
      </c>
      <c r="R39" s="31">
        <v>4</v>
      </c>
      <c r="S39" s="22">
        <v>23.12</v>
      </c>
      <c r="T39" s="32">
        <v>23.98</v>
      </c>
      <c r="U39" s="31">
        <v>8</v>
      </c>
      <c r="V39" s="22">
        <v>14.59</v>
      </c>
      <c r="W39" s="32">
        <v>14.27</v>
      </c>
      <c r="X39" s="31" t="s">
        <v>399</v>
      </c>
      <c r="Y39" s="22" t="s">
        <v>399</v>
      </c>
      <c r="Z39" s="32" t="s">
        <v>399</v>
      </c>
      <c r="AA39" s="31" t="s">
        <v>399</v>
      </c>
      <c r="AB39" s="22" t="s">
        <v>399</v>
      </c>
      <c r="AC39" s="32" t="s">
        <v>399</v>
      </c>
      <c r="AD39" s="31"/>
      <c r="AE39" s="22"/>
      <c r="AF39" s="32"/>
      <c r="AG39" s="31" t="s">
        <v>399</v>
      </c>
      <c r="AH39" s="22" t="s">
        <v>399</v>
      </c>
      <c r="AI39" s="32" t="s">
        <v>399</v>
      </c>
      <c r="AJ39" s="31">
        <v>7</v>
      </c>
      <c r="AK39" s="22">
        <v>42.5</v>
      </c>
      <c r="AL39" s="32">
        <v>43.02</v>
      </c>
      <c r="AM39" s="31">
        <v>6</v>
      </c>
      <c r="AN39" s="22">
        <v>36.979999999999997</v>
      </c>
      <c r="AO39" s="32">
        <v>37.18</v>
      </c>
      <c r="AP39" s="5" t="str">
        <f t="shared" si="1"/>
        <v>5 / 11</v>
      </c>
    </row>
    <row r="40" spans="1:42" ht="12.75" customHeight="1" x14ac:dyDescent="0.2">
      <c r="A40" s="2" t="s">
        <v>893</v>
      </c>
      <c r="B40" s="59" t="s">
        <v>894</v>
      </c>
      <c r="C40" s="31"/>
      <c r="D40" s="22"/>
      <c r="E40" s="32"/>
      <c r="F40" s="31"/>
      <c r="G40" s="22"/>
      <c r="H40" s="32"/>
      <c r="I40" s="31">
        <v>5</v>
      </c>
      <c r="J40" s="22">
        <v>25.05</v>
      </c>
      <c r="K40" s="32">
        <v>25.23</v>
      </c>
      <c r="L40" s="31" t="s">
        <v>399</v>
      </c>
      <c r="M40" s="22" t="s">
        <v>399</v>
      </c>
      <c r="N40" s="32" t="s">
        <v>399</v>
      </c>
      <c r="O40" s="31" t="s">
        <v>399</v>
      </c>
      <c r="P40" s="22" t="s">
        <v>399</v>
      </c>
      <c r="Q40" s="32" t="s">
        <v>399</v>
      </c>
      <c r="R40" s="31"/>
      <c r="S40" s="22"/>
      <c r="T40" s="32"/>
      <c r="U40" s="31"/>
      <c r="V40" s="22"/>
      <c r="W40" s="32"/>
      <c r="X40" s="31"/>
      <c r="Y40" s="22"/>
      <c r="Z40" s="32"/>
      <c r="AA40" s="31" t="s">
        <v>399</v>
      </c>
      <c r="AB40" s="22" t="s">
        <v>399</v>
      </c>
      <c r="AC40" s="32" t="s">
        <v>399</v>
      </c>
      <c r="AD40" s="31"/>
      <c r="AE40" s="22"/>
      <c r="AF40" s="32"/>
      <c r="AG40" s="31" t="s">
        <v>399</v>
      </c>
      <c r="AH40" s="22" t="s">
        <v>399</v>
      </c>
      <c r="AI40" s="32" t="s">
        <v>399</v>
      </c>
      <c r="AJ40" s="31" t="s">
        <v>399</v>
      </c>
      <c r="AK40" s="22" t="s">
        <v>399</v>
      </c>
      <c r="AL40" s="32" t="s">
        <v>399</v>
      </c>
      <c r="AM40" s="31"/>
      <c r="AN40" s="22"/>
      <c r="AO40" s="32"/>
      <c r="AP40" s="5" t="str">
        <f t="shared" si="1"/>
        <v>5 / 6</v>
      </c>
    </row>
    <row r="41" spans="1:42" ht="12.75" customHeight="1" x14ac:dyDescent="0.2">
      <c r="A41" s="2" t="s">
        <v>235</v>
      </c>
      <c r="B41" s="59" t="s">
        <v>336</v>
      </c>
      <c r="C41" s="31"/>
      <c r="D41" s="22"/>
      <c r="E41" s="32"/>
      <c r="F41" s="31">
        <v>11</v>
      </c>
      <c r="G41" s="22">
        <v>37.74</v>
      </c>
      <c r="H41" s="32">
        <v>38.32</v>
      </c>
      <c r="I41" s="31" t="s">
        <v>399</v>
      </c>
      <c r="J41" s="22" t="s">
        <v>399</v>
      </c>
      <c r="K41" s="32" t="s">
        <v>399</v>
      </c>
      <c r="L41" s="31">
        <v>9</v>
      </c>
      <c r="M41" s="22">
        <v>80.2</v>
      </c>
      <c r="N41" s="32">
        <v>79.03</v>
      </c>
      <c r="O41" s="31">
        <v>8</v>
      </c>
      <c r="P41" s="22">
        <v>35.68</v>
      </c>
      <c r="Q41" s="32">
        <v>35.950000000000003</v>
      </c>
      <c r="R41" s="31">
        <v>26</v>
      </c>
      <c r="S41" s="22">
        <v>122.32</v>
      </c>
      <c r="T41" s="32">
        <v>122.47</v>
      </c>
      <c r="U41" s="31">
        <v>10</v>
      </c>
      <c r="V41" s="22">
        <v>240</v>
      </c>
      <c r="W41" s="32">
        <v>240.82</v>
      </c>
      <c r="X41" s="31" t="s">
        <v>399</v>
      </c>
      <c r="Y41" s="22" t="s">
        <v>399</v>
      </c>
      <c r="Z41" s="32" t="s">
        <v>399</v>
      </c>
      <c r="AA41" s="31" t="s">
        <v>399</v>
      </c>
      <c r="AB41" s="22" t="s">
        <v>399</v>
      </c>
      <c r="AC41" s="32" t="s">
        <v>399</v>
      </c>
      <c r="AD41" s="31"/>
      <c r="AE41" s="22"/>
      <c r="AF41" s="32"/>
      <c r="AG41" s="31"/>
      <c r="AH41" s="22"/>
      <c r="AI41" s="32"/>
      <c r="AJ41" s="31">
        <v>10</v>
      </c>
      <c r="AK41" s="22">
        <v>41.06</v>
      </c>
      <c r="AL41" s="32">
        <v>41.63</v>
      </c>
      <c r="AM41" s="31">
        <v>3</v>
      </c>
      <c r="AN41" s="22">
        <v>5.99</v>
      </c>
      <c r="AO41" s="32">
        <v>5.99</v>
      </c>
      <c r="AP41" s="5" t="str">
        <f t="shared" si="1"/>
        <v>3 / 10</v>
      </c>
    </row>
    <row r="42" spans="1:42" ht="12.75" customHeight="1" x14ac:dyDescent="0.2">
      <c r="A42" s="2" t="s">
        <v>236</v>
      </c>
      <c r="B42" s="59" t="s">
        <v>895</v>
      </c>
      <c r="C42" s="31">
        <v>5</v>
      </c>
      <c r="D42" s="22">
        <v>0.66</v>
      </c>
      <c r="E42" s="32">
        <v>0.56999999999999995</v>
      </c>
      <c r="F42" s="31">
        <v>12</v>
      </c>
      <c r="G42" s="22">
        <v>5.79</v>
      </c>
      <c r="H42" s="32">
        <v>5.63</v>
      </c>
      <c r="I42" s="31">
        <v>21</v>
      </c>
      <c r="J42" s="22">
        <v>53.71</v>
      </c>
      <c r="K42" s="32">
        <v>53.42</v>
      </c>
      <c r="L42" s="31">
        <v>167</v>
      </c>
      <c r="M42" s="22">
        <v>613.15</v>
      </c>
      <c r="N42" s="32">
        <v>607.36</v>
      </c>
      <c r="O42" s="31" t="s">
        <v>399</v>
      </c>
      <c r="P42" s="22" t="s">
        <v>399</v>
      </c>
      <c r="Q42" s="32" t="s">
        <v>399</v>
      </c>
      <c r="R42" s="31">
        <v>9</v>
      </c>
      <c r="S42" s="22">
        <v>3.5</v>
      </c>
      <c r="T42" s="32">
        <v>3.49</v>
      </c>
      <c r="U42" s="31">
        <v>30</v>
      </c>
      <c r="V42" s="22">
        <v>47.42</v>
      </c>
      <c r="W42" s="32">
        <v>46.07</v>
      </c>
      <c r="X42" s="31">
        <v>13</v>
      </c>
      <c r="Y42" s="22">
        <v>8.11</v>
      </c>
      <c r="Z42" s="32">
        <v>8.9</v>
      </c>
      <c r="AA42" s="31" t="s">
        <v>399</v>
      </c>
      <c r="AB42" s="22" t="s">
        <v>399</v>
      </c>
      <c r="AC42" s="32" t="s">
        <v>399</v>
      </c>
      <c r="AD42" s="31">
        <v>6</v>
      </c>
      <c r="AE42" s="22">
        <v>1.3</v>
      </c>
      <c r="AF42" s="32">
        <v>1.3</v>
      </c>
      <c r="AG42" s="31">
        <v>56</v>
      </c>
      <c r="AH42" s="22">
        <v>84.41</v>
      </c>
      <c r="AI42" s="32">
        <v>83.5</v>
      </c>
      <c r="AJ42" s="31">
        <v>10</v>
      </c>
      <c r="AK42" s="22">
        <v>5.75</v>
      </c>
      <c r="AL42" s="32">
        <v>5.7</v>
      </c>
      <c r="AM42" s="31">
        <v>240</v>
      </c>
      <c r="AN42" s="22">
        <v>313.89999999999998</v>
      </c>
      <c r="AO42" s="32">
        <v>312.93</v>
      </c>
      <c r="AP42" s="5" t="str">
        <f t="shared" si="1"/>
        <v>2 / 13</v>
      </c>
    </row>
    <row r="43" spans="1:42" ht="12.75" customHeight="1" x14ac:dyDescent="0.2">
      <c r="A43" s="2" t="s">
        <v>237</v>
      </c>
      <c r="B43" s="59" t="s">
        <v>896</v>
      </c>
      <c r="C43" s="31"/>
      <c r="D43" s="22"/>
      <c r="E43" s="32"/>
      <c r="F43" s="31">
        <v>3</v>
      </c>
      <c r="G43" s="22">
        <v>4.26</v>
      </c>
      <c r="H43" s="32">
        <v>4.26</v>
      </c>
      <c r="I43" s="31" t="s">
        <v>399</v>
      </c>
      <c r="J43" s="22" t="s">
        <v>399</v>
      </c>
      <c r="K43" s="32" t="s">
        <v>399</v>
      </c>
      <c r="L43" s="31">
        <v>42</v>
      </c>
      <c r="M43" s="22">
        <v>207.24</v>
      </c>
      <c r="N43" s="32">
        <v>205.76</v>
      </c>
      <c r="O43" s="31" t="s">
        <v>399</v>
      </c>
      <c r="P43" s="22" t="s">
        <v>399</v>
      </c>
      <c r="Q43" s="32" t="s">
        <v>399</v>
      </c>
      <c r="R43" s="31">
        <v>15</v>
      </c>
      <c r="S43" s="22">
        <v>17.940000000000001</v>
      </c>
      <c r="T43" s="32">
        <v>17.809999999999999</v>
      </c>
      <c r="U43" s="31">
        <v>8</v>
      </c>
      <c r="V43" s="22">
        <v>4.6399999999999997</v>
      </c>
      <c r="W43" s="32">
        <v>4.82</v>
      </c>
      <c r="X43" s="31">
        <v>12</v>
      </c>
      <c r="Y43" s="22">
        <v>14.47</v>
      </c>
      <c r="Z43" s="32">
        <v>14.45</v>
      </c>
      <c r="AA43" s="31"/>
      <c r="AB43" s="22"/>
      <c r="AC43" s="32"/>
      <c r="AD43" s="31" t="s">
        <v>399</v>
      </c>
      <c r="AE43" s="22" t="s">
        <v>399</v>
      </c>
      <c r="AF43" s="32" t="s">
        <v>399</v>
      </c>
      <c r="AG43" s="31">
        <v>16</v>
      </c>
      <c r="AH43" s="22">
        <v>20.3</v>
      </c>
      <c r="AI43" s="32">
        <v>14.21</v>
      </c>
      <c r="AJ43" s="31">
        <v>7</v>
      </c>
      <c r="AK43" s="22">
        <v>3.2</v>
      </c>
      <c r="AL43" s="32">
        <v>3.2</v>
      </c>
      <c r="AM43" s="31">
        <v>21</v>
      </c>
      <c r="AN43" s="22">
        <v>20.8</v>
      </c>
      <c r="AO43" s="32">
        <v>21.37</v>
      </c>
      <c r="AP43" s="5" t="str">
        <f t="shared" si="1"/>
        <v>3 / 11</v>
      </c>
    </row>
    <row r="44" spans="1:42" ht="12.75" customHeight="1" x14ac:dyDescent="0.2">
      <c r="A44" s="2" t="s">
        <v>238</v>
      </c>
      <c r="B44" s="59" t="s">
        <v>393</v>
      </c>
      <c r="C44" s="31" t="s">
        <v>399</v>
      </c>
      <c r="D44" s="22" t="s">
        <v>399</v>
      </c>
      <c r="E44" s="32" t="s">
        <v>399</v>
      </c>
      <c r="F44" s="31">
        <v>40</v>
      </c>
      <c r="G44" s="22">
        <v>1407.75</v>
      </c>
      <c r="H44" s="32">
        <v>716.36</v>
      </c>
      <c r="I44" s="31">
        <v>6</v>
      </c>
      <c r="J44" s="22">
        <v>112.74</v>
      </c>
      <c r="K44" s="32">
        <v>62.39</v>
      </c>
      <c r="L44" s="31">
        <v>138</v>
      </c>
      <c r="M44" s="22">
        <v>7775.5</v>
      </c>
      <c r="N44" s="32">
        <v>4764.28</v>
      </c>
      <c r="O44" s="31"/>
      <c r="P44" s="22"/>
      <c r="Q44" s="32"/>
      <c r="R44" s="31"/>
      <c r="S44" s="22"/>
      <c r="T44" s="32"/>
      <c r="U44" s="31">
        <v>104</v>
      </c>
      <c r="V44" s="22">
        <v>5301</v>
      </c>
      <c r="W44" s="32">
        <v>2983.38</v>
      </c>
      <c r="X44" s="31"/>
      <c r="Y44" s="22"/>
      <c r="Z44" s="32"/>
      <c r="AA44" s="31">
        <v>106</v>
      </c>
      <c r="AB44" s="22">
        <v>1381.54</v>
      </c>
      <c r="AC44" s="32">
        <v>773.71</v>
      </c>
      <c r="AD44" s="31" t="s">
        <v>399</v>
      </c>
      <c r="AE44" s="22" t="s">
        <v>399</v>
      </c>
      <c r="AF44" s="32" t="s">
        <v>399</v>
      </c>
      <c r="AG44" s="31"/>
      <c r="AH44" s="22"/>
      <c r="AI44" s="32"/>
      <c r="AJ44" s="31"/>
      <c r="AK44" s="22"/>
      <c r="AL44" s="32"/>
      <c r="AM44" s="31"/>
      <c r="AN44" s="22"/>
      <c r="AO44" s="32"/>
      <c r="AP44" s="5" t="str">
        <f t="shared" si="1"/>
        <v>2 / 7</v>
      </c>
    </row>
    <row r="45" spans="1:42" ht="12.75" customHeight="1" x14ac:dyDescent="0.2">
      <c r="A45" s="2" t="s">
        <v>239</v>
      </c>
      <c r="B45" s="59" t="s">
        <v>337</v>
      </c>
      <c r="C45" s="31"/>
      <c r="D45" s="22"/>
      <c r="E45" s="32"/>
      <c r="F45" s="31">
        <v>5</v>
      </c>
      <c r="G45" s="22">
        <v>24.78</v>
      </c>
      <c r="H45" s="32">
        <v>25.07</v>
      </c>
      <c r="I45" s="31"/>
      <c r="J45" s="22"/>
      <c r="K45" s="32"/>
      <c r="L45" s="31" t="s">
        <v>399</v>
      </c>
      <c r="M45" s="22" t="s">
        <v>399</v>
      </c>
      <c r="N45" s="32" t="s">
        <v>399</v>
      </c>
      <c r="O45" s="31" t="s">
        <v>399</v>
      </c>
      <c r="P45" s="22" t="s">
        <v>399</v>
      </c>
      <c r="Q45" s="32" t="s">
        <v>399</v>
      </c>
      <c r="R45" s="31">
        <v>3</v>
      </c>
      <c r="S45" s="22">
        <v>7.29</v>
      </c>
      <c r="T45" s="32">
        <v>7.29</v>
      </c>
      <c r="U45" s="31"/>
      <c r="V45" s="22"/>
      <c r="W45" s="32"/>
      <c r="X45" s="31"/>
      <c r="Y45" s="22"/>
      <c r="Z45" s="32"/>
      <c r="AA45" s="31"/>
      <c r="AB45" s="22"/>
      <c r="AC45" s="32"/>
      <c r="AD45" s="31"/>
      <c r="AE45" s="22"/>
      <c r="AF45" s="32"/>
      <c r="AG45" s="31">
        <v>8</v>
      </c>
      <c r="AH45" s="22">
        <v>44.74</v>
      </c>
      <c r="AI45" s="32">
        <v>25.35</v>
      </c>
      <c r="AJ45" s="31"/>
      <c r="AK45" s="22"/>
      <c r="AL45" s="32"/>
      <c r="AM45" s="31"/>
      <c r="AN45" s="22"/>
      <c r="AO45" s="32"/>
      <c r="AP45" s="5" t="str">
        <f t="shared" si="1"/>
        <v>2 / 5</v>
      </c>
    </row>
    <row r="46" spans="1:42" ht="12.75" customHeight="1" x14ac:dyDescent="0.2">
      <c r="A46" s="2" t="s">
        <v>240</v>
      </c>
      <c r="B46" s="59" t="s">
        <v>338</v>
      </c>
      <c r="C46" s="31"/>
      <c r="D46" s="22"/>
      <c r="E46" s="32"/>
      <c r="F46" s="31">
        <v>7</v>
      </c>
      <c r="G46" s="22">
        <v>17.71</v>
      </c>
      <c r="H46" s="32">
        <v>17.88</v>
      </c>
      <c r="I46" s="31" t="s">
        <v>399</v>
      </c>
      <c r="J46" s="22" t="s">
        <v>399</v>
      </c>
      <c r="K46" s="32" t="s">
        <v>399</v>
      </c>
      <c r="L46" s="31">
        <v>7</v>
      </c>
      <c r="M46" s="22">
        <v>3.39</v>
      </c>
      <c r="N46" s="32">
        <v>3.25</v>
      </c>
      <c r="O46" s="31">
        <v>8</v>
      </c>
      <c r="P46" s="22">
        <v>25.63</v>
      </c>
      <c r="Q46" s="32">
        <v>25.63</v>
      </c>
      <c r="R46" s="31">
        <v>4</v>
      </c>
      <c r="S46" s="22">
        <v>4.99</v>
      </c>
      <c r="T46" s="32">
        <v>5</v>
      </c>
      <c r="U46" s="31">
        <v>4</v>
      </c>
      <c r="V46" s="22">
        <v>3.27</v>
      </c>
      <c r="W46" s="32">
        <v>3.25</v>
      </c>
      <c r="X46" s="31" t="s">
        <v>399</v>
      </c>
      <c r="Y46" s="22" t="s">
        <v>399</v>
      </c>
      <c r="Z46" s="32" t="s">
        <v>399</v>
      </c>
      <c r="AA46" s="31" t="s">
        <v>399</v>
      </c>
      <c r="AB46" s="22" t="s">
        <v>399</v>
      </c>
      <c r="AC46" s="32" t="s">
        <v>399</v>
      </c>
      <c r="AD46" s="31" t="s">
        <v>399</v>
      </c>
      <c r="AE46" s="22" t="s">
        <v>399</v>
      </c>
      <c r="AF46" s="32" t="s">
        <v>399</v>
      </c>
      <c r="AG46" s="31">
        <v>9</v>
      </c>
      <c r="AH46" s="22">
        <v>20.21</v>
      </c>
      <c r="AI46" s="32">
        <v>17.309999999999999</v>
      </c>
      <c r="AJ46" s="31">
        <v>5</v>
      </c>
      <c r="AK46" s="22">
        <v>3.55</v>
      </c>
      <c r="AL46" s="32">
        <v>3.55</v>
      </c>
      <c r="AM46" s="31">
        <v>6</v>
      </c>
      <c r="AN46" s="22">
        <v>4.71</v>
      </c>
      <c r="AO46" s="32">
        <v>4.71</v>
      </c>
      <c r="AP46" s="5" t="str">
        <f t="shared" si="1"/>
        <v>4 / 12</v>
      </c>
    </row>
    <row r="47" spans="1:42" ht="12.75" customHeight="1" x14ac:dyDescent="0.2">
      <c r="A47" s="2" t="s">
        <v>241</v>
      </c>
      <c r="B47" s="59" t="s">
        <v>339</v>
      </c>
      <c r="C47" s="31">
        <v>15</v>
      </c>
      <c r="D47" s="22">
        <v>47.39</v>
      </c>
      <c r="E47" s="32">
        <v>48.62</v>
      </c>
      <c r="F47" s="31">
        <v>54</v>
      </c>
      <c r="G47" s="22">
        <v>444.82</v>
      </c>
      <c r="H47" s="32">
        <v>452.38</v>
      </c>
      <c r="I47" s="31" t="s">
        <v>399</v>
      </c>
      <c r="J47" s="22" t="s">
        <v>399</v>
      </c>
      <c r="K47" s="32" t="s">
        <v>399</v>
      </c>
      <c r="L47" s="31"/>
      <c r="M47" s="22"/>
      <c r="N47" s="32"/>
      <c r="O47" s="31">
        <v>5</v>
      </c>
      <c r="P47" s="22">
        <v>22.17</v>
      </c>
      <c r="Q47" s="32">
        <v>22.17</v>
      </c>
      <c r="R47" s="31">
        <v>4</v>
      </c>
      <c r="S47" s="22">
        <v>17.489999999999998</v>
      </c>
      <c r="T47" s="32">
        <v>18</v>
      </c>
      <c r="U47" s="31"/>
      <c r="V47" s="22"/>
      <c r="W47" s="32"/>
      <c r="X47" s="31">
        <v>6</v>
      </c>
      <c r="Y47" s="22">
        <v>9.68</v>
      </c>
      <c r="Z47" s="32">
        <v>9.66</v>
      </c>
      <c r="AA47" s="31" t="s">
        <v>399</v>
      </c>
      <c r="AB47" s="22" t="s">
        <v>399</v>
      </c>
      <c r="AC47" s="32" t="s">
        <v>399</v>
      </c>
      <c r="AD47" s="31"/>
      <c r="AE47" s="22"/>
      <c r="AF47" s="32"/>
      <c r="AG47" s="31"/>
      <c r="AH47" s="22"/>
      <c r="AI47" s="32"/>
      <c r="AJ47" s="31">
        <v>7</v>
      </c>
      <c r="AK47" s="22">
        <v>18.7</v>
      </c>
      <c r="AL47" s="32">
        <v>18.690000000000001</v>
      </c>
      <c r="AM47" s="31">
        <v>9</v>
      </c>
      <c r="AN47" s="22">
        <v>30.93</v>
      </c>
      <c r="AO47" s="32">
        <v>30.82</v>
      </c>
      <c r="AP47" s="5" t="str">
        <f t="shared" si="1"/>
        <v>2 / 9</v>
      </c>
    </row>
    <row r="48" spans="1:42" ht="12.75" customHeight="1" x14ac:dyDescent="0.2">
      <c r="A48" s="2" t="s">
        <v>242</v>
      </c>
      <c r="B48" s="59" t="s">
        <v>897</v>
      </c>
      <c r="C48" s="31"/>
      <c r="D48" s="22"/>
      <c r="E48" s="32"/>
      <c r="F48" s="31" t="s">
        <v>399</v>
      </c>
      <c r="G48" s="22" t="s">
        <v>399</v>
      </c>
      <c r="H48" s="32" t="s">
        <v>399</v>
      </c>
      <c r="I48" s="31" t="s">
        <v>399</v>
      </c>
      <c r="J48" s="22" t="s">
        <v>399</v>
      </c>
      <c r="K48" s="32" t="s">
        <v>399</v>
      </c>
      <c r="L48" s="31">
        <v>5</v>
      </c>
      <c r="M48" s="22">
        <v>8.3699999999999992</v>
      </c>
      <c r="N48" s="32">
        <v>8.32</v>
      </c>
      <c r="O48" s="31" t="s">
        <v>399</v>
      </c>
      <c r="P48" s="22" t="s">
        <v>399</v>
      </c>
      <c r="Q48" s="32" t="s">
        <v>399</v>
      </c>
      <c r="R48" s="31">
        <v>3</v>
      </c>
      <c r="S48" s="22">
        <v>4.01</v>
      </c>
      <c r="T48" s="32">
        <v>4.01</v>
      </c>
      <c r="U48" s="31">
        <v>3</v>
      </c>
      <c r="V48" s="22">
        <v>4.99</v>
      </c>
      <c r="W48" s="32">
        <v>5.04</v>
      </c>
      <c r="X48" s="31" t="s">
        <v>399</v>
      </c>
      <c r="Y48" s="22" t="s">
        <v>399</v>
      </c>
      <c r="Z48" s="32" t="s">
        <v>399</v>
      </c>
      <c r="AA48" s="31"/>
      <c r="AB48" s="22"/>
      <c r="AC48" s="32"/>
      <c r="AD48" s="31">
        <v>12</v>
      </c>
      <c r="AE48" s="22">
        <v>19.649999999999999</v>
      </c>
      <c r="AF48" s="32">
        <v>19.649999999999999</v>
      </c>
      <c r="AG48" s="31">
        <v>3</v>
      </c>
      <c r="AH48" s="22">
        <v>5.97</v>
      </c>
      <c r="AI48" s="32">
        <v>5.88</v>
      </c>
      <c r="AJ48" s="31" t="s">
        <v>399</v>
      </c>
      <c r="AK48" s="22" t="s">
        <v>399</v>
      </c>
      <c r="AL48" s="32" t="s">
        <v>399</v>
      </c>
      <c r="AM48" s="31">
        <v>3</v>
      </c>
      <c r="AN48" s="22">
        <v>13.86</v>
      </c>
      <c r="AO48" s="32">
        <v>13.83</v>
      </c>
      <c r="AP48" s="5" t="str">
        <f t="shared" si="1"/>
        <v>5 / 11</v>
      </c>
    </row>
    <row r="49" spans="1:42" ht="12.75" customHeight="1" x14ac:dyDescent="0.2">
      <c r="A49" s="2" t="s">
        <v>243</v>
      </c>
      <c r="B49" s="59" t="s">
        <v>898</v>
      </c>
      <c r="C49" s="31"/>
      <c r="D49" s="22"/>
      <c r="E49" s="32"/>
      <c r="F49" s="31"/>
      <c r="G49" s="22"/>
      <c r="H49" s="32"/>
      <c r="I49" s="31"/>
      <c r="J49" s="22"/>
      <c r="K49" s="32"/>
      <c r="L49" s="31"/>
      <c r="M49" s="22"/>
      <c r="N49" s="32"/>
      <c r="O49" s="31"/>
      <c r="P49" s="22"/>
      <c r="Q49" s="32"/>
      <c r="R49" s="31"/>
      <c r="S49" s="22"/>
      <c r="T49" s="32"/>
      <c r="U49" s="31">
        <v>3</v>
      </c>
      <c r="V49" s="22">
        <v>2.99</v>
      </c>
      <c r="W49" s="32">
        <v>2.86</v>
      </c>
      <c r="X49" s="31" t="s">
        <v>399</v>
      </c>
      <c r="Y49" s="22" t="s">
        <v>399</v>
      </c>
      <c r="Z49" s="32" t="s">
        <v>399</v>
      </c>
      <c r="AA49" s="31"/>
      <c r="AB49" s="22"/>
      <c r="AC49" s="32"/>
      <c r="AD49" s="31"/>
      <c r="AE49" s="22"/>
      <c r="AF49" s="32"/>
      <c r="AG49" s="31"/>
      <c r="AH49" s="22"/>
      <c r="AI49" s="32"/>
      <c r="AJ49" s="31"/>
      <c r="AK49" s="22"/>
      <c r="AL49" s="32"/>
      <c r="AM49" s="31" t="s">
        <v>399</v>
      </c>
      <c r="AN49" s="22" t="s">
        <v>399</v>
      </c>
      <c r="AO49" s="32" t="s">
        <v>399</v>
      </c>
      <c r="AP49" s="5" t="str">
        <f t="shared" si="1"/>
        <v>2 / 3</v>
      </c>
    </row>
    <row r="50" spans="1:42" ht="12.75" customHeight="1" x14ac:dyDescent="0.2">
      <c r="A50" s="2" t="s">
        <v>244</v>
      </c>
      <c r="B50" s="59" t="s">
        <v>340</v>
      </c>
      <c r="C50" s="31"/>
      <c r="D50" s="22"/>
      <c r="E50" s="32"/>
      <c r="F50" s="31">
        <v>5</v>
      </c>
      <c r="G50" s="22">
        <v>20.55</v>
      </c>
      <c r="H50" s="32">
        <v>20.71</v>
      </c>
      <c r="I50" s="31" t="s">
        <v>399</v>
      </c>
      <c r="J50" s="22" t="s">
        <v>399</v>
      </c>
      <c r="K50" s="32" t="s">
        <v>399</v>
      </c>
      <c r="L50" s="31"/>
      <c r="M50" s="22"/>
      <c r="N50" s="32"/>
      <c r="O50" s="31">
        <v>6</v>
      </c>
      <c r="P50" s="22">
        <v>40.799999999999997</v>
      </c>
      <c r="Q50" s="32">
        <v>40.799999999999997</v>
      </c>
      <c r="R50" s="31">
        <v>6</v>
      </c>
      <c r="S50" s="22">
        <v>59.45</v>
      </c>
      <c r="T50" s="32">
        <v>59.94</v>
      </c>
      <c r="U50" s="31" t="s">
        <v>399</v>
      </c>
      <c r="V50" s="22" t="s">
        <v>399</v>
      </c>
      <c r="W50" s="32" t="s">
        <v>399</v>
      </c>
      <c r="X50" s="31" t="s">
        <v>399</v>
      </c>
      <c r="Y50" s="22" t="s">
        <v>399</v>
      </c>
      <c r="Z50" s="32" t="s">
        <v>399</v>
      </c>
      <c r="AA50" s="31"/>
      <c r="AB50" s="22"/>
      <c r="AC50" s="32"/>
      <c r="AD50" s="31"/>
      <c r="AE50" s="22"/>
      <c r="AF50" s="32"/>
      <c r="AG50" s="31"/>
      <c r="AH50" s="22"/>
      <c r="AI50" s="32"/>
      <c r="AJ50" s="31">
        <v>8</v>
      </c>
      <c r="AK50" s="22">
        <v>26.86</v>
      </c>
      <c r="AL50" s="32">
        <v>26.99</v>
      </c>
      <c r="AM50" s="31">
        <v>6</v>
      </c>
      <c r="AN50" s="22">
        <v>66.95</v>
      </c>
      <c r="AO50" s="32">
        <v>69.83</v>
      </c>
      <c r="AP50" s="5" t="str">
        <f t="shared" si="1"/>
        <v>3 / 8</v>
      </c>
    </row>
    <row r="51" spans="1:42" ht="12.75" customHeight="1" x14ac:dyDescent="0.2">
      <c r="A51" s="2" t="s">
        <v>245</v>
      </c>
      <c r="B51" s="59" t="s">
        <v>988</v>
      </c>
      <c r="C51" s="31">
        <v>41</v>
      </c>
      <c r="D51" s="22">
        <v>196.19</v>
      </c>
      <c r="E51" s="32">
        <v>197.59</v>
      </c>
      <c r="F51" s="31">
        <v>54</v>
      </c>
      <c r="G51" s="22">
        <v>268.60000000000002</v>
      </c>
      <c r="H51" s="32">
        <v>268.52</v>
      </c>
      <c r="I51" s="31">
        <v>226</v>
      </c>
      <c r="J51" s="22">
        <v>1196.17</v>
      </c>
      <c r="K51" s="32">
        <v>1194.6099999999999</v>
      </c>
      <c r="L51" s="31">
        <v>26</v>
      </c>
      <c r="M51" s="22">
        <v>176.55</v>
      </c>
      <c r="N51" s="32">
        <v>174.73</v>
      </c>
      <c r="O51" s="31">
        <v>77</v>
      </c>
      <c r="P51" s="22">
        <v>621.03</v>
      </c>
      <c r="Q51" s="32">
        <v>627.11</v>
      </c>
      <c r="R51" s="31">
        <v>74</v>
      </c>
      <c r="S51" s="22">
        <v>681.76</v>
      </c>
      <c r="T51" s="32">
        <v>687.46</v>
      </c>
      <c r="U51" s="31">
        <v>45</v>
      </c>
      <c r="V51" s="22">
        <v>285.76</v>
      </c>
      <c r="W51" s="32">
        <v>283.92</v>
      </c>
      <c r="X51" s="31">
        <v>173</v>
      </c>
      <c r="Y51" s="22">
        <v>843.95</v>
      </c>
      <c r="Z51" s="32">
        <v>845.67</v>
      </c>
      <c r="AA51" s="31">
        <v>91</v>
      </c>
      <c r="AB51" s="22">
        <v>436.66</v>
      </c>
      <c r="AC51" s="32">
        <v>432.88</v>
      </c>
      <c r="AD51" s="31">
        <v>55</v>
      </c>
      <c r="AE51" s="22">
        <v>301.62</v>
      </c>
      <c r="AF51" s="32">
        <v>303.72000000000003</v>
      </c>
      <c r="AG51" s="31">
        <v>25</v>
      </c>
      <c r="AH51" s="22">
        <v>161.13999999999999</v>
      </c>
      <c r="AI51" s="32">
        <v>160.46</v>
      </c>
      <c r="AJ51" s="31">
        <v>108</v>
      </c>
      <c r="AK51" s="22">
        <v>763.36</v>
      </c>
      <c r="AL51" s="32">
        <v>770.35</v>
      </c>
      <c r="AM51" s="31">
        <v>46</v>
      </c>
      <c r="AN51" s="22">
        <v>330.69</v>
      </c>
      <c r="AO51" s="32">
        <v>332.43</v>
      </c>
      <c r="AP51" s="5" t="str">
        <f t="shared" si="1"/>
        <v>0 / 13</v>
      </c>
    </row>
    <row r="52" spans="1:42" ht="12.75" customHeight="1" x14ac:dyDescent="0.2">
      <c r="A52" s="2" t="s">
        <v>246</v>
      </c>
      <c r="B52" s="59" t="s">
        <v>899</v>
      </c>
      <c r="C52" s="31">
        <v>7</v>
      </c>
      <c r="D52" s="22">
        <v>0.4</v>
      </c>
      <c r="E52" s="32"/>
      <c r="F52" s="31">
        <v>8</v>
      </c>
      <c r="G52" s="22">
        <v>2.08</v>
      </c>
      <c r="H52" s="32"/>
      <c r="I52" s="31">
        <v>4</v>
      </c>
      <c r="J52" s="22">
        <v>0.26</v>
      </c>
      <c r="K52" s="32"/>
      <c r="L52" s="31">
        <v>8</v>
      </c>
      <c r="M52" s="22">
        <v>38.04</v>
      </c>
      <c r="N52" s="32"/>
      <c r="O52" s="31">
        <v>11</v>
      </c>
      <c r="P52" s="22">
        <v>0.94</v>
      </c>
      <c r="Q52" s="32"/>
      <c r="R52" s="31">
        <v>9</v>
      </c>
      <c r="S52" s="22">
        <v>1.1299999999999999</v>
      </c>
      <c r="T52" s="32"/>
      <c r="U52" s="31">
        <v>11</v>
      </c>
      <c r="V52" s="22">
        <v>43.37</v>
      </c>
      <c r="W52" s="32"/>
      <c r="X52" s="31" t="s">
        <v>399</v>
      </c>
      <c r="Y52" s="22" t="s">
        <v>399</v>
      </c>
      <c r="Z52" s="32" t="s">
        <v>399</v>
      </c>
      <c r="AA52" s="31"/>
      <c r="AB52" s="22"/>
      <c r="AC52" s="32"/>
      <c r="AD52" s="31" t="s">
        <v>399</v>
      </c>
      <c r="AE52" s="22" t="s">
        <v>399</v>
      </c>
      <c r="AF52" s="32" t="s">
        <v>399</v>
      </c>
      <c r="AG52" s="31">
        <v>10</v>
      </c>
      <c r="AH52" s="22">
        <v>15.13</v>
      </c>
      <c r="AI52" s="32"/>
      <c r="AJ52" s="31">
        <v>16</v>
      </c>
      <c r="AK52" s="22">
        <v>5.34</v>
      </c>
      <c r="AL52" s="32"/>
      <c r="AM52" s="31">
        <v>11</v>
      </c>
      <c r="AN52" s="22">
        <v>6.08</v>
      </c>
      <c r="AO52" s="32"/>
      <c r="AP52" s="5" t="str">
        <f t="shared" si="1"/>
        <v>2 / 8,66666666666667</v>
      </c>
    </row>
    <row r="53" spans="1:42" ht="12.75" customHeight="1" x14ac:dyDescent="0.2">
      <c r="A53" s="2" t="s">
        <v>247</v>
      </c>
      <c r="B53" s="59" t="s">
        <v>341</v>
      </c>
      <c r="C53" s="31">
        <v>5</v>
      </c>
      <c r="D53" s="22">
        <v>4.68</v>
      </c>
      <c r="E53" s="32">
        <v>4.0199999999999996</v>
      </c>
      <c r="F53" s="31">
        <v>5</v>
      </c>
      <c r="G53" s="22">
        <v>13.86</v>
      </c>
      <c r="H53" s="32">
        <v>13.2</v>
      </c>
      <c r="I53" s="31">
        <v>49</v>
      </c>
      <c r="J53" s="22">
        <v>106.67</v>
      </c>
      <c r="K53" s="32">
        <v>99.39</v>
      </c>
      <c r="L53" s="31">
        <v>62</v>
      </c>
      <c r="M53" s="22">
        <v>302.66000000000003</v>
      </c>
      <c r="N53" s="32">
        <v>266.33999999999997</v>
      </c>
      <c r="O53" s="31">
        <v>3</v>
      </c>
      <c r="P53" s="22">
        <v>8.85</v>
      </c>
      <c r="Q53" s="32">
        <v>8.6199999999999992</v>
      </c>
      <c r="R53" s="31">
        <v>7</v>
      </c>
      <c r="S53" s="22">
        <v>10.55</v>
      </c>
      <c r="T53" s="32">
        <v>10.4</v>
      </c>
      <c r="U53" s="31">
        <v>27</v>
      </c>
      <c r="V53" s="22">
        <v>56.33</v>
      </c>
      <c r="W53" s="32">
        <v>56.17</v>
      </c>
      <c r="X53" s="31">
        <v>107</v>
      </c>
      <c r="Y53" s="22">
        <v>394.79</v>
      </c>
      <c r="Z53" s="32">
        <v>394.1</v>
      </c>
      <c r="AA53" s="31">
        <v>105</v>
      </c>
      <c r="AB53" s="22">
        <v>525.9</v>
      </c>
      <c r="AC53" s="32">
        <v>511.16</v>
      </c>
      <c r="AD53" s="31">
        <v>13</v>
      </c>
      <c r="AE53" s="22">
        <v>19.27</v>
      </c>
      <c r="AF53" s="32">
        <v>17.78</v>
      </c>
      <c r="AG53" s="31">
        <v>5</v>
      </c>
      <c r="AH53" s="22">
        <v>7.47</v>
      </c>
      <c r="AI53" s="32">
        <v>7.33</v>
      </c>
      <c r="AJ53" s="31">
        <v>10</v>
      </c>
      <c r="AK53" s="22">
        <v>27.12</v>
      </c>
      <c r="AL53" s="32">
        <v>24.62</v>
      </c>
      <c r="AM53" s="31">
        <v>20</v>
      </c>
      <c r="AN53" s="22">
        <v>104.22</v>
      </c>
      <c r="AO53" s="32">
        <v>103.76</v>
      </c>
      <c r="AP53" s="5" t="str">
        <f t="shared" si="1"/>
        <v>0 / 13</v>
      </c>
    </row>
    <row r="54" spans="1:42" ht="12.75" customHeight="1" x14ac:dyDescent="0.2">
      <c r="A54" s="2" t="s">
        <v>248</v>
      </c>
      <c r="B54" s="59" t="s">
        <v>403</v>
      </c>
      <c r="C54" s="31">
        <v>114</v>
      </c>
      <c r="D54" s="22">
        <v>1477.41</v>
      </c>
      <c r="E54" s="32">
        <v>1497.59</v>
      </c>
      <c r="F54" s="31">
        <v>135</v>
      </c>
      <c r="G54" s="22">
        <v>2282.0700000000002</v>
      </c>
      <c r="H54" s="32">
        <v>2302.66</v>
      </c>
      <c r="I54" s="31">
        <v>330</v>
      </c>
      <c r="J54" s="22">
        <v>2155.89</v>
      </c>
      <c r="K54" s="32">
        <v>2154.9699999999998</v>
      </c>
      <c r="L54" s="31">
        <v>88</v>
      </c>
      <c r="M54" s="22">
        <v>859.78</v>
      </c>
      <c r="N54" s="32">
        <v>859.81</v>
      </c>
      <c r="O54" s="31">
        <v>659</v>
      </c>
      <c r="P54" s="22">
        <v>11177.76</v>
      </c>
      <c r="Q54" s="32">
        <v>11242.32</v>
      </c>
      <c r="R54" s="31">
        <v>556</v>
      </c>
      <c r="S54" s="22">
        <v>7965.57</v>
      </c>
      <c r="T54" s="32">
        <v>8011.47</v>
      </c>
      <c r="U54" s="31">
        <v>52</v>
      </c>
      <c r="V54" s="22">
        <v>520.08000000000004</v>
      </c>
      <c r="W54" s="32">
        <v>521.20000000000005</v>
      </c>
      <c r="X54" s="31">
        <v>66</v>
      </c>
      <c r="Y54" s="22">
        <v>475.08</v>
      </c>
      <c r="Z54" s="32">
        <v>477.1</v>
      </c>
      <c r="AA54" s="31">
        <v>4</v>
      </c>
      <c r="AB54" s="22">
        <v>43.13</v>
      </c>
      <c r="AC54" s="32">
        <v>42.85</v>
      </c>
      <c r="AD54" s="31">
        <v>126</v>
      </c>
      <c r="AE54" s="22">
        <v>891.77</v>
      </c>
      <c r="AF54" s="32">
        <v>898.02</v>
      </c>
      <c r="AG54" s="31"/>
      <c r="AH54" s="22"/>
      <c r="AI54" s="32"/>
      <c r="AJ54" s="31">
        <v>606</v>
      </c>
      <c r="AK54" s="22">
        <v>7623.07</v>
      </c>
      <c r="AL54" s="32">
        <v>7685.93</v>
      </c>
      <c r="AM54" s="31">
        <v>275</v>
      </c>
      <c r="AN54" s="22">
        <v>3055.95</v>
      </c>
      <c r="AO54" s="32">
        <v>3076.14</v>
      </c>
      <c r="AP54" s="5" t="str">
        <f t="shared" si="1"/>
        <v>0 / 12</v>
      </c>
    </row>
    <row r="55" spans="1:42" ht="12.75" customHeight="1" x14ac:dyDescent="0.2">
      <c r="A55" s="2" t="s">
        <v>249</v>
      </c>
      <c r="B55" s="59" t="s">
        <v>342</v>
      </c>
      <c r="C55" s="31"/>
      <c r="D55" s="22"/>
      <c r="E55" s="32"/>
      <c r="F55" s="31"/>
      <c r="G55" s="22"/>
      <c r="H55" s="32"/>
      <c r="I55" s="31">
        <v>3</v>
      </c>
      <c r="J55" s="22">
        <v>8.51</v>
      </c>
      <c r="K55" s="32">
        <v>8.51</v>
      </c>
      <c r="L55" s="31">
        <v>3</v>
      </c>
      <c r="M55" s="22">
        <v>4.7300000000000004</v>
      </c>
      <c r="N55" s="32">
        <v>4.99</v>
      </c>
      <c r="O55" s="31"/>
      <c r="P55" s="22"/>
      <c r="Q55" s="32"/>
      <c r="R55" s="31" t="s">
        <v>399</v>
      </c>
      <c r="S55" s="22" t="s">
        <v>399</v>
      </c>
      <c r="T55" s="32" t="s">
        <v>399</v>
      </c>
      <c r="U55" s="31"/>
      <c r="V55" s="22"/>
      <c r="W55" s="32"/>
      <c r="X55" s="31"/>
      <c r="Y55" s="22"/>
      <c r="Z55" s="32"/>
      <c r="AA55" s="31" t="s">
        <v>399</v>
      </c>
      <c r="AB55" s="22" t="s">
        <v>399</v>
      </c>
      <c r="AC55" s="32" t="s">
        <v>399</v>
      </c>
      <c r="AD55" s="31"/>
      <c r="AE55" s="22"/>
      <c r="AF55" s="32"/>
      <c r="AG55" s="31" t="s">
        <v>399</v>
      </c>
      <c r="AH55" s="22" t="s">
        <v>399</v>
      </c>
      <c r="AI55" s="32" t="s">
        <v>399</v>
      </c>
      <c r="AJ55" s="31"/>
      <c r="AK55" s="22"/>
      <c r="AL55" s="32"/>
      <c r="AM55" s="31" t="s">
        <v>399</v>
      </c>
      <c r="AN55" s="22" t="s">
        <v>399</v>
      </c>
      <c r="AO55" s="32" t="s">
        <v>399</v>
      </c>
      <c r="AP55" s="5" t="str">
        <f t="shared" si="1"/>
        <v>4 / 6</v>
      </c>
    </row>
    <row r="56" spans="1:42" ht="12.75" customHeight="1" x14ac:dyDescent="0.2">
      <c r="A56" s="2" t="s">
        <v>250</v>
      </c>
      <c r="B56" s="59" t="s">
        <v>989</v>
      </c>
      <c r="C56" s="31">
        <v>10</v>
      </c>
      <c r="D56" s="22">
        <v>49.99</v>
      </c>
      <c r="E56" s="32">
        <v>50.24</v>
      </c>
      <c r="F56" s="31">
        <v>23</v>
      </c>
      <c r="G56" s="22">
        <v>153.18</v>
      </c>
      <c r="H56" s="32">
        <v>151.96</v>
      </c>
      <c r="I56" s="31">
        <v>61</v>
      </c>
      <c r="J56" s="22">
        <v>164.49</v>
      </c>
      <c r="K56" s="32">
        <v>164.65</v>
      </c>
      <c r="L56" s="31">
        <v>13</v>
      </c>
      <c r="M56" s="22">
        <v>52.85</v>
      </c>
      <c r="N56" s="32">
        <v>56.79</v>
      </c>
      <c r="O56" s="31">
        <v>19</v>
      </c>
      <c r="P56" s="22">
        <v>161.76</v>
      </c>
      <c r="Q56" s="32">
        <v>161.97</v>
      </c>
      <c r="R56" s="31">
        <v>50</v>
      </c>
      <c r="S56" s="22">
        <v>490.6</v>
      </c>
      <c r="T56" s="32">
        <v>496.73</v>
      </c>
      <c r="U56" s="31">
        <v>5</v>
      </c>
      <c r="V56" s="22">
        <v>10.83</v>
      </c>
      <c r="W56" s="32">
        <v>11.05</v>
      </c>
      <c r="X56" s="31">
        <v>33</v>
      </c>
      <c r="Y56" s="22">
        <v>103.96</v>
      </c>
      <c r="Z56" s="32">
        <v>103.9</v>
      </c>
      <c r="AA56" s="31">
        <v>10</v>
      </c>
      <c r="AB56" s="22">
        <v>28.8</v>
      </c>
      <c r="AC56" s="32">
        <v>28.71</v>
      </c>
      <c r="AD56" s="31">
        <v>3</v>
      </c>
      <c r="AE56" s="22">
        <v>6.68</v>
      </c>
      <c r="AF56" s="32">
        <v>6.84</v>
      </c>
      <c r="AG56" s="31">
        <v>4</v>
      </c>
      <c r="AH56" s="22">
        <v>11.56</v>
      </c>
      <c r="AI56" s="32">
        <v>11.75</v>
      </c>
      <c r="AJ56" s="31">
        <v>35</v>
      </c>
      <c r="AK56" s="22">
        <v>162.28</v>
      </c>
      <c r="AL56" s="32">
        <v>163.55000000000001</v>
      </c>
      <c r="AM56" s="31">
        <v>30</v>
      </c>
      <c r="AN56" s="22">
        <v>156.56</v>
      </c>
      <c r="AO56" s="32">
        <v>156.80000000000001</v>
      </c>
      <c r="AP56" s="5" t="str">
        <f t="shared" si="1"/>
        <v>0 / 13</v>
      </c>
    </row>
    <row r="57" spans="1:42" ht="12.75" customHeight="1" x14ac:dyDescent="0.2">
      <c r="A57" s="2" t="s">
        <v>251</v>
      </c>
      <c r="B57" s="59" t="s">
        <v>990</v>
      </c>
      <c r="C57" s="31"/>
      <c r="D57" s="22"/>
      <c r="E57" s="32"/>
      <c r="F57" s="31"/>
      <c r="G57" s="22"/>
      <c r="H57" s="32"/>
      <c r="I57" s="31"/>
      <c r="J57" s="22"/>
      <c r="K57" s="32"/>
      <c r="L57" s="31">
        <v>9</v>
      </c>
      <c r="M57" s="22">
        <v>18.739999999999998</v>
      </c>
      <c r="N57" s="32">
        <v>18.739999999999998</v>
      </c>
      <c r="O57" s="31"/>
      <c r="P57" s="22"/>
      <c r="Q57" s="32"/>
      <c r="R57" s="31"/>
      <c r="S57" s="22"/>
      <c r="T57" s="32"/>
      <c r="U57" s="31" t="s">
        <v>399</v>
      </c>
      <c r="V57" s="22" t="s">
        <v>399</v>
      </c>
      <c r="W57" s="32" t="s">
        <v>399</v>
      </c>
      <c r="X57" s="31" t="s">
        <v>399</v>
      </c>
      <c r="Y57" s="22" t="s">
        <v>399</v>
      </c>
      <c r="Z57" s="32" t="s">
        <v>399</v>
      </c>
      <c r="AA57" s="31"/>
      <c r="AB57" s="22"/>
      <c r="AC57" s="32"/>
      <c r="AD57" s="31"/>
      <c r="AE57" s="22"/>
      <c r="AF57" s="32"/>
      <c r="AG57" s="31" t="s">
        <v>399</v>
      </c>
      <c r="AH57" s="22" t="s">
        <v>399</v>
      </c>
      <c r="AI57" s="32" t="s">
        <v>399</v>
      </c>
      <c r="AJ57" s="31"/>
      <c r="AK57" s="22"/>
      <c r="AL57" s="32"/>
      <c r="AM57" s="31" t="s">
        <v>399</v>
      </c>
      <c r="AN57" s="22" t="s">
        <v>399</v>
      </c>
      <c r="AO57" s="32" t="s">
        <v>399</v>
      </c>
      <c r="AP57" s="5" t="str">
        <f t="shared" si="1"/>
        <v>4 / 5</v>
      </c>
    </row>
    <row r="58" spans="1:42" ht="12.75" customHeight="1" x14ac:dyDescent="0.2">
      <c r="A58" s="2" t="s">
        <v>252</v>
      </c>
      <c r="B58" s="59" t="s">
        <v>394</v>
      </c>
      <c r="C58" s="31" t="s">
        <v>399</v>
      </c>
      <c r="D58" s="22" t="s">
        <v>399</v>
      </c>
      <c r="E58" s="32" t="s">
        <v>399</v>
      </c>
      <c r="F58" s="31" t="s">
        <v>399</v>
      </c>
      <c r="G58" s="22" t="s">
        <v>399</v>
      </c>
      <c r="H58" s="32" t="s">
        <v>399</v>
      </c>
      <c r="I58" s="31"/>
      <c r="J58" s="22"/>
      <c r="K58" s="32"/>
      <c r="L58" s="31">
        <v>6</v>
      </c>
      <c r="M58" s="22">
        <v>1.57</v>
      </c>
      <c r="N58" s="32">
        <v>1.59</v>
      </c>
      <c r="O58" s="31">
        <v>4</v>
      </c>
      <c r="P58" s="22">
        <v>23.95</v>
      </c>
      <c r="Q58" s="32">
        <v>23.93</v>
      </c>
      <c r="R58" s="31">
        <v>16</v>
      </c>
      <c r="S58" s="22">
        <v>91.86</v>
      </c>
      <c r="T58" s="32">
        <v>92.98</v>
      </c>
      <c r="U58" s="31" t="s">
        <v>399</v>
      </c>
      <c r="V58" s="22" t="s">
        <v>399</v>
      </c>
      <c r="W58" s="32" t="s">
        <v>399</v>
      </c>
      <c r="X58" s="31">
        <v>4</v>
      </c>
      <c r="Y58" s="22">
        <v>3.41</v>
      </c>
      <c r="Z58" s="32">
        <v>3.4</v>
      </c>
      <c r="AA58" s="31"/>
      <c r="AB58" s="22"/>
      <c r="AC58" s="32"/>
      <c r="AD58" s="31"/>
      <c r="AE58" s="22"/>
      <c r="AF58" s="32"/>
      <c r="AG58" s="31">
        <v>4</v>
      </c>
      <c r="AH58" s="22">
        <v>11.55</v>
      </c>
      <c r="AI58" s="32">
        <v>1.95</v>
      </c>
      <c r="AJ58" s="31">
        <v>4</v>
      </c>
      <c r="AK58" s="22">
        <v>11.28</v>
      </c>
      <c r="AL58" s="32">
        <v>11.4</v>
      </c>
      <c r="AM58" s="31">
        <v>7</v>
      </c>
      <c r="AN58" s="22">
        <v>4.67</v>
      </c>
      <c r="AO58" s="32">
        <v>4.6500000000000004</v>
      </c>
      <c r="AP58" s="5" t="str">
        <f t="shared" si="1"/>
        <v>3 / 10</v>
      </c>
    </row>
    <row r="59" spans="1:42" ht="12.75" customHeight="1" x14ac:dyDescent="0.2">
      <c r="A59" s="2" t="s">
        <v>253</v>
      </c>
      <c r="B59" s="59" t="s">
        <v>376</v>
      </c>
      <c r="C59" s="31">
        <v>58</v>
      </c>
      <c r="D59" s="22">
        <v>32.81</v>
      </c>
      <c r="E59" s="32">
        <v>33</v>
      </c>
      <c r="F59" s="31">
        <v>59</v>
      </c>
      <c r="G59" s="22">
        <v>82.53</v>
      </c>
      <c r="H59" s="32">
        <v>83.44</v>
      </c>
      <c r="I59" s="31">
        <v>77</v>
      </c>
      <c r="J59" s="22">
        <v>48.07</v>
      </c>
      <c r="K59" s="32">
        <v>47.54</v>
      </c>
      <c r="L59" s="31">
        <v>52</v>
      </c>
      <c r="M59" s="22">
        <v>55.21</v>
      </c>
      <c r="N59" s="32">
        <v>54.3</v>
      </c>
      <c r="O59" s="31">
        <v>182</v>
      </c>
      <c r="P59" s="22">
        <v>134.78</v>
      </c>
      <c r="Q59" s="32">
        <v>134.51</v>
      </c>
      <c r="R59" s="31">
        <v>52</v>
      </c>
      <c r="S59" s="22">
        <v>76.75</v>
      </c>
      <c r="T59" s="32">
        <v>76.48</v>
      </c>
      <c r="U59" s="31">
        <v>54</v>
      </c>
      <c r="V59" s="22">
        <v>66.16</v>
      </c>
      <c r="W59" s="32">
        <v>65.959999999999994</v>
      </c>
      <c r="X59" s="31">
        <v>196</v>
      </c>
      <c r="Y59" s="22">
        <v>57.98</v>
      </c>
      <c r="Z59" s="32">
        <v>58.37</v>
      </c>
      <c r="AA59" s="31">
        <v>24</v>
      </c>
      <c r="AB59" s="22">
        <v>12.03</v>
      </c>
      <c r="AC59" s="32">
        <v>11.74</v>
      </c>
      <c r="AD59" s="31">
        <v>28</v>
      </c>
      <c r="AE59" s="22">
        <v>18.07</v>
      </c>
      <c r="AF59" s="32">
        <v>17.8</v>
      </c>
      <c r="AG59" s="31">
        <v>31</v>
      </c>
      <c r="AH59" s="22">
        <v>65.19</v>
      </c>
      <c r="AI59" s="32">
        <v>49.16</v>
      </c>
      <c r="AJ59" s="31">
        <v>102</v>
      </c>
      <c r="AK59" s="22">
        <v>72.8</v>
      </c>
      <c r="AL59" s="32">
        <v>72.73</v>
      </c>
      <c r="AM59" s="31">
        <v>121</v>
      </c>
      <c r="AN59" s="22">
        <v>149.37</v>
      </c>
      <c r="AO59" s="32">
        <v>148.85</v>
      </c>
      <c r="AP59" s="5" t="str">
        <f t="shared" si="1"/>
        <v>0 / 13</v>
      </c>
    </row>
    <row r="60" spans="1:42" ht="12.75" customHeight="1" x14ac:dyDescent="0.2">
      <c r="A60" s="2" t="s">
        <v>254</v>
      </c>
      <c r="B60" s="59" t="s">
        <v>900</v>
      </c>
      <c r="C60" s="31">
        <v>17</v>
      </c>
      <c r="D60" s="22">
        <v>15.09</v>
      </c>
      <c r="E60" s="32">
        <v>15.04</v>
      </c>
      <c r="F60" s="31">
        <v>68</v>
      </c>
      <c r="G60" s="22">
        <v>206.02</v>
      </c>
      <c r="H60" s="32">
        <v>203.49</v>
      </c>
      <c r="I60" s="31">
        <v>31</v>
      </c>
      <c r="J60" s="22">
        <v>14.2</v>
      </c>
      <c r="K60" s="32">
        <v>14.44</v>
      </c>
      <c r="L60" s="31">
        <v>193</v>
      </c>
      <c r="M60" s="22">
        <v>559.52</v>
      </c>
      <c r="N60" s="32">
        <v>561.41999999999996</v>
      </c>
      <c r="O60" s="31">
        <v>50</v>
      </c>
      <c r="P60" s="22">
        <v>47.63</v>
      </c>
      <c r="Q60" s="32">
        <v>47.97</v>
      </c>
      <c r="R60" s="31">
        <v>33</v>
      </c>
      <c r="S60" s="22">
        <v>26.56</v>
      </c>
      <c r="T60" s="32">
        <v>27.66</v>
      </c>
      <c r="U60" s="31">
        <v>79</v>
      </c>
      <c r="V60" s="22">
        <v>200.17</v>
      </c>
      <c r="W60" s="32">
        <v>201.24</v>
      </c>
      <c r="X60" s="31">
        <v>81</v>
      </c>
      <c r="Y60" s="22">
        <v>84.2</v>
      </c>
      <c r="Z60" s="32">
        <v>85.1</v>
      </c>
      <c r="AA60" s="31">
        <v>6</v>
      </c>
      <c r="AB60" s="22">
        <v>0.91</v>
      </c>
      <c r="AC60" s="32">
        <v>0.91</v>
      </c>
      <c r="AD60" s="31">
        <v>5</v>
      </c>
      <c r="AE60" s="22">
        <v>2.25</v>
      </c>
      <c r="AF60" s="32">
        <v>2.25</v>
      </c>
      <c r="AG60" s="31">
        <v>17</v>
      </c>
      <c r="AH60" s="22">
        <v>12.21</v>
      </c>
      <c r="AI60" s="32">
        <v>11.58</v>
      </c>
      <c r="AJ60" s="31">
        <v>49</v>
      </c>
      <c r="AK60" s="22">
        <v>39.590000000000003</v>
      </c>
      <c r="AL60" s="32">
        <v>40.630000000000003</v>
      </c>
      <c r="AM60" s="31">
        <v>104</v>
      </c>
      <c r="AN60" s="22">
        <v>136.46</v>
      </c>
      <c r="AO60" s="32">
        <v>137.49</v>
      </c>
      <c r="AP60" s="5" t="str">
        <f t="shared" si="1"/>
        <v>0 / 13</v>
      </c>
    </row>
    <row r="61" spans="1:42" ht="12.75" customHeight="1" x14ac:dyDescent="0.2">
      <c r="A61" s="2" t="s">
        <v>255</v>
      </c>
      <c r="B61" s="59" t="s">
        <v>343</v>
      </c>
      <c r="C61" s="31" t="s">
        <v>399</v>
      </c>
      <c r="D61" s="22" t="s">
        <v>399</v>
      </c>
      <c r="E61" s="32" t="s">
        <v>399</v>
      </c>
      <c r="F61" s="31">
        <v>3</v>
      </c>
      <c r="G61" s="22">
        <v>20.55</v>
      </c>
      <c r="H61" s="32">
        <v>20.52</v>
      </c>
      <c r="I61" s="31" t="s">
        <v>399</v>
      </c>
      <c r="J61" s="22" t="s">
        <v>399</v>
      </c>
      <c r="K61" s="32" t="s">
        <v>399</v>
      </c>
      <c r="L61" s="31" t="s">
        <v>399</v>
      </c>
      <c r="M61" s="22" t="s">
        <v>399</v>
      </c>
      <c r="N61" s="32" t="s">
        <v>399</v>
      </c>
      <c r="O61" s="31">
        <v>4</v>
      </c>
      <c r="P61" s="22">
        <v>12.36</v>
      </c>
      <c r="Q61" s="32">
        <v>12.7</v>
      </c>
      <c r="R61" s="31">
        <v>9</v>
      </c>
      <c r="S61" s="22">
        <v>40.46</v>
      </c>
      <c r="T61" s="32">
        <v>40.409999999999997</v>
      </c>
      <c r="U61" s="31" t="s">
        <v>399</v>
      </c>
      <c r="V61" s="22" t="s">
        <v>399</v>
      </c>
      <c r="W61" s="32" t="s">
        <v>399</v>
      </c>
      <c r="X61" s="31" t="s">
        <v>399</v>
      </c>
      <c r="Y61" s="22" t="s">
        <v>399</v>
      </c>
      <c r="Z61" s="32" t="s">
        <v>399</v>
      </c>
      <c r="AA61" s="31"/>
      <c r="AB61" s="22"/>
      <c r="AC61" s="32"/>
      <c r="AD61" s="31" t="s">
        <v>399</v>
      </c>
      <c r="AE61" s="22" t="s">
        <v>399</v>
      </c>
      <c r="AF61" s="32" t="s">
        <v>399</v>
      </c>
      <c r="AG61" s="31"/>
      <c r="AH61" s="22"/>
      <c r="AI61" s="32"/>
      <c r="AJ61" s="31">
        <v>4</v>
      </c>
      <c r="AK61" s="22">
        <v>25.19</v>
      </c>
      <c r="AL61" s="32">
        <v>25.14</v>
      </c>
      <c r="AM61" s="31" t="s">
        <v>399</v>
      </c>
      <c r="AN61" s="22" t="s">
        <v>399</v>
      </c>
      <c r="AO61" s="32" t="s">
        <v>399</v>
      </c>
      <c r="AP61" s="5" t="str">
        <f t="shared" si="1"/>
        <v>7 / 11</v>
      </c>
    </row>
    <row r="62" spans="1:42" ht="12.75" customHeight="1" x14ac:dyDescent="0.2">
      <c r="A62" s="2" t="s">
        <v>256</v>
      </c>
      <c r="B62" s="59" t="s">
        <v>901</v>
      </c>
      <c r="C62" s="31" t="s">
        <v>399</v>
      </c>
      <c r="D62" s="22" t="s">
        <v>399</v>
      </c>
      <c r="E62" s="32" t="s">
        <v>399</v>
      </c>
      <c r="F62" s="31">
        <v>8</v>
      </c>
      <c r="G62" s="22">
        <v>1.84</v>
      </c>
      <c r="H62" s="32">
        <v>1.85</v>
      </c>
      <c r="I62" s="31">
        <v>14</v>
      </c>
      <c r="J62" s="22">
        <v>1.49</v>
      </c>
      <c r="K62" s="32">
        <v>1.49</v>
      </c>
      <c r="L62" s="31">
        <v>44</v>
      </c>
      <c r="M62" s="22">
        <v>33.85</v>
      </c>
      <c r="N62" s="32">
        <v>37.159999999999997</v>
      </c>
      <c r="O62" s="31">
        <v>11</v>
      </c>
      <c r="P62" s="22">
        <v>5.72</v>
      </c>
      <c r="Q62" s="32">
        <v>5.72</v>
      </c>
      <c r="R62" s="31">
        <v>17</v>
      </c>
      <c r="S62" s="22">
        <v>8.1999999999999993</v>
      </c>
      <c r="T62" s="32">
        <v>8.3800000000000008</v>
      </c>
      <c r="U62" s="31">
        <v>34</v>
      </c>
      <c r="V62" s="22">
        <v>28.23</v>
      </c>
      <c r="W62" s="32">
        <v>28.19</v>
      </c>
      <c r="X62" s="31">
        <v>14</v>
      </c>
      <c r="Y62" s="22">
        <v>9.35</v>
      </c>
      <c r="Z62" s="32">
        <v>9.34</v>
      </c>
      <c r="AA62" s="31" t="s">
        <v>399</v>
      </c>
      <c r="AB62" s="22" t="s">
        <v>399</v>
      </c>
      <c r="AC62" s="32" t="s">
        <v>399</v>
      </c>
      <c r="AD62" s="31">
        <v>6</v>
      </c>
      <c r="AE62" s="22">
        <v>4.09</v>
      </c>
      <c r="AF62" s="32">
        <v>4.09</v>
      </c>
      <c r="AG62" s="31">
        <v>6</v>
      </c>
      <c r="AH62" s="22">
        <v>3.92</v>
      </c>
      <c r="AI62" s="32">
        <v>3.84</v>
      </c>
      <c r="AJ62" s="31">
        <v>14</v>
      </c>
      <c r="AK62" s="22">
        <v>4.32</v>
      </c>
      <c r="AL62" s="32">
        <v>4.3</v>
      </c>
      <c r="AM62" s="31">
        <v>45</v>
      </c>
      <c r="AN62" s="22">
        <v>62.51</v>
      </c>
      <c r="AO62" s="32">
        <v>62.75</v>
      </c>
      <c r="AP62" s="5" t="str">
        <f t="shared" si="1"/>
        <v>2 / 13</v>
      </c>
    </row>
    <row r="63" spans="1:42" ht="12.75" customHeight="1" x14ac:dyDescent="0.2">
      <c r="A63" s="2" t="s">
        <v>257</v>
      </c>
      <c r="B63" s="59" t="s">
        <v>902</v>
      </c>
      <c r="C63" s="31">
        <v>63</v>
      </c>
      <c r="D63" s="22">
        <v>369.42</v>
      </c>
      <c r="E63" s="32">
        <v>375.81</v>
      </c>
      <c r="F63" s="31">
        <v>89</v>
      </c>
      <c r="G63" s="22">
        <v>593.33000000000004</v>
      </c>
      <c r="H63" s="32">
        <v>594.84</v>
      </c>
      <c r="I63" s="31">
        <v>90</v>
      </c>
      <c r="J63" s="22">
        <v>414.03</v>
      </c>
      <c r="K63" s="32">
        <v>414.78</v>
      </c>
      <c r="L63" s="31">
        <v>54</v>
      </c>
      <c r="M63" s="22">
        <v>235.67</v>
      </c>
      <c r="N63" s="32">
        <v>235.96</v>
      </c>
      <c r="O63" s="31">
        <v>329</v>
      </c>
      <c r="P63" s="22">
        <v>2860.6</v>
      </c>
      <c r="Q63" s="32">
        <v>2884.79</v>
      </c>
      <c r="R63" s="31">
        <v>871</v>
      </c>
      <c r="S63" s="22">
        <v>9231.1</v>
      </c>
      <c r="T63" s="32">
        <v>9297.98</v>
      </c>
      <c r="U63" s="31">
        <v>47</v>
      </c>
      <c r="V63" s="22">
        <v>265.91000000000003</v>
      </c>
      <c r="W63" s="32">
        <v>264.67</v>
      </c>
      <c r="X63" s="31">
        <v>102</v>
      </c>
      <c r="Y63" s="22">
        <v>371.47</v>
      </c>
      <c r="Z63" s="32">
        <v>374.74</v>
      </c>
      <c r="AA63" s="31" t="s">
        <v>399</v>
      </c>
      <c r="AB63" s="22" t="s">
        <v>399</v>
      </c>
      <c r="AC63" s="32" t="s">
        <v>399</v>
      </c>
      <c r="AD63" s="31">
        <v>81</v>
      </c>
      <c r="AE63" s="22">
        <v>410.11</v>
      </c>
      <c r="AF63" s="32">
        <v>413.42</v>
      </c>
      <c r="AG63" s="31" t="s">
        <v>399</v>
      </c>
      <c r="AH63" s="22" t="s">
        <v>399</v>
      </c>
      <c r="AI63" s="32" t="s">
        <v>399</v>
      </c>
      <c r="AJ63" s="31">
        <v>489</v>
      </c>
      <c r="AK63" s="22">
        <v>3360.5</v>
      </c>
      <c r="AL63" s="32">
        <v>3394.46</v>
      </c>
      <c r="AM63" s="31">
        <v>377</v>
      </c>
      <c r="AN63" s="22">
        <v>2161.5300000000002</v>
      </c>
      <c r="AO63" s="32">
        <v>2177.12</v>
      </c>
      <c r="AP63" s="5" t="str">
        <f t="shared" si="1"/>
        <v>2 / 13</v>
      </c>
    </row>
    <row r="64" spans="1:42" ht="12.75" customHeight="1" x14ac:dyDescent="0.2">
      <c r="A64" s="2" t="s">
        <v>903</v>
      </c>
      <c r="B64" s="59" t="s">
        <v>904</v>
      </c>
      <c r="C64" s="31">
        <v>4</v>
      </c>
      <c r="D64" s="22">
        <v>34.54</v>
      </c>
      <c r="E64" s="32">
        <v>34.44</v>
      </c>
      <c r="F64" s="31">
        <v>6</v>
      </c>
      <c r="G64" s="22">
        <v>56.94</v>
      </c>
      <c r="H64" s="32">
        <v>56.51</v>
      </c>
      <c r="I64" s="31">
        <v>4</v>
      </c>
      <c r="J64" s="22">
        <v>8.08</v>
      </c>
      <c r="K64" s="32">
        <v>8</v>
      </c>
      <c r="L64" s="31">
        <v>6</v>
      </c>
      <c r="M64" s="22">
        <v>20.85</v>
      </c>
      <c r="N64" s="32">
        <v>20.98</v>
      </c>
      <c r="O64" s="31">
        <v>20</v>
      </c>
      <c r="P64" s="22">
        <v>164.47</v>
      </c>
      <c r="Q64" s="32">
        <v>165.5</v>
      </c>
      <c r="R64" s="31">
        <v>45</v>
      </c>
      <c r="S64" s="22">
        <v>453.68</v>
      </c>
      <c r="T64" s="32">
        <v>457.67</v>
      </c>
      <c r="U64" s="31">
        <v>10</v>
      </c>
      <c r="V64" s="22">
        <v>57.27</v>
      </c>
      <c r="W64" s="32">
        <v>57.76</v>
      </c>
      <c r="X64" s="31">
        <v>10</v>
      </c>
      <c r="Y64" s="22">
        <v>33.6</v>
      </c>
      <c r="Z64" s="32">
        <v>33.82</v>
      </c>
      <c r="AA64" s="31"/>
      <c r="AB64" s="22"/>
      <c r="AC64" s="32"/>
      <c r="AD64" s="31">
        <v>5</v>
      </c>
      <c r="AE64" s="22">
        <v>49.76</v>
      </c>
      <c r="AF64" s="32">
        <v>50.93</v>
      </c>
      <c r="AG64" s="31"/>
      <c r="AH64" s="22"/>
      <c r="AI64" s="32"/>
      <c r="AJ64" s="31">
        <v>23</v>
      </c>
      <c r="AK64" s="22">
        <v>115.15</v>
      </c>
      <c r="AL64" s="32">
        <v>116.09</v>
      </c>
      <c r="AM64" s="31">
        <v>19</v>
      </c>
      <c r="AN64" s="22">
        <v>75.430000000000007</v>
      </c>
      <c r="AO64" s="32">
        <v>76.010000000000005</v>
      </c>
      <c r="AP64" s="5" t="str">
        <f t="shared" si="1"/>
        <v>0 / 11</v>
      </c>
    </row>
    <row r="65" spans="1:42" ht="12.75" customHeight="1" x14ac:dyDescent="0.2">
      <c r="A65" s="2" t="s">
        <v>258</v>
      </c>
      <c r="B65" s="59" t="s">
        <v>905</v>
      </c>
      <c r="C65" s="31" t="s">
        <v>399</v>
      </c>
      <c r="D65" s="22" t="s">
        <v>399</v>
      </c>
      <c r="E65" s="32" t="s">
        <v>399</v>
      </c>
      <c r="F65" s="31">
        <v>4</v>
      </c>
      <c r="G65" s="22">
        <v>18.760000000000002</v>
      </c>
      <c r="H65" s="32">
        <v>18.87</v>
      </c>
      <c r="I65" s="31" t="s">
        <v>399</v>
      </c>
      <c r="J65" s="22" t="s">
        <v>399</v>
      </c>
      <c r="K65" s="32" t="s">
        <v>399</v>
      </c>
      <c r="L65" s="31"/>
      <c r="M65" s="22"/>
      <c r="N65" s="32"/>
      <c r="O65" s="31" t="s">
        <v>399</v>
      </c>
      <c r="P65" s="22" t="s">
        <v>399</v>
      </c>
      <c r="Q65" s="32" t="s">
        <v>399</v>
      </c>
      <c r="R65" s="31">
        <v>4</v>
      </c>
      <c r="S65" s="22">
        <v>10.26</v>
      </c>
      <c r="T65" s="32">
        <v>10.47</v>
      </c>
      <c r="U65" s="31"/>
      <c r="V65" s="22"/>
      <c r="W65" s="32"/>
      <c r="X65" s="31" t="s">
        <v>399</v>
      </c>
      <c r="Y65" s="22" t="s">
        <v>399</v>
      </c>
      <c r="Z65" s="32" t="s">
        <v>399</v>
      </c>
      <c r="AA65" s="31"/>
      <c r="AB65" s="22"/>
      <c r="AC65" s="32"/>
      <c r="AD65" s="31"/>
      <c r="AE65" s="22"/>
      <c r="AF65" s="32"/>
      <c r="AG65" s="31" t="s">
        <v>399</v>
      </c>
      <c r="AH65" s="22" t="s">
        <v>399</v>
      </c>
      <c r="AI65" s="32" t="s">
        <v>399</v>
      </c>
      <c r="AJ65" s="31" t="s">
        <v>399</v>
      </c>
      <c r="AK65" s="22" t="s">
        <v>399</v>
      </c>
      <c r="AL65" s="32" t="s">
        <v>399</v>
      </c>
      <c r="AM65" s="31"/>
      <c r="AN65" s="22"/>
      <c r="AO65" s="32"/>
      <c r="AP65" s="5" t="str">
        <f t="shared" si="1"/>
        <v>6 / 8</v>
      </c>
    </row>
    <row r="66" spans="1:42" ht="12.75" customHeight="1" x14ac:dyDescent="0.2">
      <c r="A66" s="2" t="s">
        <v>906</v>
      </c>
      <c r="B66" s="59" t="s">
        <v>907</v>
      </c>
      <c r="C66" s="31"/>
      <c r="D66" s="22"/>
      <c r="E66" s="32"/>
      <c r="F66" s="31"/>
      <c r="G66" s="22"/>
      <c r="H66" s="32"/>
      <c r="I66" s="31">
        <v>15</v>
      </c>
      <c r="J66" s="22">
        <v>84.36</v>
      </c>
      <c r="K66" s="32">
        <v>84.43</v>
      </c>
      <c r="L66" s="31"/>
      <c r="M66" s="22"/>
      <c r="N66" s="32"/>
      <c r="O66" s="31">
        <v>3</v>
      </c>
      <c r="P66" s="22">
        <v>20</v>
      </c>
      <c r="Q66" s="32">
        <v>20.82</v>
      </c>
      <c r="R66" s="31" t="s">
        <v>399</v>
      </c>
      <c r="S66" s="22" t="s">
        <v>399</v>
      </c>
      <c r="T66" s="32" t="s">
        <v>399</v>
      </c>
      <c r="U66" s="31" t="s">
        <v>399</v>
      </c>
      <c r="V66" s="22" t="s">
        <v>399</v>
      </c>
      <c r="W66" s="32" t="s">
        <v>399</v>
      </c>
      <c r="X66" s="31"/>
      <c r="Y66" s="22"/>
      <c r="Z66" s="32"/>
      <c r="AA66" s="31"/>
      <c r="AB66" s="22"/>
      <c r="AC66" s="32"/>
      <c r="AD66" s="31"/>
      <c r="AE66" s="22"/>
      <c r="AF66" s="32"/>
      <c r="AG66" s="31"/>
      <c r="AH66" s="22"/>
      <c r="AI66" s="32"/>
      <c r="AJ66" s="31">
        <v>36</v>
      </c>
      <c r="AK66" s="22">
        <v>329.16</v>
      </c>
      <c r="AL66" s="32">
        <v>333.64</v>
      </c>
      <c r="AM66" s="31" t="s">
        <v>399</v>
      </c>
      <c r="AN66" s="22" t="s">
        <v>399</v>
      </c>
      <c r="AO66" s="32" t="s">
        <v>399</v>
      </c>
      <c r="AP66" s="5" t="str">
        <f t="shared" si="1"/>
        <v>3 / 6</v>
      </c>
    </row>
    <row r="67" spans="1:42" ht="12.75" customHeight="1" x14ac:dyDescent="0.2">
      <c r="A67" s="2" t="s">
        <v>259</v>
      </c>
      <c r="B67" s="59" t="s">
        <v>344</v>
      </c>
      <c r="C67" s="31" t="s">
        <v>399</v>
      </c>
      <c r="D67" s="22" t="s">
        <v>399</v>
      </c>
      <c r="E67" s="32" t="s">
        <v>399</v>
      </c>
      <c r="F67" s="31">
        <v>6</v>
      </c>
      <c r="G67" s="22">
        <v>0.69</v>
      </c>
      <c r="H67" s="32">
        <v>0.69</v>
      </c>
      <c r="I67" s="31">
        <v>3</v>
      </c>
      <c r="J67" s="22">
        <v>0.55000000000000004</v>
      </c>
      <c r="K67" s="32">
        <v>0.55000000000000004</v>
      </c>
      <c r="L67" s="31" t="s">
        <v>399</v>
      </c>
      <c r="M67" s="22" t="s">
        <v>399</v>
      </c>
      <c r="N67" s="32" t="s">
        <v>399</v>
      </c>
      <c r="O67" s="31" t="s">
        <v>399</v>
      </c>
      <c r="P67" s="22" t="s">
        <v>399</v>
      </c>
      <c r="Q67" s="32" t="s">
        <v>399</v>
      </c>
      <c r="R67" s="31">
        <v>3</v>
      </c>
      <c r="S67" s="22">
        <v>0.47</v>
      </c>
      <c r="T67" s="32">
        <v>0.47</v>
      </c>
      <c r="U67" s="31"/>
      <c r="V67" s="22"/>
      <c r="W67" s="32"/>
      <c r="X67" s="31" t="s">
        <v>399</v>
      </c>
      <c r="Y67" s="22" t="s">
        <v>399</v>
      </c>
      <c r="Z67" s="32" t="s">
        <v>399</v>
      </c>
      <c r="AA67" s="31" t="s">
        <v>399</v>
      </c>
      <c r="AB67" s="22" t="s">
        <v>399</v>
      </c>
      <c r="AC67" s="32" t="s">
        <v>399</v>
      </c>
      <c r="AD67" s="31"/>
      <c r="AE67" s="22"/>
      <c r="AF67" s="32"/>
      <c r="AG67" s="31" t="s">
        <v>399</v>
      </c>
      <c r="AH67" s="22" t="s">
        <v>399</v>
      </c>
      <c r="AI67" s="32" t="s">
        <v>399</v>
      </c>
      <c r="AJ67" s="31">
        <v>4</v>
      </c>
      <c r="AK67" s="22">
        <v>0.34</v>
      </c>
      <c r="AL67" s="32">
        <v>0.34</v>
      </c>
      <c r="AM67" s="31" t="s">
        <v>399</v>
      </c>
      <c r="AN67" s="22" t="s">
        <v>399</v>
      </c>
      <c r="AO67" s="32" t="s">
        <v>399</v>
      </c>
      <c r="AP67" s="5" t="str">
        <f t="shared" si="1"/>
        <v>7 / 11</v>
      </c>
    </row>
    <row r="68" spans="1:42" ht="12.75" customHeight="1" x14ac:dyDescent="0.2">
      <c r="A68" s="2" t="s">
        <v>908</v>
      </c>
      <c r="B68" s="59" t="s">
        <v>909</v>
      </c>
      <c r="C68" s="31">
        <v>3</v>
      </c>
      <c r="D68" s="22">
        <v>1.1499999999999999</v>
      </c>
      <c r="E68" s="32">
        <v>1.1399999999999999</v>
      </c>
      <c r="F68" s="31">
        <v>4</v>
      </c>
      <c r="G68" s="22">
        <v>3.98</v>
      </c>
      <c r="H68" s="32">
        <v>3.98</v>
      </c>
      <c r="I68" s="31">
        <v>5</v>
      </c>
      <c r="J68" s="22">
        <v>1.83</v>
      </c>
      <c r="K68" s="32">
        <v>1.43</v>
      </c>
      <c r="L68" s="31">
        <v>4</v>
      </c>
      <c r="M68" s="22">
        <v>1.91</v>
      </c>
      <c r="N68" s="32">
        <v>2.02</v>
      </c>
      <c r="O68" s="31">
        <v>7</v>
      </c>
      <c r="P68" s="22">
        <v>2.4500000000000002</v>
      </c>
      <c r="Q68" s="32">
        <v>2.44</v>
      </c>
      <c r="R68" s="31">
        <v>6</v>
      </c>
      <c r="S68" s="22">
        <v>3.69</v>
      </c>
      <c r="T68" s="32">
        <v>3.56</v>
      </c>
      <c r="U68" s="31">
        <v>5</v>
      </c>
      <c r="V68" s="22">
        <v>1.68</v>
      </c>
      <c r="W68" s="32">
        <v>1.55</v>
      </c>
      <c r="X68" s="31" t="s">
        <v>399</v>
      </c>
      <c r="Y68" s="22" t="s">
        <v>399</v>
      </c>
      <c r="Z68" s="32" t="s">
        <v>399</v>
      </c>
      <c r="AA68" s="31"/>
      <c r="AB68" s="22"/>
      <c r="AC68" s="32"/>
      <c r="AD68" s="31"/>
      <c r="AE68" s="22"/>
      <c r="AF68" s="32"/>
      <c r="AG68" s="31" t="s">
        <v>399</v>
      </c>
      <c r="AH68" s="22" t="s">
        <v>399</v>
      </c>
      <c r="AI68" s="32" t="s">
        <v>399</v>
      </c>
      <c r="AJ68" s="31">
        <v>5</v>
      </c>
      <c r="AK68" s="22">
        <v>1.34</v>
      </c>
      <c r="AL68" s="32">
        <v>1.34</v>
      </c>
      <c r="AM68" s="31">
        <v>3</v>
      </c>
      <c r="AN68" s="22">
        <v>1.6</v>
      </c>
      <c r="AO68" s="32">
        <v>1.56</v>
      </c>
      <c r="AP68" s="5" t="str">
        <f t="shared" si="1"/>
        <v>2 / 11</v>
      </c>
    </row>
    <row r="69" spans="1:42" ht="12.75" customHeight="1" x14ac:dyDescent="0.2">
      <c r="A69" s="2" t="s">
        <v>910</v>
      </c>
      <c r="B69" s="59" t="s">
        <v>911</v>
      </c>
      <c r="C69" s="31">
        <v>289</v>
      </c>
      <c r="D69" s="22">
        <v>1061.55</v>
      </c>
      <c r="E69" s="32">
        <v>1052.17</v>
      </c>
      <c r="F69" s="31">
        <v>2151</v>
      </c>
      <c r="G69" s="22">
        <v>12011.58</v>
      </c>
      <c r="H69" s="32">
        <v>11820.91</v>
      </c>
      <c r="I69" s="31">
        <v>40</v>
      </c>
      <c r="J69" s="22">
        <v>61.85</v>
      </c>
      <c r="K69" s="32">
        <v>61.8</v>
      </c>
      <c r="L69" s="31">
        <v>1095</v>
      </c>
      <c r="M69" s="22">
        <v>5291.47</v>
      </c>
      <c r="N69" s="32">
        <v>5193.2</v>
      </c>
      <c r="O69" s="31">
        <v>2349</v>
      </c>
      <c r="P69" s="22">
        <v>17729.89</v>
      </c>
      <c r="Q69" s="32">
        <v>17589.72</v>
      </c>
      <c r="R69" s="31">
        <v>3754</v>
      </c>
      <c r="S69" s="22">
        <v>24905.49</v>
      </c>
      <c r="T69" s="32">
        <v>24720.74</v>
      </c>
      <c r="U69" s="31">
        <v>1907</v>
      </c>
      <c r="V69" s="22">
        <v>6619.78</v>
      </c>
      <c r="W69" s="32">
        <v>6583.04</v>
      </c>
      <c r="X69" s="31">
        <v>486</v>
      </c>
      <c r="Y69" s="22">
        <v>2295.21</v>
      </c>
      <c r="Z69" s="32">
        <v>2289.66</v>
      </c>
      <c r="AA69" s="31">
        <v>7</v>
      </c>
      <c r="AB69" s="22">
        <v>8.08</v>
      </c>
      <c r="AC69" s="32">
        <v>8.02</v>
      </c>
      <c r="AD69" s="31">
        <v>1087</v>
      </c>
      <c r="AE69" s="22">
        <v>4523.3599999999997</v>
      </c>
      <c r="AF69" s="32">
        <v>4493.59</v>
      </c>
      <c r="AG69" s="31">
        <v>590</v>
      </c>
      <c r="AH69" s="22">
        <v>2901.14</v>
      </c>
      <c r="AI69" s="32">
        <v>2821.29</v>
      </c>
      <c r="AJ69" s="31">
        <v>1499</v>
      </c>
      <c r="AK69" s="22">
        <v>7172</v>
      </c>
      <c r="AL69" s="32">
        <v>7139.46</v>
      </c>
      <c r="AM69" s="31">
        <v>2028</v>
      </c>
      <c r="AN69" s="22">
        <v>11820.68</v>
      </c>
      <c r="AO69" s="32">
        <v>11623.51</v>
      </c>
      <c r="AP69" s="5" t="str">
        <f t="shared" si="1"/>
        <v>0 / 13</v>
      </c>
    </row>
    <row r="70" spans="1:42" ht="12.75" customHeight="1" x14ac:dyDescent="0.2">
      <c r="A70" s="2" t="s">
        <v>260</v>
      </c>
      <c r="B70" s="59" t="s">
        <v>912</v>
      </c>
      <c r="C70" s="31"/>
      <c r="D70" s="22"/>
      <c r="E70" s="32"/>
      <c r="F70" s="31" t="s">
        <v>399</v>
      </c>
      <c r="G70" s="22" t="s">
        <v>399</v>
      </c>
      <c r="H70" s="32" t="s">
        <v>399</v>
      </c>
      <c r="I70" s="31" t="s">
        <v>399</v>
      </c>
      <c r="J70" s="22" t="s">
        <v>399</v>
      </c>
      <c r="K70" s="32" t="s">
        <v>399</v>
      </c>
      <c r="L70" s="31">
        <v>3</v>
      </c>
      <c r="M70" s="22">
        <v>4.87</v>
      </c>
      <c r="N70" s="32">
        <v>4.78</v>
      </c>
      <c r="O70" s="31"/>
      <c r="P70" s="22"/>
      <c r="Q70" s="32"/>
      <c r="R70" s="31">
        <v>3</v>
      </c>
      <c r="S70" s="22">
        <v>4.1500000000000004</v>
      </c>
      <c r="T70" s="32">
        <v>3.34</v>
      </c>
      <c r="U70" s="31" t="s">
        <v>399</v>
      </c>
      <c r="V70" s="22" t="s">
        <v>399</v>
      </c>
      <c r="W70" s="32" t="s">
        <v>399</v>
      </c>
      <c r="X70" s="31"/>
      <c r="Y70" s="22"/>
      <c r="Z70" s="32"/>
      <c r="AA70" s="31"/>
      <c r="AB70" s="22"/>
      <c r="AC70" s="32"/>
      <c r="AD70" s="31">
        <v>3</v>
      </c>
      <c r="AE70" s="22">
        <v>1.01</v>
      </c>
      <c r="AF70" s="32">
        <v>0.99</v>
      </c>
      <c r="AG70" s="31"/>
      <c r="AH70" s="22"/>
      <c r="AI70" s="32"/>
      <c r="AJ70" s="31"/>
      <c r="AK70" s="22"/>
      <c r="AL70" s="32"/>
      <c r="AM70" s="31">
        <v>4</v>
      </c>
      <c r="AN70" s="22">
        <v>6.29</v>
      </c>
      <c r="AO70" s="32">
        <v>5.95</v>
      </c>
      <c r="AP70" s="5" t="str">
        <f t="shared" si="1"/>
        <v>3 / 7</v>
      </c>
    </row>
    <row r="71" spans="1:42" ht="12.75" customHeight="1" x14ac:dyDescent="0.2">
      <c r="A71" s="2" t="s">
        <v>261</v>
      </c>
      <c r="B71" s="59" t="s">
        <v>913</v>
      </c>
      <c r="C71" s="31" t="s">
        <v>399</v>
      </c>
      <c r="D71" s="22" t="s">
        <v>399</v>
      </c>
      <c r="E71" s="32" t="s">
        <v>399</v>
      </c>
      <c r="F71" s="31">
        <v>22</v>
      </c>
      <c r="G71" s="22">
        <v>53.57</v>
      </c>
      <c r="H71" s="32">
        <v>54.12</v>
      </c>
      <c r="I71" s="31">
        <v>11</v>
      </c>
      <c r="J71" s="22">
        <v>34.08</v>
      </c>
      <c r="K71" s="32">
        <v>34.07</v>
      </c>
      <c r="L71" s="31">
        <v>90</v>
      </c>
      <c r="M71" s="22">
        <v>465.43</v>
      </c>
      <c r="N71" s="32">
        <v>459.25</v>
      </c>
      <c r="O71" s="31">
        <v>9</v>
      </c>
      <c r="P71" s="22">
        <v>97.99</v>
      </c>
      <c r="Q71" s="32">
        <v>98.77</v>
      </c>
      <c r="R71" s="31">
        <v>9</v>
      </c>
      <c r="S71" s="22">
        <v>30.66</v>
      </c>
      <c r="T71" s="32">
        <v>30.83</v>
      </c>
      <c r="U71" s="31">
        <v>17</v>
      </c>
      <c r="V71" s="22">
        <v>15.47</v>
      </c>
      <c r="W71" s="32">
        <v>15.39</v>
      </c>
      <c r="X71" s="31">
        <v>40</v>
      </c>
      <c r="Y71" s="22">
        <v>200.03</v>
      </c>
      <c r="Z71" s="32">
        <v>199.91</v>
      </c>
      <c r="AA71" s="31">
        <v>3</v>
      </c>
      <c r="AB71" s="22">
        <v>5.31</v>
      </c>
      <c r="AC71" s="32">
        <v>5.26</v>
      </c>
      <c r="AD71" s="31"/>
      <c r="AE71" s="22"/>
      <c r="AF71" s="32"/>
      <c r="AG71" s="31" t="s">
        <v>399</v>
      </c>
      <c r="AH71" s="22" t="s">
        <v>399</v>
      </c>
      <c r="AI71" s="32" t="s">
        <v>399</v>
      </c>
      <c r="AJ71" s="31">
        <v>10</v>
      </c>
      <c r="AK71" s="22">
        <v>11.98</v>
      </c>
      <c r="AL71" s="32">
        <v>12.63</v>
      </c>
      <c r="AM71" s="31">
        <v>15</v>
      </c>
      <c r="AN71" s="22">
        <v>125.62</v>
      </c>
      <c r="AO71" s="32">
        <v>125.07</v>
      </c>
      <c r="AP71" s="5" t="str">
        <f t="shared" si="1"/>
        <v>2 / 12</v>
      </c>
    </row>
    <row r="72" spans="1:42" ht="12.75" customHeight="1" x14ac:dyDescent="0.2">
      <c r="A72" s="2" t="s">
        <v>262</v>
      </c>
      <c r="B72" s="59" t="s">
        <v>914</v>
      </c>
      <c r="C72" s="31"/>
      <c r="D72" s="22"/>
      <c r="E72" s="32"/>
      <c r="F72" s="31">
        <v>8</v>
      </c>
      <c r="G72" s="22">
        <v>42.98</v>
      </c>
      <c r="H72" s="32">
        <v>43.51</v>
      </c>
      <c r="I72" s="31"/>
      <c r="J72" s="22"/>
      <c r="K72" s="32"/>
      <c r="L72" s="31">
        <v>24</v>
      </c>
      <c r="M72" s="22">
        <v>143.19</v>
      </c>
      <c r="N72" s="32">
        <v>138.80000000000001</v>
      </c>
      <c r="O72" s="31">
        <v>5</v>
      </c>
      <c r="P72" s="22">
        <v>70.84</v>
      </c>
      <c r="Q72" s="32">
        <v>71.87</v>
      </c>
      <c r="R72" s="31">
        <v>9</v>
      </c>
      <c r="S72" s="22">
        <v>18.760000000000002</v>
      </c>
      <c r="T72" s="32">
        <v>18.760000000000002</v>
      </c>
      <c r="U72" s="31">
        <v>9</v>
      </c>
      <c r="V72" s="22">
        <v>74.400000000000006</v>
      </c>
      <c r="W72" s="32">
        <v>78.91</v>
      </c>
      <c r="X72" s="31">
        <v>4</v>
      </c>
      <c r="Y72" s="22">
        <v>4.08</v>
      </c>
      <c r="Z72" s="32">
        <v>4.16</v>
      </c>
      <c r="AA72" s="31" t="s">
        <v>399</v>
      </c>
      <c r="AB72" s="22" t="s">
        <v>399</v>
      </c>
      <c r="AC72" s="32" t="s">
        <v>399</v>
      </c>
      <c r="AD72" s="31" t="s">
        <v>399</v>
      </c>
      <c r="AE72" s="22" t="s">
        <v>399</v>
      </c>
      <c r="AF72" s="32" t="s">
        <v>399</v>
      </c>
      <c r="AG72" s="31">
        <v>14</v>
      </c>
      <c r="AH72" s="22">
        <v>49.97</v>
      </c>
      <c r="AI72" s="32">
        <v>47.82</v>
      </c>
      <c r="AJ72" s="31" t="s">
        <v>399</v>
      </c>
      <c r="AK72" s="22" t="s">
        <v>399</v>
      </c>
      <c r="AL72" s="32" t="s">
        <v>399</v>
      </c>
      <c r="AM72" s="31">
        <v>4</v>
      </c>
      <c r="AN72" s="22">
        <v>54.24</v>
      </c>
      <c r="AO72" s="32">
        <v>54.22</v>
      </c>
      <c r="AP72" s="5" t="str">
        <f t="shared" si="1"/>
        <v>3 / 11</v>
      </c>
    </row>
    <row r="73" spans="1:42" ht="12.75" customHeight="1" x14ac:dyDescent="0.2">
      <c r="A73" s="2" t="s">
        <v>263</v>
      </c>
      <c r="B73" s="59" t="s">
        <v>404</v>
      </c>
      <c r="C73" s="31"/>
      <c r="D73" s="22"/>
      <c r="E73" s="32"/>
      <c r="F73" s="31">
        <v>5</v>
      </c>
      <c r="G73" s="22">
        <v>21.44</v>
      </c>
      <c r="H73" s="32">
        <v>21.44</v>
      </c>
      <c r="I73" s="31">
        <v>9</v>
      </c>
      <c r="J73" s="22">
        <v>24.3</v>
      </c>
      <c r="K73" s="32">
        <v>24.29</v>
      </c>
      <c r="L73" s="31"/>
      <c r="M73" s="22"/>
      <c r="N73" s="32"/>
      <c r="O73" s="31" t="s">
        <v>399</v>
      </c>
      <c r="P73" s="22" t="s">
        <v>399</v>
      </c>
      <c r="Q73" s="32" t="s">
        <v>399</v>
      </c>
      <c r="R73" s="31" t="s">
        <v>399</v>
      </c>
      <c r="S73" s="22" t="s">
        <v>399</v>
      </c>
      <c r="T73" s="32" t="s">
        <v>399</v>
      </c>
      <c r="U73" s="31"/>
      <c r="V73" s="22"/>
      <c r="W73" s="32"/>
      <c r="X73" s="31">
        <v>3</v>
      </c>
      <c r="Y73" s="22">
        <v>9.7200000000000006</v>
      </c>
      <c r="Z73" s="32">
        <v>9.7200000000000006</v>
      </c>
      <c r="AA73" s="31"/>
      <c r="AB73" s="22"/>
      <c r="AC73" s="32"/>
      <c r="AD73" s="31" t="s">
        <v>399</v>
      </c>
      <c r="AE73" s="22" t="s">
        <v>399</v>
      </c>
      <c r="AF73" s="32" t="s">
        <v>399</v>
      </c>
      <c r="AG73" s="31"/>
      <c r="AH73" s="22"/>
      <c r="AI73" s="32"/>
      <c r="AJ73" s="31">
        <v>23</v>
      </c>
      <c r="AK73" s="22">
        <v>117.13</v>
      </c>
      <c r="AL73" s="32">
        <v>117.58</v>
      </c>
      <c r="AM73" s="31" t="s">
        <v>399</v>
      </c>
      <c r="AN73" s="22" t="s">
        <v>399</v>
      </c>
      <c r="AO73" s="32" t="s">
        <v>399</v>
      </c>
      <c r="AP73" s="5" t="str">
        <f t="shared" si="1"/>
        <v>4 / 8</v>
      </c>
    </row>
    <row r="74" spans="1:42" ht="12.75" customHeight="1" x14ac:dyDescent="0.2">
      <c r="A74" s="2" t="s">
        <v>264</v>
      </c>
      <c r="B74" s="59" t="s">
        <v>395</v>
      </c>
      <c r="C74" s="31"/>
      <c r="D74" s="22"/>
      <c r="E74" s="32"/>
      <c r="F74" s="31" t="s">
        <v>399</v>
      </c>
      <c r="G74" s="22" t="s">
        <v>399</v>
      </c>
      <c r="H74" s="32" t="s">
        <v>399</v>
      </c>
      <c r="I74" s="31">
        <v>7</v>
      </c>
      <c r="J74" s="22">
        <v>29.03</v>
      </c>
      <c r="K74" s="32">
        <v>29.36</v>
      </c>
      <c r="L74" s="31" t="s">
        <v>399</v>
      </c>
      <c r="M74" s="22" t="s">
        <v>399</v>
      </c>
      <c r="N74" s="32" t="s">
        <v>399</v>
      </c>
      <c r="O74" s="31">
        <v>3</v>
      </c>
      <c r="P74" s="22">
        <v>8.16</v>
      </c>
      <c r="Q74" s="32">
        <v>8.3800000000000008</v>
      </c>
      <c r="R74" s="31" t="s">
        <v>399</v>
      </c>
      <c r="S74" s="22" t="s">
        <v>399</v>
      </c>
      <c r="T74" s="32" t="s">
        <v>399</v>
      </c>
      <c r="U74" s="31"/>
      <c r="V74" s="22"/>
      <c r="W74" s="32"/>
      <c r="X74" s="31"/>
      <c r="Y74" s="22"/>
      <c r="Z74" s="32"/>
      <c r="AA74" s="31">
        <v>3</v>
      </c>
      <c r="AB74" s="22">
        <v>4.92</v>
      </c>
      <c r="AC74" s="32">
        <v>4.92</v>
      </c>
      <c r="AD74" s="31"/>
      <c r="AE74" s="22"/>
      <c r="AF74" s="32"/>
      <c r="AG74" s="31"/>
      <c r="AH74" s="22"/>
      <c r="AI74" s="32"/>
      <c r="AJ74" s="31">
        <v>8</v>
      </c>
      <c r="AK74" s="22">
        <v>31.04</v>
      </c>
      <c r="AL74" s="32">
        <v>31.32</v>
      </c>
      <c r="AM74" s="31"/>
      <c r="AN74" s="22"/>
      <c r="AO74" s="32"/>
      <c r="AP74" s="5" t="str">
        <f t="shared" si="1"/>
        <v>3 / 7</v>
      </c>
    </row>
    <row r="75" spans="1:42" ht="12.75" customHeight="1" x14ac:dyDescent="0.2">
      <c r="A75" s="2" t="s">
        <v>265</v>
      </c>
      <c r="B75" s="59" t="s">
        <v>915</v>
      </c>
      <c r="C75" s="31">
        <v>15</v>
      </c>
      <c r="D75" s="22">
        <v>51.52</v>
      </c>
      <c r="E75" s="32">
        <v>51.73</v>
      </c>
      <c r="F75" s="31">
        <v>30</v>
      </c>
      <c r="G75" s="22">
        <v>275.43</v>
      </c>
      <c r="H75" s="32">
        <v>277.86</v>
      </c>
      <c r="I75" s="31">
        <v>28</v>
      </c>
      <c r="J75" s="22">
        <v>87.52</v>
      </c>
      <c r="K75" s="32">
        <v>87.45</v>
      </c>
      <c r="L75" s="31">
        <v>40</v>
      </c>
      <c r="M75" s="22">
        <v>213.65</v>
      </c>
      <c r="N75" s="32">
        <v>212.94</v>
      </c>
      <c r="O75" s="31">
        <v>58</v>
      </c>
      <c r="P75" s="22">
        <v>424.68</v>
      </c>
      <c r="Q75" s="32">
        <v>428.32</v>
      </c>
      <c r="R75" s="31">
        <v>58</v>
      </c>
      <c r="S75" s="22">
        <v>714.56</v>
      </c>
      <c r="T75" s="32">
        <v>720.5</v>
      </c>
      <c r="U75" s="31">
        <v>16</v>
      </c>
      <c r="V75" s="22">
        <v>41.13</v>
      </c>
      <c r="W75" s="32">
        <v>41.78</v>
      </c>
      <c r="X75" s="31" t="s">
        <v>399</v>
      </c>
      <c r="Y75" s="22" t="s">
        <v>399</v>
      </c>
      <c r="Z75" s="32" t="s">
        <v>399</v>
      </c>
      <c r="AA75" s="31">
        <v>15</v>
      </c>
      <c r="AB75" s="22">
        <v>52.47</v>
      </c>
      <c r="AC75" s="32">
        <v>52.25</v>
      </c>
      <c r="AD75" s="31"/>
      <c r="AE75" s="22"/>
      <c r="AF75" s="32"/>
      <c r="AG75" s="31" t="s">
        <v>399</v>
      </c>
      <c r="AH75" s="22" t="s">
        <v>399</v>
      </c>
      <c r="AI75" s="32" t="s">
        <v>399</v>
      </c>
      <c r="AJ75" s="31">
        <v>43</v>
      </c>
      <c r="AK75" s="22">
        <v>201.45</v>
      </c>
      <c r="AL75" s="32">
        <v>204.12</v>
      </c>
      <c r="AM75" s="31">
        <v>28</v>
      </c>
      <c r="AN75" s="22">
        <v>169.1</v>
      </c>
      <c r="AO75" s="32">
        <v>169.24</v>
      </c>
      <c r="AP75" s="5" t="str">
        <f t="shared" si="1"/>
        <v>2 / 12</v>
      </c>
    </row>
    <row r="76" spans="1:42" ht="12.75" customHeight="1" x14ac:dyDescent="0.2">
      <c r="A76" s="2" t="s">
        <v>266</v>
      </c>
      <c r="B76" s="59" t="s">
        <v>345</v>
      </c>
      <c r="C76" s="31"/>
      <c r="D76" s="22"/>
      <c r="E76" s="32"/>
      <c r="F76" s="31"/>
      <c r="G76" s="22"/>
      <c r="H76" s="32"/>
      <c r="I76" s="31"/>
      <c r="J76" s="22"/>
      <c r="K76" s="32"/>
      <c r="L76" s="31"/>
      <c r="M76" s="22"/>
      <c r="N76" s="32"/>
      <c r="O76" s="31" t="s">
        <v>399</v>
      </c>
      <c r="P76" s="22" t="s">
        <v>399</v>
      </c>
      <c r="Q76" s="32" t="s">
        <v>399</v>
      </c>
      <c r="R76" s="31" t="s">
        <v>399</v>
      </c>
      <c r="S76" s="22" t="s">
        <v>399</v>
      </c>
      <c r="T76" s="32" t="s">
        <v>399</v>
      </c>
      <c r="U76" s="31"/>
      <c r="V76" s="22"/>
      <c r="W76" s="32"/>
      <c r="X76" s="31"/>
      <c r="Y76" s="22"/>
      <c r="Z76" s="32"/>
      <c r="AA76" s="31"/>
      <c r="AB76" s="22"/>
      <c r="AC76" s="32"/>
      <c r="AD76" s="31"/>
      <c r="AE76" s="22"/>
      <c r="AF76" s="32"/>
      <c r="AG76" s="31"/>
      <c r="AH76" s="22"/>
      <c r="AI76" s="32"/>
      <c r="AJ76" s="31"/>
      <c r="AK76" s="22"/>
      <c r="AL76" s="32"/>
      <c r="AM76" s="31" t="s">
        <v>399</v>
      </c>
      <c r="AN76" s="22" t="s">
        <v>399</v>
      </c>
      <c r="AO76" s="32" t="s">
        <v>399</v>
      </c>
      <c r="AP76" s="5" t="str">
        <f t="shared" si="1"/>
        <v>3 / 3</v>
      </c>
    </row>
    <row r="77" spans="1:42" ht="12.75" customHeight="1" x14ac:dyDescent="0.2">
      <c r="A77" s="2" t="s">
        <v>267</v>
      </c>
      <c r="B77" s="59" t="s">
        <v>405</v>
      </c>
      <c r="C77" s="31"/>
      <c r="D77" s="22"/>
      <c r="E77" s="32"/>
      <c r="F77" s="31">
        <v>4</v>
      </c>
      <c r="G77" s="22">
        <v>51.74</v>
      </c>
      <c r="H77" s="32">
        <v>51.42</v>
      </c>
      <c r="I77" s="31"/>
      <c r="J77" s="22"/>
      <c r="K77" s="32"/>
      <c r="L77" s="31"/>
      <c r="M77" s="22"/>
      <c r="N77" s="32"/>
      <c r="O77" s="31">
        <v>5</v>
      </c>
      <c r="P77" s="22">
        <v>21.83</v>
      </c>
      <c r="Q77" s="32">
        <v>21.79</v>
      </c>
      <c r="R77" s="31">
        <v>8</v>
      </c>
      <c r="S77" s="22">
        <v>79.02</v>
      </c>
      <c r="T77" s="32">
        <v>79.41</v>
      </c>
      <c r="U77" s="31" t="s">
        <v>399</v>
      </c>
      <c r="V77" s="22" t="s">
        <v>399</v>
      </c>
      <c r="W77" s="32" t="s">
        <v>399</v>
      </c>
      <c r="X77" s="31" t="s">
        <v>399</v>
      </c>
      <c r="Y77" s="22" t="s">
        <v>399</v>
      </c>
      <c r="Z77" s="32" t="s">
        <v>399</v>
      </c>
      <c r="AA77" s="31"/>
      <c r="AB77" s="22"/>
      <c r="AC77" s="32"/>
      <c r="AD77" s="31"/>
      <c r="AE77" s="22"/>
      <c r="AF77" s="32"/>
      <c r="AG77" s="31"/>
      <c r="AH77" s="22"/>
      <c r="AI77" s="32"/>
      <c r="AJ77" s="31">
        <v>17</v>
      </c>
      <c r="AK77" s="22">
        <v>130.24</v>
      </c>
      <c r="AL77" s="32">
        <v>131.33000000000001</v>
      </c>
      <c r="AM77" s="31">
        <v>10</v>
      </c>
      <c r="AN77" s="22">
        <v>114.91</v>
      </c>
      <c r="AO77" s="32">
        <v>116.16</v>
      </c>
      <c r="AP77" s="5" t="str">
        <f t="shared" si="1"/>
        <v>2 / 7</v>
      </c>
    </row>
    <row r="78" spans="1:42" ht="12.75" customHeight="1" x14ac:dyDescent="0.2">
      <c r="A78" s="2" t="s">
        <v>268</v>
      </c>
      <c r="B78" s="59" t="s">
        <v>346</v>
      </c>
      <c r="C78" s="31">
        <v>6</v>
      </c>
      <c r="D78" s="22">
        <v>60.27</v>
      </c>
      <c r="E78" s="32">
        <v>61.2</v>
      </c>
      <c r="F78" s="31">
        <v>17</v>
      </c>
      <c r="G78" s="22">
        <v>182.48</v>
      </c>
      <c r="H78" s="32">
        <v>182.65</v>
      </c>
      <c r="I78" s="31" t="s">
        <v>399</v>
      </c>
      <c r="J78" s="22" t="s">
        <v>399</v>
      </c>
      <c r="K78" s="32" t="s">
        <v>399</v>
      </c>
      <c r="L78" s="31"/>
      <c r="M78" s="22"/>
      <c r="N78" s="32"/>
      <c r="O78" s="31">
        <v>47</v>
      </c>
      <c r="P78" s="22">
        <v>794.75</v>
      </c>
      <c r="Q78" s="32">
        <v>802.94</v>
      </c>
      <c r="R78" s="31">
        <v>28</v>
      </c>
      <c r="S78" s="22">
        <v>344.13</v>
      </c>
      <c r="T78" s="32">
        <v>347.04</v>
      </c>
      <c r="U78" s="31"/>
      <c r="V78" s="22"/>
      <c r="W78" s="32"/>
      <c r="X78" s="31" t="s">
        <v>399</v>
      </c>
      <c r="Y78" s="22" t="s">
        <v>399</v>
      </c>
      <c r="Z78" s="32" t="s">
        <v>399</v>
      </c>
      <c r="AA78" s="31"/>
      <c r="AB78" s="22"/>
      <c r="AC78" s="32"/>
      <c r="AD78" s="31"/>
      <c r="AE78" s="22"/>
      <c r="AF78" s="32"/>
      <c r="AG78" s="31"/>
      <c r="AH78" s="22"/>
      <c r="AI78" s="32"/>
      <c r="AJ78" s="31">
        <v>10</v>
      </c>
      <c r="AK78" s="22">
        <v>68.150000000000006</v>
      </c>
      <c r="AL78" s="32">
        <v>69.06</v>
      </c>
      <c r="AM78" s="31">
        <v>15</v>
      </c>
      <c r="AN78" s="22">
        <v>122.53</v>
      </c>
      <c r="AO78" s="32">
        <v>122.78</v>
      </c>
      <c r="AP78" s="5" t="str">
        <f t="shared" si="1"/>
        <v>2 / 8</v>
      </c>
    </row>
    <row r="79" spans="1:42" ht="12.75" customHeight="1" x14ac:dyDescent="0.2">
      <c r="A79" s="2" t="s">
        <v>269</v>
      </c>
      <c r="B79" s="59" t="s">
        <v>916</v>
      </c>
      <c r="C79" s="31">
        <v>3</v>
      </c>
      <c r="D79" s="22">
        <v>9.1999999999999993</v>
      </c>
      <c r="E79" s="32">
        <v>9.1999999999999993</v>
      </c>
      <c r="F79" s="31">
        <v>3</v>
      </c>
      <c r="G79" s="22">
        <v>8.9499999999999993</v>
      </c>
      <c r="H79" s="32">
        <v>8.94</v>
      </c>
      <c r="I79" s="31"/>
      <c r="J79" s="22"/>
      <c r="K79" s="32"/>
      <c r="L79" s="31" t="s">
        <v>399</v>
      </c>
      <c r="M79" s="22" t="s">
        <v>399</v>
      </c>
      <c r="N79" s="32" t="s">
        <v>399</v>
      </c>
      <c r="O79" s="31">
        <v>10</v>
      </c>
      <c r="P79" s="22">
        <v>24.3</v>
      </c>
      <c r="Q79" s="32">
        <v>24.68</v>
      </c>
      <c r="R79" s="31">
        <v>15</v>
      </c>
      <c r="S79" s="22">
        <v>71.66</v>
      </c>
      <c r="T79" s="32">
        <v>73.72</v>
      </c>
      <c r="U79" s="31"/>
      <c r="V79" s="22"/>
      <c r="W79" s="32"/>
      <c r="X79" s="31">
        <v>3</v>
      </c>
      <c r="Y79" s="22">
        <v>31.17</v>
      </c>
      <c r="Z79" s="32">
        <v>31.75</v>
      </c>
      <c r="AA79" s="31"/>
      <c r="AB79" s="22"/>
      <c r="AC79" s="32"/>
      <c r="AD79" s="31" t="s">
        <v>399</v>
      </c>
      <c r="AE79" s="22" t="s">
        <v>399</v>
      </c>
      <c r="AF79" s="32" t="s">
        <v>399</v>
      </c>
      <c r="AG79" s="31"/>
      <c r="AH79" s="22"/>
      <c r="AI79" s="32"/>
      <c r="AJ79" s="31">
        <v>7</v>
      </c>
      <c r="AK79" s="22">
        <v>51.86</v>
      </c>
      <c r="AL79" s="32">
        <v>51.68</v>
      </c>
      <c r="AM79" s="31">
        <v>5</v>
      </c>
      <c r="AN79" s="22">
        <v>21.45</v>
      </c>
      <c r="AO79" s="32">
        <v>21.35</v>
      </c>
      <c r="AP79" s="5" t="str">
        <f t="shared" si="1"/>
        <v>2 / 9</v>
      </c>
    </row>
    <row r="80" spans="1:42" ht="12.75" customHeight="1" x14ac:dyDescent="0.2">
      <c r="A80" s="2" t="s">
        <v>270</v>
      </c>
      <c r="B80" s="59" t="s">
        <v>406</v>
      </c>
      <c r="C80" s="31">
        <v>450</v>
      </c>
      <c r="D80" s="22">
        <v>4837.83</v>
      </c>
      <c r="E80" s="32">
        <v>4877.95</v>
      </c>
      <c r="F80" s="31">
        <v>843</v>
      </c>
      <c r="G80" s="22">
        <v>10950.06</v>
      </c>
      <c r="H80" s="32">
        <v>10934.1</v>
      </c>
      <c r="I80" s="31">
        <v>1924</v>
      </c>
      <c r="J80" s="22">
        <v>25511.25</v>
      </c>
      <c r="K80" s="32">
        <v>25489.35</v>
      </c>
      <c r="L80" s="31">
        <v>729</v>
      </c>
      <c r="M80" s="22">
        <v>7353.35</v>
      </c>
      <c r="N80" s="32">
        <v>7294.01</v>
      </c>
      <c r="O80" s="31">
        <v>1200</v>
      </c>
      <c r="P80" s="22">
        <v>14172.46</v>
      </c>
      <c r="Q80" s="32">
        <v>14275.41</v>
      </c>
      <c r="R80" s="31">
        <v>1609</v>
      </c>
      <c r="S80" s="22">
        <v>24465.4</v>
      </c>
      <c r="T80" s="32">
        <v>24617.72</v>
      </c>
      <c r="U80" s="31">
        <v>417</v>
      </c>
      <c r="V80" s="22">
        <v>3701.55</v>
      </c>
      <c r="W80" s="32">
        <v>3686.31</v>
      </c>
      <c r="X80" s="31">
        <v>868</v>
      </c>
      <c r="Y80" s="22">
        <v>8113.24</v>
      </c>
      <c r="Z80" s="32">
        <v>8131.51</v>
      </c>
      <c r="AA80" s="31">
        <v>259</v>
      </c>
      <c r="AB80" s="22">
        <v>2639.25</v>
      </c>
      <c r="AC80" s="32">
        <v>2620.7399999999998</v>
      </c>
      <c r="AD80" s="31">
        <v>264</v>
      </c>
      <c r="AE80" s="22">
        <v>1508.78</v>
      </c>
      <c r="AF80" s="32">
        <v>1513.29</v>
      </c>
      <c r="AG80" s="31">
        <v>106</v>
      </c>
      <c r="AH80" s="22">
        <v>1044.76</v>
      </c>
      <c r="AI80" s="32">
        <v>1039.5999999999999</v>
      </c>
      <c r="AJ80" s="31">
        <v>1579</v>
      </c>
      <c r="AK80" s="22">
        <v>16456.8</v>
      </c>
      <c r="AL80" s="32">
        <v>16568.78</v>
      </c>
      <c r="AM80" s="31">
        <v>1100</v>
      </c>
      <c r="AN80" s="22">
        <v>10826</v>
      </c>
      <c r="AO80" s="32">
        <v>10863.22</v>
      </c>
      <c r="AP80" s="5" t="str">
        <f t="shared" si="1"/>
        <v>0 / 13</v>
      </c>
    </row>
    <row r="81" spans="1:42" ht="12.75" customHeight="1" x14ac:dyDescent="0.2">
      <c r="A81" s="2" t="s">
        <v>271</v>
      </c>
      <c r="B81" s="59" t="s">
        <v>917</v>
      </c>
      <c r="C81" s="31">
        <v>34</v>
      </c>
      <c r="D81" s="22">
        <v>240.04</v>
      </c>
      <c r="E81" s="32">
        <v>241.6</v>
      </c>
      <c r="F81" s="31">
        <v>10</v>
      </c>
      <c r="G81" s="22">
        <v>64.81</v>
      </c>
      <c r="H81" s="32">
        <v>64.75</v>
      </c>
      <c r="I81" s="31">
        <v>1575</v>
      </c>
      <c r="J81" s="22">
        <v>12881.7</v>
      </c>
      <c r="K81" s="32">
        <v>12872.94</v>
      </c>
      <c r="L81" s="31">
        <v>8</v>
      </c>
      <c r="M81" s="22">
        <v>23.39</v>
      </c>
      <c r="N81" s="32">
        <v>23.34</v>
      </c>
      <c r="O81" s="31">
        <v>36</v>
      </c>
      <c r="P81" s="22">
        <v>244.17</v>
      </c>
      <c r="Q81" s="32">
        <v>245.05</v>
      </c>
      <c r="R81" s="31">
        <v>26</v>
      </c>
      <c r="S81" s="22">
        <v>146.6</v>
      </c>
      <c r="T81" s="32">
        <v>146.85</v>
      </c>
      <c r="U81" s="31">
        <v>11</v>
      </c>
      <c r="V81" s="22">
        <v>61.91</v>
      </c>
      <c r="W81" s="32">
        <v>61.62</v>
      </c>
      <c r="X81" s="31">
        <v>188</v>
      </c>
      <c r="Y81" s="22">
        <v>1165.8499999999999</v>
      </c>
      <c r="Z81" s="32">
        <v>1167.72</v>
      </c>
      <c r="AA81" s="31">
        <v>222</v>
      </c>
      <c r="AB81" s="22">
        <v>1586.26</v>
      </c>
      <c r="AC81" s="32">
        <v>1578.02</v>
      </c>
      <c r="AD81" s="31">
        <v>35</v>
      </c>
      <c r="AE81" s="22">
        <v>171.84</v>
      </c>
      <c r="AF81" s="32">
        <v>171.56</v>
      </c>
      <c r="AG81" s="31">
        <v>6</v>
      </c>
      <c r="AH81" s="22">
        <v>20.23</v>
      </c>
      <c r="AI81" s="32">
        <v>20.079999999999998</v>
      </c>
      <c r="AJ81" s="31">
        <v>365</v>
      </c>
      <c r="AK81" s="22">
        <v>3038.95</v>
      </c>
      <c r="AL81" s="32">
        <v>3041.01</v>
      </c>
      <c r="AM81" s="31">
        <v>87</v>
      </c>
      <c r="AN81" s="22">
        <v>709.75</v>
      </c>
      <c r="AO81" s="32">
        <v>711.11</v>
      </c>
      <c r="AP81" s="5" t="str">
        <f t="shared" si="1"/>
        <v>0 / 13</v>
      </c>
    </row>
    <row r="82" spans="1:42" ht="12.75" customHeight="1" x14ac:dyDescent="0.2">
      <c r="A82" s="2" t="s">
        <v>918</v>
      </c>
      <c r="B82" s="59" t="s">
        <v>919</v>
      </c>
      <c r="C82" s="31" t="s">
        <v>399</v>
      </c>
      <c r="D82" s="22" t="s">
        <v>399</v>
      </c>
      <c r="E82" s="32" t="s">
        <v>399</v>
      </c>
      <c r="F82" s="31">
        <v>3</v>
      </c>
      <c r="G82" s="22">
        <v>4.42</v>
      </c>
      <c r="H82" s="32">
        <v>4.42</v>
      </c>
      <c r="I82" s="31">
        <v>55</v>
      </c>
      <c r="J82" s="22">
        <v>226.9</v>
      </c>
      <c r="K82" s="32">
        <v>226.74</v>
      </c>
      <c r="L82" s="31"/>
      <c r="M82" s="22"/>
      <c r="N82" s="32"/>
      <c r="O82" s="31" t="s">
        <v>399</v>
      </c>
      <c r="P82" s="22" t="s">
        <v>399</v>
      </c>
      <c r="Q82" s="32" t="s">
        <v>399</v>
      </c>
      <c r="R82" s="31" t="s">
        <v>399</v>
      </c>
      <c r="S82" s="22" t="s">
        <v>399</v>
      </c>
      <c r="T82" s="32" t="s">
        <v>399</v>
      </c>
      <c r="U82" s="31">
        <v>3</v>
      </c>
      <c r="V82" s="22">
        <v>4.0199999999999996</v>
      </c>
      <c r="W82" s="32">
        <v>4.01</v>
      </c>
      <c r="X82" s="31">
        <v>12</v>
      </c>
      <c r="Y82" s="22">
        <v>31.05</v>
      </c>
      <c r="Z82" s="32">
        <v>31.05</v>
      </c>
      <c r="AA82" s="31">
        <v>27</v>
      </c>
      <c r="AB82" s="22">
        <v>107.99</v>
      </c>
      <c r="AC82" s="32">
        <v>107.2</v>
      </c>
      <c r="AD82" s="31" t="s">
        <v>399</v>
      </c>
      <c r="AE82" s="22" t="s">
        <v>399</v>
      </c>
      <c r="AF82" s="32" t="s">
        <v>399</v>
      </c>
      <c r="AG82" s="31">
        <v>3</v>
      </c>
      <c r="AH82" s="22">
        <v>5.88</v>
      </c>
      <c r="AI82" s="32">
        <v>5.82</v>
      </c>
      <c r="AJ82" s="31">
        <v>5</v>
      </c>
      <c r="AK82" s="22">
        <v>7.25</v>
      </c>
      <c r="AL82" s="32">
        <v>6.99</v>
      </c>
      <c r="AM82" s="31">
        <v>3</v>
      </c>
      <c r="AN82" s="22">
        <v>15.61</v>
      </c>
      <c r="AO82" s="32">
        <v>15.23</v>
      </c>
      <c r="AP82" s="5" t="str">
        <f t="shared" si="1"/>
        <v>4 / 12</v>
      </c>
    </row>
    <row r="83" spans="1:42" ht="12.75" customHeight="1" x14ac:dyDescent="0.2">
      <c r="A83" s="2" t="s">
        <v>920</v>
      </c>
      <c r="B83" s="59" t="s">
        <v>921</v>
      </c>
      <c r="C83" s="31">
        <v>118</v>
      </c>
      <c r="D83" s="22">
        <v>95.42</v>
      </c>
      <c r="E83" s="32">
        <v>94.33</v>
      </c>
      <c r="F83" s="31">
        <v>88</v>
      </c>
      <c r="G83" s="22">
        <v>131.86000000000001</v>
      </c>
      <c r="H83" s="32">
        <v>131.27000000000001</v>
      </c>
      <c r="I83" s="31">
        <v>122</v>
      </c>
      <c r="J83" s="22">
        <v>159.88999999999999</v>
      </c>
      <c r="K83" s="32">
        <v>158.88</v>
      </c>
      <c r="L83" s="31">
        <v>180</v>
      </c>
      <c r="M83" s="22">
        <v>399.78</v>
      </c>
      <c r="N83" s="32">
        <v>392.94</v>
      </c>
      <c r="O83" s="31">
        <v>213</v>
      </c>
      <c r="P83" s="22">
        <v>246.98</v>
      </c>
      <c r="Q83" s="32">
        <v>246.14</v>
      </c>
      <c r="R83" s="31">
        <v>130</v>
      </c>
      <c r="S83" s="22">
        <v>157.97999999999999</v>
      </c>
      <c r="T83" s="32">
        <v>158.96</v>
      </c>
      <c r="U83" s="31">
        <v>121</v>
      </c>
      <c r="V83" s="22">
        <v>124.91</v>
      </c>
      <c r="W83" s="32">
        <v>122.11</v>
      </c>
      <c r="X83" s="31">
        <v>150</v>
      </c>
      <c r="Y83" s="22">
        <v>112.07</v>
      </c>
      <c r="Z83" s="32">
        <v>111.71</v>
      </c>
      <c r="AA83" s="31">
        <v>54</v>
      </c>
      <c r="AB83" s="22">
        <v>23.9</v>
      </c>
      <c r="AC83" s="32">
        <v>23.56</v>
      </c>
      <c r="AD83" s="31">
        <v>93</v>
      </c>
      <c r="AE83" s="22">
        <v>82.45</v>
      </c>
      <c r="AF83" s="32">
        <v>82.1</v>
      </c>
      <c r="AG83" s="31">
        <v>95</v>
      </c>
      <c r="AH83" s="22">
        <v>190.63</v>
      </c>
      <c r="AI83" s="32">
        <v>172.72</v>
      </c>
      <c r="AJ83" s="31">
        <v>147</v>
      </c>
      <c r="AK83" s="22">
        <v>159.43</v>
      </c>
      <c r="AL83" s="32">
        <v>158.53</v>
      </c>
      <c r="AM83" s="31">
        <v>315</v>
      </c>
      <c r="AN83" s="22">
        <v>328.71</v>
      </c>
      <c r="AO83" s="32">
        <v>327.06</v>
      </c>
      <c r="AP83" s="5" t="str">
        <f t="shared" si="1"/>
        <v>0 / 13</v>
      </c>
    </row>
    <row r="84" spans="1:42" ht="12.75" customHeight="1" x14ac:dyDescent="0.2">
      <c r="A84" s="2" t="s">
        <v>272</v>
      </c>
      <c r="B84" s="59" t="s">
        <v>347</v>
      </c>
      <c r="C84" s="31" t="s">
        <v>399</v>
      </c>
      <c r="D84" s="22" t="s">
        <v>399</v>
      </c>
      <c r="E84" s="32" t="s">
        <v>399</v>
      </c>
      <c r="F84" s="31">
        <v>5</v>
      </c>
      <c r="G84" s="22">
        <v>15.59</v>
      </c>
      <c r="H84" s="32">
        <v>15.77</v>
      </c>
      <c r="I84" s="31" t="s">
        <v>399</v>
      </c>
      <c r="J84" s="22" t="s">
        <v>399</v>
      </c>
      <c r="K84" s="32" t="s">
        <v>399</v>
      </c>
      <c r="L84" s="31">
        <v>3</v>
      </c>
      <c r="M84" s="22">
        <v>49.49</v>
      </c>
      <c r="N84" s="32">
        <v>49.25</v>
      </c>
      <c r="O84" s="31">
        <v>5</v>
      </c>
      <c r="P84" s="22">
        <v>49.68</v>
      </c>
      <c r="Q84" s="32">
        <v>49.98</v>
      </c>
      <c r="R84" s="31">
        <v>39</v>
      </c>
      <c r="S84" s="22">
        <v>602.28</v>
      </c>
      <c r="T84" s="32">
        <v>604.26</v>
      </c>
      <c r="U84" s="31">
        <v>5</v>
      </c>
      <c r="V84" s="22">
        <v>6.06</v>
      </c>
      <c r="W84" s="32">
        <v>6.06</v>
      </c>
      <c r="X84" s="31" t="s">
        <v>399</v>
      </c>
      <c r="Y84" s="22" t="s">
        <v>399</v>
      </c>
      <c r="Z84" s="32" t="s">
        <v>399</v>
      </c>
      <c r="AA84" s="31"/>
      <c r="AB84" s="22"/>
      <c r="AC84" s="32"/>
      <c r="AD84" s="31">
        <v>21</v>
      </c>
      <c r="AE84" s="22">
        <v>233.96</v>
      </c>
      <c r="AF84" s="32">
        <v>234.6</v>
      </c>
      <c r="AG84" s="31"/>
      <c r="AH84" s="22"/>
      <c r="AI84" s="32"/>
      <c r="AJ84" s="31">
        <v>6</v>
      </c>
      <c r="AK84" s="22">
        <v>6.33</v>
      </c>
      <c r="AL84" s="32">
        <v>6.32</v>
      </c>
      <c r="AM84" s="31">
        <v>14</v>
      </c>
      <c r="AN84" s="22">
        <v>111.75</v>
      </c>
      <c r="AO84" s="32">
        <v>111.64</v>
      </c>
      <c r="AP84" s="5" t="str">
        <f t="shared" ref="AP84:AP147" si="2">COUNTIF(C84:AO84,"s")/3 &amp; " / "&amp;13-COUNTBLANK(C84:AO84)/3</f>
        <v>3 / 11</v>
      </c>
    </row>
    <row r="85" spans="1:42" ht="12.75" customHeight="1" x14ac:dyDescent="0.2">
      <c r="A85" s="2" t="s">
        <v>273</v>
      </c>
      <c r="B85" s="59" t="s">
        <v>922</v>
      </c>
      <c r="C85" s="31">
        <v>371</v>
      </c>
      <c r="D85" s="22">
        <v>8620.99</v>
      </c>
      <c r="E85" s="32">
        <v>8718.75</v>
      </c>
      <c r="F85" s="31">
        <v>205</v>
      </c>
      <c r="G85" s="22">
        <v>2243.0300000000002</v>
      </c>
      <c r="H85" s="32">
        <v>2270.2600000000002</v>
      </c>
      <c r="I85" s="31">
        <v>1381</v>
      </c>
      <c r="J85" s="22">
        <v>13374.58</v>
      </c>
      <c r="K85" s="32">
        <v>13410.43</v>
      </c>
      <c r="L85" s="31">
        <v>35</v>
      </c>
      <c r="M85" s="22">
        <v>362.65</v>
      </c>
      <c r="N85" s="32">
        <v>364.33</v>
      </c>
      <c r="O85" s="31">
        <v>1405</v>
      </c>
      <c r="P85" s="22">
        <v>32680.33</v>
      </c>
      <c r="Q85" s="32">
        <v>32918.54</v>
      </c>
      <c r="R85" s="31">
        <v>1823</v>
      </c>
      <c r="S85" s="22">
        <v>49562.14</v>
      </c>
      <c r="T85" s="32">
        <v>50046.44</v>
      </c>
      <c r="U85" s="31">
        <v>45</v>
      </c>
      <c r="V85" s="22">
        <v>433.55</v>
      </c>
      <c r="W85" s="32">
        <v>441.4</v>
      </c>
      <c r="X85" s="31">
        <v>627</v>
      </c>
      <c r="Y85" s="22">
        <v>5628.4</v>
      </c>
      <c r="Z85" s="32">
        <v>5692.87</v>
      </c>
      <c r="AA85" s="31">
        <v>48</v>
      </c>
      <c r="AB85" s="22">
        <v>260.14</v>
      </c>
      <c r="AC85" s="32">
        <v>259.11</v>
      </c>
      <c r="AD85" s="31">
        <v>1496</v>
      </c>
      <c r="AE85" s="22">
        <v>30922.880000000001</v>
      </c>
      <c r="AF85" s="32">
        <v>31091.62</v>
      </c>
      <c r="AG85" s="31">
        <v>6</v>
      </c>
      <c r="AH85" s="22">
        <v>57.17</v>
      </c>
      <c r="AI85" s="32">
        <v>56.9</v>
      </c>
      <c r="AJ85" s="31">
        <v>1028</v>
      </c>
      <c r="AK85" s="22">
        <v>15755.18</v>
      </c>
      <c r="AL85" s="32">
        <v>15958.86</v>
      </c>
      <c r="AM85" s="31">
        <v>1199</v>
      </c>
      <c r="AN85" s="22">
        <v>22880.32</v>
      </c>
      <c r="AO85" s="32">
        <v>23061.56</v>
      </c>
      <c r="AP85" s="5" t="str">
        <f t="shared" si="2"/>
        <v>0 / 13</v>
      </c>
    </row>
    <row r="86" spans="1:42" ht="12.75" customHeight="1" x14ac:dyDescent="0.2">
      <c r="A86" s="2" t="s">
        <v>374</v>
      </c>
      <c r="B86" s="59" t="s">
        <v>923</v>
      </c>
      <c r="C86" s="31">
        <v>47</v>
      </c>
      <c r="D86" s="22">
        <v>301.68</v>
      </c>
      <c r="E86" s="32">
        <v>302.64999999999998</v>
      </c>
      <c r="F86" s="31">
        <v>64</v>
      </c>
      <c r="G86" s="22">
        <v>665.21</v>
      </c>
      <c r="H86" s="32">
        <v>665.67</v>
      </c>
      <c r="I86" s="31">
        <v>189</v>
      </c>
      <c r="J86" s="22">
        <v>1192.4000000000001</v>
      </c>
      <c r="K86" s="32">
        <v>1189.83</v>
      </c>
      <c r="L86" s="31">
        <v>59</v>
      </c>
      <c r="M86" s="22">
        <v>458.24</v>
      </c>
      <c r="N86" s="32">
        <v>453.4</v>
      </c>
      <c r="O86" s="31">
        <v>99</v>
      </c>
      <c r="P86" s="22">
        <v>1806.12</v>
      </c>
      <c r="Q86" s="32">
        <v>1816.79</v>
      </c>
      <c r="R86" s="31">
        <v>116</v>
      </c>
      <c r="S86" s="22">
        <v>2210.96</v>
      </c>
      <c r="T86" s="32">
        <v>2227.91</v>
      </c>
      <c r="U86" s="31">
        <v>46</v>
      </c>
      <c r="V86" s="22">
        <v>388.3</v>
      </c>
      <c r="W86" s="32">
        <v>384.33</v>
      </c>
      <c r="X86" s="31">
        <v>33</v>
      </c>
      <c r="Y86" s="22">
        <v>221.9</v>
      </c>
      <c r="Z86" s="32">
        <v>222.99</v>
      </c>
      <c r="AA86" s="31">
        <v>33</v>
      </c>
      <c r="AB86" s="22">
        <v>136.1</v>
      </c>
      <c r="AC86" s="32">
        <v>134.11000000000001</v>
      </c>
      <c r="AD86" s="31">
        <v>66</v>
      </c>
      <c r="AE86" s="22">
        <v>627.05999999999995</v>
      </c>
      <c r="AF86" s="32">
        <v>629.46</v>
      </c>
      <c r="AG86" s="31">
        <v>21</v>
      </c>
      <c r="AH86" s="22">
        <v>194.21</v>
      </c>
      <c r="AI86" s="32">
        <v>192.85</v>
      </c>
      <c r="AJ86" s="31">
        <v>76</v>
      </c>
      <c r="AK86" s="22">
        <v>907.21</v>
      </c>
      <c r="AL86" s="32">
        <v>912.45</v>
      </c>
      <c r="AM86" s="31">
        <v>38</v>
      </c>
      <c r="AN86" s="22">
        <v>544.11</v>
      </c>
      <c r="AO86" s="32">
        <v>546.92999999999995</v>
      </c>
      <c r="AP86" s="5" t="str">
        <f t="shared" si="2"/>
        <v>0 / 13</v>
      </c>
    </row>
    <row r="87" spans="1:42" ht="12.75" customHeight="1" x14ac:dyDescent="0.2">
      <c r="A87" s="2" t="s">
        <v>375</v>
      </c>
      <c r="B87" s="59" t="s">
        <v>924</v>
      </c>
      <c r="C87" s="31">
        <v>34</v>
      </c>
      <c r="D87" s="22">
        <v>380.46</v>
      </c>
      <c r="E87" s="32">
        <v>380.38</v>
      </c>
      <c r="F87" s="31">
        <v>29</v>
      </c>
      <c r="G87" s="22">
        <v>257.26</v>
      </c>
      <c r="H87" s="32">
        <v>253.89</v>
      </c>
      <c r="I87" s="31">
        <v>631</v>
      </c>
      <c r="J87" s="22">
        <v>7883.11</v>
      </c>
      <c r="K87" s="32">
        <v>7874.75</v>
      </c>
      <c r="L87" s="31">
        <v>50</v>
      </c>
      <c r="M87" s="22">
        <v>554.80999999999995</v>
      </c>
      <c r="N87" s="32">
        <v>549.07000000000005</v>
      </c>
      <c r="O87" s="31">
        <v>76</v>
      </c>
      <c r="P87" s="22">
        <v>1190.3900000000001</v>
      </c>
      <c r="Q87" s="32">
        <v>1194.27</v>
      </c>
      <c r="R87" s="31">
        <v>172</v>
      </c>
      <c r="S87" s="22">
        <v>2421.7399999999998</v>
      </c>
      <c r="T87" s="32">
        <v>2444.0500000000002</v>
      </c>
      <c r="U87" s="31">
        <v>35</v>
      </c>
      <c r="V87" s="22">
        <v>284.99</v>
      </c>
      <c r="W87" s="32">
        <v>280.52999999999997</v>
      </c>
      <c r="X87" s="31">
        <v>70</v>
      </c>
      <c r="Y87" s="22">
        <v>429.31</v>
      </c>
      <c r="Z87" s="32">
        <v>429.28</v>
      </c>
      <c r="AA87" s="31">
        <v>144</v>
      </c>
      <c r="AB87" s="22">
        <v>2121.59</v>
      </c>
      <c r="AC87" s="32">
        <v>2110.36</v>
      </c>
      <c r="AD87" s="31">
        <v>35</v>
      </c>
      <c r="AE87" s="22">
        <v>262.88</v>
      </c>
      <c r="AF87" s="32">
        <v>263.55</v>
      </c>
      <c r="AG87" s="31">
        <v>4</v>
      </c>
      <c r="AH87" s="22">
        <v>6.8</v>
      </c>
      <c r="AI87" s="32">
        <v>6.64</v>
      </c>
      <c r="AJ87" s="31">
        <v>111</v>
      </c>
      <c r="AK87" s="22">
        <v>878.46</v>
      </c>
      <c r="AL87" s="32">
        <v>878.98</v>
      </c>
      <c r="AM87" s="31">
        <v>47</v>
      </c>
      <c r="AN87" s="22">
        <v>325.23</v>
      </c>
      <c r="AO87" s="32">
        <v>327.37</v>
      </c>
      <c r="AP87" s="5" t="str">
        <f t="shared" si="2"/>
        <v>0 / 13</v>
      </c>
    </row>
    <row r="88" spans="1:42" ht="12.75" customHeight="1" x14ac:dyDescent="0.2">
      <c r="A88" s="2" t="s">
        <v>274</v>
      </c>
      <c r="B88" s="59" t="s">
        <v>377</v>
      </c>
      <c r="C88" s="31">
        <v>195</v>
      </c>
      <c r="D88" s="22">
        <v>1570.85</v>
      </c>
      <c r="E88" s="32">
        <v>1583.08</v>
      </c>
      <c r="F88" s="31">
        <v>145</v>
      </c>
      <c r="G88" s="22">
        <v>1572.92</v>
      </c>
      <c r="H88" s="32">
        <v>1564.11</v>
      </c>
      <c r="I88" s="31">
        <v>2499</v>
      </c>
      <c r="J88" s="22">
        <v>29298.65</v>
      </c>
      <c r="K88" s="32">
        <v>29262.54</v>
      </c>
      <c r="L88" s="31">
        <v>144</v>
      </c>
      <c r="M88" s="22">
        <v>1295.97</v>
      </c>
      <c r="N88" s="32">
        <v>1280.17</v>
      </c>
      <c r="O88" s="31">
        <v>296</v>
      </c>
      <c r="P88" s="22">
        <v>2586.67</v>
      </c>
      <c r="Q88" s="32">
        <v>2601.65</v>
      </c>
      <c r="R88" s="31">
        <v>321</v>
      </c>
      <c r="S88" s="22">
        <v>3372.65</v>
      </c>
      <c r="T88" s="32">
        <v>3393.06</v>
      </c>
      <c r="U88" s="31">
        <v>112</v>
      </c>
      <c r="V88" s="22">
        <v>1029.97</v>
      </c>
      <c r="W88" s="32">
        <v>1025.3699999999999</v>
      </c>
      <c r="X88" s="31">
        <v>457</v>
      </c>
      <c r="Y88" s="22">
        <v>3357.6</v>
      </c>
      <c r="Z88" s="32">
        <v>3352.92</v>
      </c>
      <c r="AA88" s="31">
        <v>611</v>
      </c>
      <c r="AB88" s="22">
        <v>8505.2000000000007</v>
      </c>
      <c r="AC88" s="32">
        <v>8450.9699999999993</v>
      </c>
      <c r="AD88" s="31">
        <v>226</v>
      </c>
      <c r="AE88" s="22">
        <v>1337.73</v>
      </c>
      <c r="AF88" s="32">
        <v>1343.42</v>
      </c>
      <c r="AG88" s="31">
        <v>17</v>
      </c>
      <c r="AH88" s="22">
        <v>130.53</v>
      </c>
      <c r="AI88" s="32">
        <v>129.08000000000001</v>
      </c>
      <c r="AJ88" s="31">
        <v>606</v>
      </c>
      <c r="AK88" s="22">
        <v>4911.57</v>
      </c>
      <c r="AL88" s="32">
        <v>4914.93</v>
      </c>
      <c r="AM88" s="31">
        <v>160</v>
      </c>
      <c r="AN88" s="22">
        <v>1239.5999999999999</v>
      </c>
      <c r="AO88" s="32">
        <v>1243.47</v>
      </c>
      <c r="AP88" s="5" t="str">
        <f t="shared" si="2"/>
        <v>0 / 13</v>
      </c>
    </row>
    <row r="89" spans="1:42" ht="12.75" customHeight="1" x14ac:dyDescent="0.2">
      <c r="A89" s="2" t="s">
        <v>275</v>
      </c>
      <c r="B89" s="59" t="s">
        <v>925</v>
      </c>
      <c r="C89" s="31" t="s">
        <v>399</v>
      </c>
      <c r="D89" s="22" t="s">
        <v>399</v>
      </c>
      <c r="E89" s="32" t="s">
        <v>399</v>
      </c>
      <c r="F89" s="31">
        <v>31</v>
      </c>
      <c r="G89" s="22">
        <v>319.82</v>
      </c>
      <c r="H89" s="32">
        <v>321.68</v>
      </c>
      <c r="I89" s="31"/>
      <c r="J89" s="22"/>
      <c r="K89" s="32"/>
      <c r="L89" s="31">
        <v>90</v>
      </c>
      <c r="M89" s="22">
        <v>2025.49</v>
      </c>
      <c r="N89" s="32">
        <v>2010.23</v>
      </c>
      <c r="O89" s="31">
        <v>6</v>
      </c>
      <c r="P89" s="22">
        <v>6.62</v>
      </c>
      <c r="Q89" s="32">
        <v>6.59</v>
      </c>
      <c r="R89" s="31">
        <v>62</v>
      </c>
      <c r="S89" s="22">
        <v>445.01</v>
      </c>
      <c r="T89" s="32">
        <v>447.72</v>
      </c>
      <c r="U89" s="31">
        <v>51</v>
      </c>
      <c r="V89" s="22">
        <v>1010.94</v>
      </c>
      <c r="W89" s="32">
        <v>1012.71</v>
      </c>
      <c r="X89" s="31">
        <v>70</v>
      </c>
      <c r="Y89" s="22">
        <v>220</v>
      </c>
      <c r="Z89" s="32">
        <v>222.74</v>
      </c>
      <c r="AA89" s="31" t="s">
        <v>399</v>
      </c>
      <c r="AB89" s="22" t="s">
        <v>399</v>
      </c>
      <c r="AC89" s="32" t="s">
        <v>399</v>
      </c>
      <c r="AD89" s="31"/>
      <c r="AE89" s="22"/>
      <c r="AF89" s="32"/>
      <c r="AG89" s="31">
        <v>11</v>
      </c>
      <c r="AH89" s="22">
        <v>16.239999999999998</v>
      </c>
      <c r="AI89" s="32">
        <v>15.96</v>
      </c>
      <c r="AJ89" s="31">
        <v>18</v>
      </c>
      <c r="AK89" s="22">
        <v>18.11</v>
      </c>
      <c r="AL89" s="32">
        <v>18.34</v>
      </c>
      <c r="AM89" s="31">
        <v>165</v>
      </c>
      <c r="AN89" s="22">
        <v>1145.52</v>
      </c>
      <c r="AO89" s="32">
        <v>1158.4100000000001</v>
      </c>
      <c r="AP89" s="5" t="str">
        <f t="shared" si="2"/>
        <v>2 / 11</v>
      </c>
    </row>
    <row r="90" spans="1:42" ht="12.75" customHeight="1" x14ac:dyDescent="0.2">
      <c r="A90" s="2" t="s">
        <v>276</v>
      </c>
      <c r="B90" s="59" t="s">
        <v>348</v>
      </c>
      <c r="C90" s="31" t="s">
        <v>399</v>
      </c>
      <c r="D90" s="22" t="s">
        <v>399</v>
      </c>
      <c r="E90" s="32" t="s">
        <v>399</v>
      </c>
      <c r="F90" s="31" t="s">
        <v>399</v>
      </c>
      <c r="G90" s="22" t="s">
        <v>399</v>
      </c>
      <c r="H90" s="32" t="s">
        <v>399</v>
      </c>
      <c r="I90" s="31" t="s">
        <v>399</v>
      </c>
      <c r="J90" s="22" t="s">
        <v>399</v>
      </c>
      <c r="K90" s="32" t="s">
        <v>399</v>
      </c>
      <c r="L90" s="31">
        <v>5</v>
      </c>
      <c r="M90" s="22">
        <v>6.68</v>
      </c>
      <c r="N90" s="32">
        <v>6.55</v>
      </c>
      <c r="O90" s="31">
        <v>5</v>
      </c>
      <c r="P90" s="22">
        <v>33.64</v>
      </c>
      <c r="Q90" s="32">
        <v>33.78</v>
      </c>
      <c r="R90" s="31">
        <v>4</v>
      </c>
      <c r="S90" s="22">
        <v>9.9700000000000006</v>
      </c>
      <c r="T90" s="32">
        <v>9.8800000000000008</v>
      </c>
      <c r="U90" s="31" t="s">
        <v>399</v>
      </c>
      <c r="V90" s="22" t="s">
        <v>399</v>
      </c>
      <c r="W90" s="32" t="s">
        <v>399</v>
      </c>
      <c r="X90" s="31">
        <v>3</v>
      </c>
      <c r="Y90" s="22">
        <v>9.4600000000000009</v>
      </c>
      <c r="Z90" s="32">
        <v>9.4600000000000009</v>
      </c>
      <c r="AA90" s="31"/>
      <c r="AB90" s="22"/>
      <c r="AC90" s="32"/>
      <c r="AD90" s="31" t="s">
        <v>399</v>
      </c>
      <c r="AE90" s="22" t="s">
        <v>399</v>
      </c>
      <c r="AF90" s="32" t="s">
        <v>399</v>
      </c>
      <c r="AG90" s="31" t="s">
        <v>399</v>
      </c>
      <c r="AH90" s="22" t="s">
        <v>399</v>
      </c>
      <c r="AI90" s="32" t="s">
        <v>399</v>
      </c>
      <c r="AJ90" s="31">
        <v>7</v>
      </c>
      <c r="AK90" s="22">
        <v>14.49</v>
      </c>
      <c r="AL90" s="32">
        <v>14.87</v>
      </c>
      <c r="AM90" s="31">
        <v>5</v>
      </c>
      <c r="AN90" s="22">
        <v>15.01</v>
      </c>
      <c r="AO90" s="32">
        <v>15.13</v>
      </c>
      <c r="AP90" s="5" t="str">
        <f t="shared" si="2"/>
        <v>6 / 12</v>
      </c>
    </row>
    <row r="91" spans="1:42" ht="12.75" customHeight="1" x14ac:dyDescent="0.2">
      <c r="A91" s="2" t="s">
        <v>277</v>
      </c>
      <c r="B91" s="59" t="s">
        <v>349</v>
      </c>
      <c r="C91" s="31" t="s">
        <v>399</v>
      </c>
      <c r="D91" s="22" t="s">
        <v>399</v>
      </c>
      <c r="E91" s="32" t="s">
        <v>399</v>
      </c>
      <c r="F91" s="31">
        <v>3</v>
      </c>
      <c r="G91" s="22">
        <v>9.08</v>
      </c>
      <c r="H91" s="32">
        <v>9.08</v>
      </c>
      <c r="I91" s="31">
        <v>9</v>
      </c>
      <c r="J91" s="22">
        <v>37.86</v>
      </c>
      <c r="K91" s="32">
        <v>37.86</v>
      </c>
      <c r="L91" s="31">
        <v>5</v>
      </c>
      <c r="M91" s="22">
        <v>13.17</v>
      </c>
      <c r="N91" s="32">
        <v>12.98</v>
      </c>
      <c r="O91" s="31" t="s">
        <v>399</v>
      </c>
      <c r="P91" s="22" t="s">
        <v>399</v>
      </c>
      <c r="Q91" s="32" t="s">
        <v>399</v>
      </c>
      <c r="R91" s="31" t="s">
        <v>399</v>
      </c>
      <c r="S91" s="22" t="s">
        <v>399</v>
      </c>
      <c r="T91" s="32" t="s">
        <v>399</v>
      </c>
      <c r="U91" s="31">
        <v>3</v>
      </c>
      <c r="V91" s="22">
        <v>22.05</v>
      </c>
      <c r="W91" s="32">
        <v>22.07</v>
      </c>
      <c r="X91" s="31">
        <v>13</v>
      </c>
      <c r="Y91" s="22">
        <v>35.65</v>
      </c>
      <c r="Z91" s="32">
        <v>35.94</v>
      </c>
      <c r="AA91" s="31">
        <v>5</v>
      </c>
      <c r="AB91" s="22">
        <v>14.08</v>
      </c>
      <c r="AC91" s="32">
        <v>14.02</v>
      </c>
      <c r="AD91" s="31" t="s">
        <v>399</v>
      </c>
      <c r="AE91" s="22" t="s">
        <v>399</v>
      </c>
      <c r="AF91" s="32" t="s">
        <v>399</v>
      </c>
      <c r="AG91" s="31" t="s">
        <v>399</v>
      </c>
      <c r="AH91" s="22" t="s">
        <v>399</v>
      </c>
      <c r="AI91" s="32" t="s">
        <v>399</v>
      </c>
      <c r="AJ91" s="31">
        <v>7</v>
      </c>
      <c r="AK91" s="22">
        <v>23.68</v>
      </c>
      <c r="AL91" s="32">
        <v>21.99</v>
      </c>
      <c r="AM91" s="31">
        <v>4</v>
      </c>
      <c r="AN91" s="22">
        <v>9.68</v>
      </c>
      <c r="AO91" s="32">
        <v>9.65</v>
      </c>
      <c r="AP91" s="5" t="str">
        <f t="shared" si="2"/>
        <v>5 / 13</v>
      </c>
    </row>
    <row r="92" spans="1:42" ht="12.75" customHeight="1" x14ac:dyDescent="0.2">
      <c r="A92" s="2" t="s">
        <v>278</v>
      </c>
      <c r="B92" s="59" t="s">
        <v>926</v>
      </c>
      <c r="C92" s="31">
        <v>6</v>
      </c>
      <c r="D92" s="22">
        <v>21.31</v>
      </c>
      <c r="E92" s="32">
        <v>21.52</v>
      </c>
      <c r="F92" s="31">
        <v>8</v>
      </c>
      <c r="G92" s="22">
        <v>76.8</v>
      </c>
      <c r="H92" s="32">
        <v>76.239999999999995</v>
      </c>
      <c r="I92" s="31">
        <v>3</v>
      </c>
      <c r="J92" s="22">
        <v>7.71</v>
      </c>
      <c r="K92" s="32">
        <v>7.71</v>
      </c>
      <c r="L92" s="31">
        <v>12</v>
      </c>
      <c r="M92" s="22">
        <v>43.11</v>
      </c>
      <c r="N92" s="32">
        <v>43.14</v>
      </c>
      <c r="O92" s="31">
        <v>4</v>
      </c>
      <c r="P92" s="22">
        <v>31.45</v>
      </c>
      <c r="Q92" s="32">
        <v>31.44</v>
      </c>
      <c r="R92" s="31"/>
      <c r="S92" s="22"/>
      <c r="T92" s="32"/>
      <c r="U92" s="31">
        <v>4</v>
      </c>
      <c r="V92" s="22">
        <v>16.3</v>
      </c>
      <c r="W92" s="32">
        <v>16.27</v>
      </c>
      <c r="X92" s="31" t="s">
        <v>399</v>
      </c>
      <c r="Y92" s="22" t="s">
        <v>399</v>
      </c>
      <c r="Z92" s="32" t="s">
        <v>399</v>
      </c>
      <c r="AA92" s="31"/>
      <c r="AB92" s="22"/>
      <c r="AC92" s="32"/>
      <c r="AD92" s="31" t="s">
        <v>399</v>
      </c>
      <c r="AE92" s="22" t="s">
        <v>399</v>
      </c>
      <c r="AF92" s="32" t="s">
        <v>399</v>
      </c>
      <c r="AG92" s="31" t="s">
        <v>399</v>
      </c>
      <c r="AH92" s="22" t="s">
        <v>399</v>
      </c>
      <c r="AI92" s="32" t="s">
        <v>399</v>
      </c>
      <c r="AJ92" s="31">
        <v>5</v>
      </c>
      <c r="AK92" s="22">
        <v>12.91</v>
      </c>
      <c r="AL92" s="32">
        <v>12.94</v>
      </c>
      <c r="AM92" s="31">
        <v>3</v>
      </c>
      <c r="AN92" s="22">
        <v>10.95</v>
      </c>
      <c r="AO92" s="32">
        <v>10.94</v>
      </c>
      <c r="AP92" s="5" t="str">
        <f t="shared" si="2"/>
        <v>3 / 11</v>
      </c>
    </row>
    <row r="93" spans="1:42" ht="12.75" customHeight="1" x14ac:dyDescent="0.2">
      <c r="A93" s="2" t="s">
        <v>279</v>
      </c>
      <c r="B93" s="59" t="s">
        <v>927</v>
      </c>
      <c r="C93" s="31">
        <v>14</v>
      </c>
      <c r="D93" s="22">
        <v>218.94</v>
      </c>
      <c r="E93" s="32">
        <v>222.42</v>
      </c>
      <c r="F93" s="31">
        <v>28</v>
      </c>
      <c r="G93" s="22">
        <v>592.91</v>
      </c>
      <c r="H93" s="32">
        <v>594.52</v>
      </c>
      <c r="I93" s="31">
        <v>13</v>
      </c>
      <c r="J93" s="22">
        <v>93.52</v>
      </c>
      <c r="K93" s="32">
        <v>93.45</v>
      </c>
      <c r="L93" s="31">
        <v>4</v>
      </c>
      <c r="M93" s="22">
        <v>10.78</v>
      </c>
      <c r="N93" s="32">
        <v>10.7</v>
      </c>
      <c r="O93" s="31">
        <v>127</v>
      </c>
      <c r="P93" s="22">
        <v>2260.16</v>
      </c>
      <c r="Q93" s="32">
        <v>2282.87</v>
      </c>
      <c r="R93" s="31">
        <v>186</v>
      </c>
      <c r="S93" s="22">
        <v>4452.79</v>
      </c>
      <c r="T93" s="32">
        <v>4492.43</v>
      </c>
      <c r="U93" s="31">
        <v>5</v>
      </c>
      <c r="V93" s="22">
        <v>16.72</v>
      </c>
      <c r="W93" s="32">
        <v>16.809999999999999</v>
      </c>
      <c r="X93" s="31">
        <v>37</v>
      </c>
      <c r="Y93" s="22">
        <v>351.34</v>
      </c>
      <c r="Z93" s="32">
        <v>352.99</v>
      </c>
      <c r="AA93" s="31" t="s">
        <v>399</v>
      </c>
      <c r="AB93" s="22" t="s">
        <v>399</v>
      </c>
      <c r="AC93" s="32" t="s">
        <v>399</v>
      </c>
      <c r="AD93" s="31">
        <v>37</v>
      </c>
      <c r="AE93" s="22">
        <v>323.8</v>
      </c>
      <c r="AF93" s="32">
        <v>324.35000000000002</v>
      </c>
      <c r="AG93" s="31" t="s">
        <v>399</v>
      </c>
      <c r="AH93" s="22" t="s">
        <v>399</v>
      </c>
      <c r="AI93" s="32" t="s">
        <v>399</v>
      </c>
      <c r="AJ93" s="31">
        <v>70</v>
      </c>
      <c r="AK93" s="22">
        <v>875.71</v>
      </c>
      <c r="AL93" s="32">
        <v>882.44</v>
      </c>
      <c r="AM93" s="31">
        <v>29</v>
      </c>
      <c r="AN93" s="22">
        <v>302.39999999999998</v>
      </c>
      <c r="AO93" s="32">
        <v>303.33</v>
      </c>
      <c r="AP93" s="5" t="str">
        <f t="shared" si="2"/>
        <v>2 / 13</v>
      </c>
    </row>
    <row r="94" spans="1:42" ht="12.75" customHeight="1" x14ac:dyDescent="0.2">
      <c r="A94" s="2" t="s">
        <v>388</v>
      </c>
      <c r="B94" s="59" t="s">
        <v>928</v>
      </c>
      <c r="C94" s="31"/>
      <c r="D94" s="22"/>
      <c r="E94" s="32"/>
      <c r="F94" s="31" t="s">
        <v>399</v>
      </c>
      <c r="G94" s="22" t="s">
        <v>399</v>
      </c>
      <c r="H94" s="32" t="s">
        <v>399</v>
      </c>
      <c r="I94" s="31"/>
      <c r="J94" s="22"/>
      <c r="K94" s="32"/>
      <c r="L94" s="31"/>
      <c r="M94" s="22"/>
      <c r="N94" s="32"/>
      <c r="O94" s="31"/>
      <c r="P94" s="22"/>
      <c r="Q94" s="32"/>
      <c r="R94" s="31"/>
      <c r="S94" s="22"/>
      <c r="T94" s="32"/>
      <c r="U94" s="31"/>
      <c r="V94" s="22"/>
      <c r="W94" s="32"/>
      <c r="X94" s="31"/>
      <c r="Y94" s="22"/>
      <c r="Z94" s="32"/>
      <c r="AA94" s="31"/>
      <c r="AB94" s="22"/>
      <c r="AC94" s="32"/>
      <c r="AD94" s="31"/>
      <c r="AE94" s="22"/>
      <c r="AF94" s="32"/>
      <c r="AG94" s="31"/>
      <c r="AH94" s="22"/>
      <c r="AI94" s="32"/>
      <c r="AJ94" s="31"/>
      <c r="AK94" s="22"/>
      <c r="AL94" s="32"/>
      <c r="AM94" s="31"/>
      <c r="AN94" s="22"/>
      <c r="AO94" s="32"/>
      <c r="AP94" s="5" t="str">
        <f t="shared" si="2"/>
        <v>1 / 1</v>
      </c>
    </row>
    <row r="95" spans="1:42" ht="12.75" customHeight="1" x14ac:dyDescent="0.2">
      <c r="A95" s="2" t="s">
        <v>929</v>
      </c>
      <c r="B95" s="59" t="s">
        <v>991</v>
      </c>
      <c r="C95" s="31">
        <v>4</v>
      </c>
      <c r="D95" s="22">
        <v>85.26</v>
      </c>
      <c r="E95" s="32">
        <v>85.92</v>
      </c>
      <c r="F95" s="31" t="s">
        <v>399</v>
      </c>
      <c r="G95" s="22" t="s">
        <v>399</v>
      </c>
      <c r="H95" s="32" t="s">
        <v>399</v>
      </c>
      <c r="I95" s="31">
        <v>8</v>
      </c>
      <c r="J95" s="22">
        <v>40.04</v>
      </c>
      <c r="K95" s="32">
        <v>39.909999999999997</v>
      </c>
      <c r="L95" s="31" t="s">
        <v>399</v>
      </c>
      <c r="M95" s="22" t="s">
        <v>399</v>
      </c>
      <c r="N95" s="32" t="s">
        <v>399</v>
      </c>
      <c r="O95" s="31">
        <v>4</v>
      </c>
      <c r="P95" s="22">
        <v>5.8</v>
      </c>
      <c r="Q95" s="32">
        <v>5.91</v>
      </c>
      <c r="R95" s="31">
        <v>15</v>
      </c>
      <c r="S95" s="22">
        <v>125.4</v>
      </c>
      <c r="T95" s="32">
        <v>125.64</v>
      </c>
      <c r="U95" s="31"/>
      <c r="V95" s="22"/>
      <c r="W95" s="32"/>
      <c r="X95" s="31">
        <v>19</v>
      </c>
      <c r="Y95" s="22">
        <v>68.27</v>
      </c>
      <c r="Z95" s="32">
        <v>68.72</v>
      </c>
      <c r="AA95" s="31"/>
      <c r="AB95" s="22"/>
      <c r="AC95" s="32"/>
      <c r="AD95" s="31">
        <v>8</v>
      </c>
      <c r="AE95" s="22">
        <v>15.5</v>
      </c>
      <c r="AF95" s="32">
        <v>15.4</v>
      </c>
      <c r="AG95" s="31"/>
      <c r="AH95" s="22"/>
      <c r="AI95" s="32"/>
      <c r="AJ95" s="31">
        <v>9</v>
      </c>
      <c r="AK95" s="22">
        <v>40.090000000000003</v>
      </c>
      <c r="AL95" s="32">
        <v>40.409999999999997</v>
      </c>
      <c r="AM95" s="31">
        <v>10</v>
      </c>
      <c r="AN95" s="22">
        <v>27.33</v>
      </c>
      <c r="AO95" s="32">
        <v>28.02</v>
      </c>
      <c r="AP95" s="5" t="str">
        <f t="shared" si="2"/>
        <v>2 / 10</v>
      </c>
    </row>
    <row r="96" spans="1:42" ht="12.75" customHeight="1" x14ac:dyDescent="0.2">
      <c r="A96" s="2" t="s">
        <v>998</v>
      </c>
      <c r="B96" s="59"/>
      <c r="C96" s="31" t="s">
        <v>399</v>
      </c>
      <c r="D96" s="22" t="s">
        <v>399</v>
      </c>
      <c r="E96" s="32" t="s">
        <v>399</v>
      </c>
      <c r="F96" s="31">
        <v>4</v>
      </c>
      <c r="G96" s="22">
        <v>5.22</v>
      </c>
      <c r="H96" s="32">
        <v>0</v>
      </c>
      <c r="I96" s="31">
        <v>4</v>
      </c>
      <c r="J96" s="22">
        <v>6.72</v>
      </c>
      <c r="K96" s="32">
        <v>0</v>
      </c>
      <c r="L96" s="31">
        <v>3</v>
      </c>
      <c r="M96" s="22">
        <v>1.49</v>
      </c>
      <c r="N96" s="32">
        <v>0</v>
      </c>
      <c r="O96" s="31" t="s">
        <v>399</v>
      </c>
      <c r="P96" s="22" t="s">
        <v>399</v>
      </c>
      <c r="Q96" s="32" t="s">
        <v>399</v>
      </c>
      <c r="R96" s="31">
        <v>3</v>
      </c>
      <c r="S96" s="22">
        <v>0.56999999999999995</v>
      </c>
      <c r="T96" s="32">
        <v>0</v>
      </c>
      <c r="U96" s="31">
        <v>5</v>
      </c>
      <c r="V96" s="22">
        <v>6.14</v>
      </c>
      <c r="W96" s="32">
        <v>0</v>
      </c>
      <c r="X96" s="31">
        <v>3</v>
      </c>
      <c r="Y96" s="22">
        <v>2.77</v>
      </c>
      <c r="Z96" s="32">
        <v>0</v>
      </c>
      <c r="AA96" s="31"/>
      <c r="AB96" s="22"/>
      <c r="AC96" s="32"/>
      <c r="AD96" s="31"/>
      <c r="AE96" s="22"/>
      <c r="AF96" s="32"/>
      <c r="AG96" s="31"/>
      <c r="AH96" s="22"/>
      <c r="AI96" s="32"/>
      <c r="AJ96" s="31">
        <v>6</v>
      </c>
      <c r="AK96" s="22">
        <v>2.64</v>
      </c>
      <c r="AL96" s="32">
        <v>0</v>
      </c>
      <c r="AM96" s="31" t="s">
        <v>399</v>
      </c>
      <c r="AN96" s="22" t="s">
        <v>399</v>
      </c>
      <c r="AO96" s="32" t="s">
        <v>399</v>
      </c>
      <c r="AP96" s="5" t="str">
        <f t="shared" si="2"/>
        <v>3 / 10</v>
      </c>
    </row>
    <row r="97" spans="1:42" ht="12.75" customHeight="1" x14ac:dyDescent="0.2">
      <c r="A97" s="2" t="s">
        <v>280</v>
      </c>
      <c r="B97" s="59" t="s">
        <v>350</v>
      </c>
      <c r="C97" s="31">
        <v>4</v>
      </c>
      <c r="D97" s="22">
        <v>10.24</v>
      </c>
      <c r="E97" s="32">
        <v>10.24</v>
      </c>
      <c r="F97" s="31">
        <v>7</v>
      </c>
      <c r="G97" s="22">
        <v>198.99</v>
      </c>
      <c r="H97" s="32">
        <v>198.72</v>
      </c>
      <c r="I97" s="31">
        <v>6</v>
      </c>
      <c r="J97" s="22">
        <v>17.09</v>
      </c>
      <c r="K97" s="32">
        <v>17.079999999999998</v>
      </c>
      <c r="L97" s="31" t="s">
        <v>399</v>
      </c>
      <c r="M97" s="22" t="s">
        <v>399</v>
      </c>
      <c r="N97" s="32" t="s">
        <v>399</v>
      </c>
      <c r="O97" s="31">
        <v>10</v>
      </c>
      <c r="P97" s="22">
        <v>122.52</v>
      </c>
      <c r="Q97" s="32">
        <v>122.49</v>
      </c>
      <c r="R97" s="31">
        <v>20</v>
      </c>
      <c r="S97" s="22">
        <v>381.86</v>
      </c>
      <c r="T97" s="32">
        <v>389.63</v>
      </c>
      <c r="U97" s="31">
        <v>6</v>
      </c>
      <c r="V97" s="22">
        <v>1.1200000000000001</v>
      </c>
      <c r="W97" s="32">
        <v>1.1399999999999999</v>
      </c>
      <c r="X97" s="31">
        <v>30</v>
      </c>
      <c r="Y97" s="22">
        <v>164.02</v>
      </c>
      <c r="Z97" s="32">
        <v>164.7</v>
      </c>
      <c r="AA97" s="31" t="s">
        <v>399</v>
      </c>
      <c r="AB97" s="22" t="s">
        <v>399</v>
      </c>
      <c r="AC97" s="32" t="s">
        <v>399</v>
      </c>
      <c r="AD97" s="31">
        <v>5</v>
      </c>
      <c r="AE97" s="22">
        <v>54.43</v>
      </c>
      <c r="AF97" s="32">
        <v>55.41</v>
      </c>
      <c r="AG97" s="31">
        <v>3</v>
      </c>
      <c r="AH97" s="22">
        <v>0.28000000000000003</v>
      </c>
      <c r="AI97" s="32">
        <v>0.27</v>
      </c>
      <c r="AJ97" s="31">
        <v>10</v>
      </c>
      <c r="AK97" s="22">
        <v>224.49</v>
      </c>
      <c r="AL97" s="32">
        <v>225.18</v>
      </c>
      <c r="AM97" s="31">
        <v>69</v>
      </c>
      <c r="AN97" s="22">
        <v>1727.2</v>
      </c>
      <c r="AO97" s="32">
        <v>1736.41</v>
      </c>
      <c r="AP97" s="5" t="str">
        <f t="shared" si="2"/>
        <v>2 / 13</v>
      </c>
    </row>
    <row r="98" spans="1:42" ht="12.75" customHeight="1" x14ac:dyDescent="0.2">
      <c r="A98" s="2" t="s">
        <v>281</v>
      </c>
      <c r="B98" s="59" t="s">
        <v>992</v>
      </c>
      <c r="C98" s="31">
        <v>4</v>
      </c>
      <c r="D98" s="22">
        <v>10.5</v>
      </c>
      <c r="E98" s="32">
        <v>10.11</v>
      </c>
      <c r="F98" s="31">
        <v>16</v>
      </c>
      <c r="G98" s="22">
        <v>21.65</v>
      </c>
      <c r="H98" s="32">
        <v>20.95</v>
      </c>
      <c r="I98" s="31">
        <v>33</v>
      </c>
      <c r="J98" s="22">
        <v>45.59</v>
      </c>
      <c r="K98" s="32">
        <v>44.89</v>
      </c>
      <c r="L98" s="31">
        <v>10</v>
      </c>
      <c r="M98" s="22">
        <v>16.489999999999998</v>
      </c>
      <c r="N98" s="32">
        <v>16.420000000000002</v>
      </c>
      <c r="O98" s="31">
        <v>12</v>
      </c>
      <c r="P98" s="22">
        <v>23.05</v>
      </c>
      <c r="Q98" s="32">
        <v>22.87</v>
      </c>
      <c r="R98" s="31">
        <v>24</v>
      </c>
      <c r="S98" s="22">
        <v>221.37</v>
      </c>
      <c r="T98" s="32">
        <v>221.15</v>
      </c>
      <c r="U98" s="31">
        <v>15</v>
      </c>
      <c r="V98" s="22">
        <v>10.3</v>
      </c>
      <c r="W98" s="32">
        <v>10.07</v>
      </c>
      <c r="X98" s="31">
        <v>567</v>
      </c>
      <c r="Y98" s="22">
        <v>3121.75</v>
      </c>
      <c r="Z98" s="32">
        <v>3122.57</v>
      </c>
      <c r="AA98" s="31">
        <v>3</v>
      </c>
      <c r="AB98" s="22">
        <v>0.75</v>
      </c>
      <c r="AC98" s="32">
        <v>0.75</v>
      </c>
      <c r="AD98" s="31">
        <v>10</v>
      </c>
      <c r="AE98" s="22">
        <v>51.08</v>
      </c>
      <c r="AF98" s="32">
        <v>51.26</v>
      </c>
      <c r="AG98" s="31">
        <v>13</v>
      </c>
      <c r="AH98" s="22">
        <v>45.85</v>
      </c>
      <c r="AI98" s="32">
        <v>45.38</v>
      </c>
      <c r="AJ98" s="31">
        <v>30</v>
      </c>
      <c r="AK98" s="22">
        <v>133.84</v>
      </c>
      <c r="AL98" s="32">
        <v>134.97999999999999</v>
      </c>
      <c r="AM98" s="31">
        <v>47</v>
      </c>
      <c r="AN98" s="22">
        <v>261.58999999999997</v>
      </c>
      <c r="AO98" s="32">
        <v>261.47000000000003</v>
      </c>
      <c r="AP98" s="5" t="str">
        <f t="shared" si="2"/>
        <v>0 / 13</v>
      </c>
    </row>
    <row r="99" spans="1:42" ht="12.75" customHeight="1" x14ac:dyDescent="0.2">
      <c r="A99" s="2" t="s">
        <v>282</v>
      </c>
      <c r="B99" s="59" t="s">
        <v>930</v>
      </c>
      <c r="C99" s="31"/>
      <c r="D99" s="22"/>
      <c r="E99" s="32"/>
      <c r="F99" s="31"/>
      <c r="G99" s="22"/>
      <c r="H99" s="32"/>
      <c r="I99" s="31"/>
      <c r="J99" s="22"/>
      <c r="K99" s="32"/>
      <c r="L99" s="31" t="s">
        <v>399</v>
      </c>
      <c r="M99" s="22" t="s">
        <v>399</v>
      </c>
      <c r="N99" s="32" t="s">
        <v>399</v>
      </c>
      <c r="O99" s="31">
        <v>4</v>
      </c>
      <c r="P99" s="22">
        <v>7.97</v>
      </c>
      <c r="Q99" s="32">
        <v>7.97</v>
      </c>
      <c r="R99" s="31"/>
      <c r="S99" s="22"/>
      <c r="T99" s="32"/>
      <c r="U99" s="31">
        <v>8</v>
      </c>
      <c r="V99" s="22">
        <v>4.9400000000000004</v>
      </c>
      <c r="W99" s="32">
        <v>4.9400000000000004</v>
      </c>
      <c r="X99" s="31"/>
      <c r="Y99" s="22"/>
      <c r="Z99" s="32"/>
      <c r="AA99" s="31" t="s">
        <v>399</v>
      </c>
      <c r="AB99" s="22" t="s">
        <v>399</v>
      </c>
      <c r="AC99" s="32" t="s">
        <v>399</v>
      </c>
      <c r="AD99" s="31" t="s">
        <v>399</v>
      </c>
      <c r="AE99" s="22" t="s">
        <v>399</v>
      </c>
      <c r="AF99" s="32" t="s">
        <v>399</v>
      </c>
      <c r="AG99" s="31" t="s">
        <v>399</v>
      </c>
      <c r="AH99" s="22" t="s">
        <v>399</v>
      </c>
      <c r="AI99" s="32" t="s">
        <v>399</v>
      </c>
      <c r="AJ99" s="31" t="s">
        <v>399</v>
      </c>
      <c r="AK99" s="22" t="s">
        <v>399</v>
      </c>
      <c r="AL99" s="32" t="s">
        <v>399</v>
      </c>
      <c r="AM99" s="31">
        <v>3</v>
      </c>
      <c r="AN99" s="22">
        <v>3.29</v>
      </c>
      <c r="AO99" s="32">
        <v>3.29</v>
      </c>
      <c r="AP99" s="5" t="str">
        <f t="shared" si="2"/>
        <v>5 / 8</v>
      </c>
    </row>
    <row r="100" spans="1:42" ht="12.75" customHeight="1" x14ac:dyDescent="0.2">
      <c r="A100" s="2" t="s">
        <v>283</v>
      </c>
      <c r="B100" s="59" t="s">
        <v>931</v>
      </c>
      <c r="C100" s="31" t="s">
        <v>399</v>
      </c>
      <c r="D100" s="22" t="s">
        <v>399</v>
      </c>
      <c r="E100" s="32" t="s">
        <v>399</v>
      </c>
      <c r="F100" s="31" t="s">
        <v>399</v>
      </c>
      <c r="G100" s="22" t="s">
        <v>399</v>
      </c>
      <c r="H100" s="32" t="s">
        <v>399</v>
      </c>
      <c r="I100" s="31">
        <v>5</v>
      </c>
      <c r="J100" s="22">
        <v>8.23</v>
      </c>
      <c r="K100" s="32">
        <v>8.23</v>
      </c>
      <c r="L100" s="31"/>
      <c r="M100" s="22"/>
      <c r="N100" s="32"/>
      <c r="O100" s="31">
        <v>6</v>
      </c>
      <c r="P100" s="22">
        <v>20.96</v>
      </c>
      <c r="Q100" s="32">
        <v>20.76</v>
      </c>
      <c r="R100" s="31">
        <v>4</v>
      </c>
      <c r="S100" s="22">
        <v>35.119999999999997</v>
      </c>
      <c r="T100" s="32">
        <v>35.69</v>
      </c>
      <c r="U100" s="31" t="s">
        <v>399</v>
      </c>
      <c r="V100" s="22" t="s">
        <v>399</v>
      </c>
      <c r="W100" s="32" t="s">
        <v>399</v>
      </c>
      <c r="X100" s="31">
        <v>9</v>
      </c>
      <c r="Y100" s="22">
        <v>32.21</v>
      </c>
      <c r="Z100" s="32">
        <v>32.200000000000003</v>
      </c>
      <c r="AA100" s="31" t="s">
        <v>399</v>
      </c>
      <c r="AB100" s="22" t="s">
        <v>399</v>
      </c>
      <c r="AC100" s="32" t="s">
        <v>399</v>
      </c>
      <c r="AD100" s="31"/>
      <c r="AE100" s="22"/>
      <c r="AF100" s="32"/>
      <c r="AG100" s="31" t="s">
        <v>399</v>
      </c>
      <c r="AH100" s="22" t="s">
        <v>399</v>
      </c>
      <c r="AI100" s="32" t="s">
        <v>399</v>
      </c>
      <c r="AJ100" s="31">
        <v>3</v>
      </c>
      <c r="AK100" s="22">
        <v>2.96</v>
      </c>
      <c r="AL100" s="32">
        <v>2.96</v>
      </c>
      <c r="AM100" s="31">
        <v>3</v>
      </c>
      <c r="AN100" s="22">
        <v>7.38</v>
      </c>
      <c r="AO100" s="32">
        <v>7.42</v>
      </c>
      <c r="AP100" s="5" t="str">
        <f t="shared" si="2"/>
        <v>5 / 11</v>
      </c>
    </row>
    <row r="101" spans="1:42" ht="12.75" customHeight="1" x14ac:dyDescent="0.2">
      <c r="A101" s="2" t="s">
        <v>993</v>
      </c>
      <c r="B101" s="59" t="s">
        <v>994</v>
      </c>
      <c r="C101" s="31"/>
      <c r="D101" s="22"/>
      <c r="E101" s="32"/>
      <c r="F101" s="31" t="s">
        <v>399</v>
      </c>
      <c r="G101" s="22" t="s">
        <v>399</v>
      </c>
      <c r="H101" s="32" t="s">
        <v>399</v>
      </c>
      <c r="I101" s="31"/>
      <c r="J101" s="22"/>
      <c r="K101" s="32"/>
      <c r="L101" s="31"/>
      <c r="M101" s="22"/>
      <c r="N101" s="32"/>
      <c r="O101" s="31" t="s">
        <v>399</v>
      </c>
      <c r="P101" s="22" t="s">
        <v>399</v>
      </c>
      <c r="Q101" s="32" t="s">
        <v>399</v>
      </c>
      <c r="R101" s="31"/>
      <c r="S101" s="22"/>
      <c r="T101" s="32"/>
      <c r="U101" s="31"/>
      <c r="V101" s="22"/>
      <c r="W101" s="32"/>
      <c r="X101" s="31"/>
      <c r="Y101" s="22"/>
      <c r="Z101" s="32"/>
      <c r="AA101" s="31"/>
      <c r="AB101" s="22"/>
      <c r="AC101" s="32"/>
      <c r="AD101" s="31"/>
      <c r="AE101" s="22"/>
      <c r="AF101" s="32"/>
      <c r="AG101" s="31"/>
      <c r="AH101" s="22"/>
      <c r="AI101" s="32"/>
      <c r="AJ101" s="31"/>
      <c r="AK101" s="22"/>
      <c r="AL101" s="32"/>
      <c r="AM101" s="31"/>
      <c r="AN101" s="22"/>
      <c r="AO101" s="32"/>
      <c r="AP101" s="5" t="str">
        <f t="shared" si="2"/>
        <v>2 / 2</v>
      </c>
    </row>
    <row r="102" spans="1:42" ht="12.75" customHeight="1" x14ac:dyDescent="0.2">
      <c r="A102" s="2" t="s">
        <v>932</v>
      </c>
      <c r="B102" s="59" t="s">
        <v>933</v>
      </c>
      <c r="C102" s="31"/>
      <c r="D102" s="22"/>
      <c r="E102" s="32"/>
      <c r="F102" s="31"/>
      <c r="G102" s="22"/>
      <c r="H102" s="32"/>
      <c r="I102" s="31" t="s">
        <v>399</v>
      </c>
      <c r="J102" s="22" t="s">
        <v>399</v>
      </c>
      <c r="K102" s="32" t="s">
        <v>399</v>
      </c>
      <c r="L102" s="31" t="s">
        <v>399</v>
      </c>
      <c r="M102" s="22" t="s">
        <v>399</v>
      </c>
      <c r="N102" s="32" t="s">
        <v>399</v>
      </c>
      <c r="O102" s="31">
        <v>3</v>
      </c>
      <c r="P102" s="22">
        <v>14.4</v>
      </c>
      <c r="Q102" s="32">
        <v>14.21</v>
      </c>
      <c r="R102" s="31"/>
      <c r="S102" s="22"/>
      <c r="T102" s="32"/>
      <c r="U102" s="31"/>
      <c r="V102" s="22"/>
      <c r="W102" s="32"/>
      <c r="X102" s="31"/>
      <c r="Y102" s="22"/>
      <c r="Z102" s="32"/>
      <c r="AA102" s="31"/>
      <c r="AB102" s="22"/>
      <c r="AC102" s="32"/>
      <c r="AD102" s="31"/>
      <c r="AE102" s="22"/>
      <c r="AF102" s="32"/>
      <c r="AG102" s="31"/>
      <c r="AH102" s="22"/>
      <c r="AI102" s="32"/>
      <c r="AJ102" s="31"/>
      <c r="AK102" s="22"/>
      <c r="AL102" s="32"/>
      <c r="AM102" s="31"/>
      <c r="AN102" s="22"/>
      <c r="AO102" s="32"/>
      <c r="AP102" s="5" t="str">
        <f t="shared" si="2"/>
        <v>2 / 3</v>
      </c>
    </row>
    <row r="103" spans="1:42" ht="12.75" customHeight="1" x14ac:dyDescent="0.2">
      <c r="A103" s="2" t="s">
        <v>284</v>
      </c>
      <c r="B103" s="59" t="s">
        <v>934</v>
      </c>
      <c r="C103" s="31" t="s">
        <v>399</v>
      </c>
      <c r="D103" s="22" t="s">
        <v>399</v>
      </c>
      <c r="E103" s="32" t="s">
        <v>399</v>
      </c>
      <c r="F103" s="31">
        <v>53</v>
      </c>
      <c r="G103" s="22">
        <v>378.69</v>
      </c>
      <c r="H103" s="32">
        <v>379.51</v>
      </c>
      <c r="I103" s="31">
        <v>3</v>
      </c>
      <c r="J103" s="22">
        <v>0.48</v>
      </c>
      <c r="K103" s="32">
        <v>0.48</v>
      </c>
      <c r="L103" s="31">
        <v>53</v>
      </c>
      <c r="M103" s="22">
        <v>42.55</v>
      </c>
      <c r="N103" s="32">
        <v>41.7</v>
      </c>
      <c r="O103" s="31">
        <v>21</v>
      </c>
      <c r="P103" s="22">
        <v>73.08</v>
      </c>
      <c r="Q103" s="32">
        <v>73.09</v>
      </c>
      <c r="R103" s="31">
        <v>66</v>
      </c>
      <c r="S103" s="22">
        <v>208.91</v>
      </c>
      <c r="T103" s="32">
        <v>209.68</v>
      </c>
      <c r="U103" s="31">
        <v>18</v>
      </c>
      <c r="V103" s="22">
        <v>10.51</v>
      </c>
      <c r="W103" s="32">
        <v>10.47</v>
      </c>
      <c r="X103" s="31">
        <v>10</v>
      </c>
      <c r="Y103" s="22">
        <v>4.6399999999999997</v>
      </c>
      <c r="Z103" s="32">
        <v>4.78</v>
      </c>
      <c r="AA103" s="31" t="s">
        <v>399</v>
      </c>
      <c r="AB103" s="22" t="s">
        <v>399</v>
      </c>
      <c r="AC103" s="32" t="s">
        <v>399</v>
      </c>
      <c r="AD103" s="31">
        <v>3</v>
      </c>
      <c r="AE103" s="22">
        <v>1.03</v>
      </c>
      <c r="AF103" s="32">
        <v>1.03</v>
      </c>
      <c r="AG103" s="31" t="s">
        <v>399</v>
      </c>
      <c r="AH103" s="22" t="s">
        <v>399</v>
      </c>
      <c r="AI103" s="32" t="s">
        <v>399</v>
      </c>
      <c r="AJ103" s="31">
        <v>35</v>
      </c>
      <c r="AK103" s="22">
        <v>72.64</v>
      </c>
      <c r="AL103" s="32">
        <v>72.67</v>
      </c>
      <c r="AM103" s="31">
        <v>37</v>
      </c>
      <c r="AN103" s="22">
        <v>82.96</v>
      </c>
      <c r="AO103" s="32">
        <v>83.76</v>
      </c>
      <c r="AP103" s="5" t="str">
        <f t="shared" si="2"/>
        <v>3 / 13</v>
      </c>
    </row>
    <row r="104" spans="1:42" ht="12.75" customHeight="1" x14ac:dyDescent="0.2">
      <c r="A104" s="2" t="s">
        <v>285</v>
      </c>
      <c r="B104" s="59" t="s">
        <v>351</v>
      </c>
      <c r="C104" s="31">
        <v>3</v>
      </c>
      <c r="D104" s="22">
        <v>12.22</v>
      </c>
      <c r="E104" s="32">
        <v>10.9</v>
      </c>
      <c r="F104" s="31">
        <v>560</v>
      </c>
      <c r="G104" s="22">
        <v>1157.51</v>
      </c>
      <c r="H104" s="32">
        <v>1149.17</v>
      </c>
      <c r="I104" s="31">
        <v>4</v>
      </c>
      <c r="J104" s="22">
        <v>1.6</v>
      </c>
      <c r="K104" s="32">
        <v>1.6</v>
      </c>
      <c r="L104" s="31">
        <v>840</v>
      </c>
      <c r="M104" s="22">
        <v>1582.71</v>
      </c>
      <c r="N104" s="32">
        <v>1559.46</v>
      </c>
      <c r="O104" s="31">
        <v>10</v>
      </c>
      <c r="P104" s="22">
        <v>20.41</v>
      </c>
      <c r="Q104" s="32">
        <v>20.329999999999998</v>
      </c>
      <c r="R104" s="31">
        <v>26</v>
      </c>
      <c r="S104" s="22">
        <v>71.73</v>
      </c>
      <c r="T104" s="32">
        <v>71.760000000000005</v>
      </c>
      <c r="U104" s="31">
        <v>920</v>
      </c>
      <c r="V104" s="22">
        <v>1356.8</v>
      </c>
      <c r="W104" s="32">
        <v>1355.6</v>
      </c>
      <c r="X104" s="31">
        <v>11</v>
      </c>
      <c r="Y104" s="22">
        <v>17.36</v>
      </c>
      <c r="Z104" s="32">
        <v>17.3</v>
      </c>
      <c r="AA104" s="31" t="s">
        <v>399</v>
      </c>
      <c r="AB104" s="22" t="s">
        <v>399</v>
      </c>
      <c r="AC104" s="32" t="s">
        <v>399</v>
      </c>
      <c r="AD104" s="31" t="s">
        <v>399</v>
      </c>
      <c r="AE104" s="22" t="s">
        <v>399</v>
      </c>
      <c r="AF104" s="32" t="s">
        <v>399</v>
      </c>
      <c r="AG104" s="31">
        <v>200</v>
      </c>
      <c r="AH104" s="22">
        <v>668.4</v>
      </c>
      <c r="AI104" s="32">
        <v>664.31</v>
      </c>
      <c r="AJ104" s="31">
        <v>53</v>
      </c>
      <c r="AK104" s="22">
        <v>169.01</v>
      </c>
      <c r="AL104" s="32">
        <v>168.53</v>
      </c>
      <c r="AM104" s="31">
        <v>13</v>
      </c>
      <c r="AN104" s="22">
        <v>28.21</v>
      </c>
      <c r="AO104" s="32">
        <v>28.42</v>
      </c>
      <c r="AP104" s="5" t="str">
        <f t="shared" si="2"/>
        <v>2 / 13</v>
      </c>
    </row>
    <row r="105" spans="1:42" ht="12.75" customHeight="1" x14ac:dyDescent="0.2">
      <c r="A105" s="2" t="s">
        <v>286</v>
      </c>
      <c r="B105" s="59" t="s">
        <v>935</v>
      </c>
      <c r="C105" s="31">
        <v>185</v>
      </c>
      <c r="D105" s="22">
        <v>1313.47</v>
      </c>
      <c r="E105" s="32">
        <v>1325.91</v>
      </c>
      <c r="F105" s="31">
        <v>355</v>
      </c>
      <c r="G105" s="22">
        <v>3963.31</v>
      </c>
      <c r="H105" s="32">
        <v>3969.3</v>
      </c>
      <c r="I105" s="31">
        <v>2659</v>
      </c>
      <c r="J105" s="22">
        <v>22100.44</v>
      </c>
      <c r="K105" s="32">
        <v>22083.78</v>
      </c>
      <c r="L105" s="31">
        <v>263</v>
      </c>
      <c r="M105" s="22">
        <v>1959.53</v>
      </c>
      <c r="N105" s="32">
        <v>1955.24</v>
      </c>
      <c r="O105" s="31">
        <v>714</v>
      </c>
      <c r="P105" s="22">
        <v>7854.89</v>
      </c>
      <c r="Q105" s="32">
        <v>7910.11</v>
      </c>
      <c r="R105" s="31">
        <v>861</v>
      </c>
      <c r="S105" s="22">
        <v>9978.48</v>
      </c>
      <c r="T105" s="32">
        <v>10033.459999999999</v>
      </c>
      <c r="U105" s="31">
        <v>164</v>
      </c>
      <c r="V105" s="22">
        <v>2088.9499999999998</v>
      </c>
      <c r="W105" s="32">
        <v>2082.0300000000002</v>
      </c>
      <c r="X105" s="31">
        <v>803</v>
      </c>
      <c r="Y105" s="22">
        <v>6319.12</v>
      </c>
      <c r="Z105" s="32">
        <v>6338.13</v>
      </c>
      <c r="AA105" s="31">
        <v>297</v>
      </c>
      <c r="AB105" s="22">
        <v>2305.94</v>
      </c>
      <c r="AC105" s="32">
        <v>2292.08</v>
      </c>
      <c r="AD105" s="31">
        <v>214</v>
      </c>
      <c r="AE105" s="22">
        <v>1073.8800000000001</v>
      </c>
      <c r="AF105" s="32">
        <v>1082.53</v>
      </c>
      <c r="AG105" s="31">
        <v>16</v>
      </c>
      <c r="AH105" s="22">
        <v>95.74</v>
      </c>
      <c r="AI105" s="32">
        <v>95.65</v>
      </c>
      <c r="AJ105" s="31">
        <v>1561</v>
      </c>
      <c r="AK105" s="22">
        <v>17231.43</v>
      </c>
      <c r="AL105" s="32">
        <v>17329.849999999999</v>
      </c>
      <c r="AM105" s="31">
        <v>755</v>
      </c>
      <c r="AN105" s="22">
        <v>6891.92</v>
      </c>
      <c r="AO105" s="32">
        <v>6916.96</v>
      </c>
      <c r="AP105" s="5" t="str">
        <f t="shared" si="2"/>
        <v>0 / 13</v>
      </c>
    </row>
    <row r="106" spans="1:42" ht="12.75" customHeight="1" x14ac:dyDescent="0.2">
      <c r="A106" s="2" t="s">
        <v>287</v>
      </c>
      <c r="B106" s="59" t="s">
        <v>352</v>
      </c>
      <c r="C106" s="31">
        <v>48</v>
      </c>
      <c r="D106" s="22">
        <v>316.52999999999997</v>
      </c>
      <c r="E106" s="32">
        <v>318.17</v>
      </c>
      <c r="F106" s="31">
        <v>103</v>
      </c>
      <c r="G106" s="22">
        <v>851.86</v>
      </c>
      <c r="H106" s="32">
        <v>852.95</v>
      </c>
      <c r="I106" s="31">
        <v>207</v>
      </c>
      <c r="J106" s="22">
        <v>822.76</v>
      </c>
      <c r="K106" s="32">
        <v>814.07</v>
      </c>
      <c r="L106" s="31">
        <v>54</v>
      </c>
      <c r="M106" s="22">
        <v>311.39</v>
      </c>
      <c r="N106" s="32">
        <v>310.52</v>
      </c>
      <c r="O106" s="31">
        <v>262</v>
      </c>
      <c r="P106" s="22">
        <v>2884.08</v>
      </c>
      <c r="Q106" s="32">
        <v>2902.08</v>
      </c>
      <c r="R106" s="31">
        <v>245</v>
      </c>
      <c r="S106" s="22">
        <v>2563.2199999999998</v>
      </c>
      <c r="T106" s="32">
        <v>2580.3000000000002</v>
      </c>
      <c r="U106" s="31">
        <v>33</v>
      </c>
      <c r="V106" s="22">
        <v>285.08999999999997</v>
      </c>
      <c r="W106" s="32">
        <v>284.52999999999997</v>
      </c>
      <c r="X106" s="31">
        <v>177</v>
      </c>
      <c r="Y106" s="22">
        <v>582.21</v>
      </c>
      <c r="Z106" s="32">
        <v>584.33000000000004</v>
      </c>
      <c r="AA106" s="31">
        <v>197</v>
      </c>
      <c r="AB106" s="22">
        <v>796.33</v>
      </c>
      <c r="AC106" s="32">
        <v>791.52</v>
      </c>
      <c r="AD106" s="31">
        <v>33</v>
      </c>
      <c r="AE106" s="22">
        <v>133.36000000000001</v>
      </c>
      <c r="AF106" s="32">
        <v>133.94999999999999</v>
      </c>
      <c r="AG106" s="31">
        <v>6</v>
      </c>
      <c r="AH106" s="22">
        <v>53.76</v>
      </c>
      <c r="AI106" s="32">
        <v>53.71</v>
      </c>
      <c r="AJ106" s="31">
        <v>169</v>
      </c>
      <c r="AK106" s="22">
        <v>1112.18</v>
      </c>
      <c r="AL106" s="32">
        <v>1121.21</v>
      </c>
      <c r="AM106" s="31">
        <v>137</v>
      </c>
      <c r="AN106" s="22">
        <v>891.11</v>
      </c>
      <c r="AO106" s="32">
        <v>893.38</v>
      </c>
      <c r="AP106" s="5" t="str">
        <f t="shared" si="2"/>
        <v>0 / 13</v>
      </c>
    </row>
    <row r="107" spans="1:42" ht="12.75" customHeight="1" x14ac:dyDescent="0.2">
      <c r="A107" s="2" t="s">
        <v>288</v>
      </c>
      <c r="B107" s="59" t="s">
        <v>936</v>
      </c>
      <c r="C107" s="31" t="s">
        <v>399</v>
      </c>
      <c r="D107" s="22" t="s">
        <v>399</v>
      </c>
      <c r="E107" s="32" t="s">
        <v>399</v>
      </c>
      <c r="F107" s="31" t="s">
        <v>399</v>
      </c>
      <c r="G107" s="22" t="s">
        <v>399</v>
      </c>
      <c r="H107" s="32" t="s">
        <v>399</v>
      </c>
      <c r="I107" s="31">
        <v>3</v>
      </c>
      <c r="J107" s="22">
        <v>15.08</v>
      </c>
      <c r="K107" s="32">
        <v>14.98</v>
      </c>
      <c r="L107" s="31">
        <v>6</v>
      </c>
      <c r="M107" s="22">
        <v>9.0399999999999991</v>
      </c>
      <c r="N107" s="32">
        <v>8.8000000000000007</v>
      </c>
      <c r="O107" s="31" t="s">
        <v>399</v>
      </c>
      <c r="P107" s="22" t="s">
        <v>399</v>
      </c>
      <c r="Q107" s="32" t="s">
        <v>399</v>
      </c>
      <c r="R107" s="31">
        <v>5</v>
      </c>
      <c r="S107" s="22">
        <v>14.03</v>
      </c>
      <c r="T107" s="32">
        <v>14.03</v>
      </c>
      <c r="U107" s="31"/>
      <c r="V107" s="22"/>
      <c r="W107" s="32"/>
      <c r="X107" s="31"/>
      <c r="Y107" s="22"/>
      <c r="Z107" s="32"/>
      <c r="AA107" s="31"/>
      <c r="AB107" s="22"/>
      <c r="AC107" s="32"/>
      <c r="AD107" s="31" t="s">
        <v>399</v>
      </c>
      <c r="AE107" s="22" t="s">
        <v>399</v>
      </c>
      <c r="AF107" s="32" t="s">
        <v>399</v>
      </c>
      <c r="AG107" s="31"/>
      <c r="AH107" s="22"/>
      <c r="AI107" s="32"/>
      <c r="AJ107" s="31">
        <v>4</v>
      </c>
      <c r="AK107" s="22">
        <v>23.38</v>
      </c>
      <c r="AL107" s="32">
        <v>23.23</v>
      </c>
      <c r="AM107" s="31" t="s">
        <v>399</v>
      </c>
      <c r="AN107" s="22" t="s">
        <v>399</v>
      </c>
      <c r="AO107" s="32" t="s">
        <v>399</v>
      </c>
      <c r="AP107" s="5" t="str">
        <f t="shared" si="2"/>
        <v>5 / 9</v>
      </c>
    </row>
    <row r="108" spans="1:42" ht="12.75" customHeight="1" x14ac:dyDescent="0.2">
      <c r="A108" s="2" t="s">
        <v>289</v>
      </c>
      <c r="B108" s="59" t="s">
        <v>396</v>
      </c>
      <c r="C108" s="31">
        <v>5</v>
      </c>
      <c r="D108" s="22">
        <v>34.96</v>
      </c>
      <c r="E108" s="32">
        <v>35.770000000000003</v>
      </c>
      <c r="F108" s="31">
        <v>65</v>
      </c>
      <c r="G108" s="22">
        <v>542.88</v>
      </c>
      <c r="H108" s="32">
        <v>545.89</v>
      </c>
      <c r="I108" s="31">
        <v>3</v>
      </c>
      <c r="J108" s="22">
        <v>4.09</v>
      </c>
      <c r="K108" s="32">
        <v>4.09</v>
      </c>
      <c r="L108" s="31">
        <v>87</v>
      </c>
      <c r="M108" s="22">
        <v>770.91</v>
      </c>
      <c r="N108" s="32">
        <v>774.78</v>
      </c>
      <c r="O108" s="31">
        <v>149</v>
      </c>
      <c r="P108" s="22">
        <v>1652.35</v>
      </c>
      <c r="Q108" s="32">
        <v>1668.02</v>
      </c>
      <c r="R108" s="31">
        <v>233</v>
      </c>
      <c r="S108" s="22">
        <v>2990.99</v>
      </c>
      <c r="T108" s="32">
        <v>3011.1</v>
      </c>
      <c r="U108" s="31">
        <v>38</v>
      </c>
      <c r="V108" s="22">
        <v>390.31</v>
      </c>
      <c r="W108" s="32">
        <v>392.96</v>
      </c>
      <c r="X108" s="31">
        <v>12</v>
      </c>
      <c r="Y108" s="22">
        <v>58.98</v>
      </c>
      <c r="Z108" s="32">
        <v>59.33</v>
      </c>
      <c r="AA108" s="31">
        <v>3</v>
      </c>
      <c r="AB108" s="22">
        <v>4.1399999999999997</v>
      </c>
      <c r="AC108" s="32">
        <v>4.1399999999999997</v>
      </c>
      <c r="AD108" s="31" t="s">
        <v>399</v>
      </c>
      <c r="AE108" s="22" t="s">
        <v>399</v>
      </c>
      <c r="AF108" s="32" t="s">
        <v>399</v>
      </c>
      <c r="AG108" s="31" t="s">
        <v>399</v>
      </c>
      <c r="AH108" s="22" t="s">
        <v>399</v>
      </c>
      <c r="AI108" s="32" t="s">
        <v>399</v>
      </c>
      <c r="AJ108" s="31">
        <v>102</v>
      </c>
      <c r="AK108" s="22">
        <v>885.68</v>
      </c>
      <c r="AL108" s="32">
        <v>894.81</v>
      </c>
      <c r="AM108" s="31">
        <v>91</v>
      </c>
      <c r="AN108" s="22">
        <v>785.94</v>
      </c>
      <c r="AO108" s="32">
        <v>791.12</v>
      </c>
      <c r="AP108" s="5" t="str">
        <f t="shared" si="2"/>
        <v>2 / 13</v>
      </c>
    </row>
    <row r="109" spans="1:42" ht="12.75" customHeight="1" x14ac:dyDescent="0.2">
      <c r="A109" s="2" t="s">
        <v>290</v>
      </c>
      <c r="B109" s="59" t="s">
        <v>937</v>
      </c>
      <c r="C109" s="31">
        <v>15</v>
      </c>
      <c r="D109" s="22">
        <v>62.88</v>
      </c>
      <c r="E109" s="32">
        <v>62.86</v>
      </c>
      <c r="F109" s="31">
        <v>11</v>
      </c>
      <c r="G109" s="22">
        <v>56.13</v>
      </c>
      <c r="H109" s="32">
        <v>56.25</v>
      </c>
      <c r="I109" s="31">
        <v>9</v>
      </c>
      <c r="J109" s="22">
        <v>8.9</v>
      </c>
      <c r="K109" s="32">
        <v>8.8699999999999992</v>
      </c>
      <c r="L109" s="31">
        <v>44</v>
      </c>
      <c r="M109" s="22">
        <v>286.45999999999998</v>
      </c>
      <c r="N109" s="32">
        <v>288.45999999999998</v>
      </c>
      <c r="O109" s="31">
        <v>6</v>
      </c>
      <c r="P109" s="22">
        <v>63.05</v>
      </c>
      <c r="Q109" s="32">
        <v>62.94</v>
      </c>
      <c r="R109" s="31">
        <v>12</v>
      </c>
      <c r="S109" s="22">
        <v>31.55</v>
      </c>
      <c r="T109" s="32">
        <v>31.35</v>
      </c>
      <c r="U109" s="31">
        <v>13</v>
      </c>
      <c r="V109" s="22">
        <v>65.650000000000006</v>
      </c>
      <c r="W109" s="32">
        <v>65.400000000000006</v>
      </c>
      <c r="X109" s="31">
        <v>14</v>
      </c>
      <c r="Y109" s="22">
        <v>37.020000000000003</v>
      </c>
      <c r="Z109" s="32">
        <v>36.909999999999997</v>
      </c>
      <c r="AA109" s="31" t="s">
        <v>399</v>
      </c>
      <c r="AB109" s="22" t="s">
        <v>399</v>
      </c>
      <c r="AC109" s="32" t="s">
        <v>399</v>
      </c>
      <c r="AD109" s="31">
        <v>3</v>
      </c>
      <c r="AE109" s="22">
        <v>3.05</v>
      </c>
      <c r="AF109" s="32">
        <v>3.04</v>
      </c>
      <c r="AG109" s="31" t="s">
        <v>399</v>
      </c>
      <c r="AH109" s="22" t="s">
        <v>399</v>
      </c>
      <c r="AI109" s="32" t="s">
        <v>399</v>
      </c>
      <c r="AJ109" s="31">
        <v>15</v>
      </c>
      <c r="AK109" s="22">
        <v>60.15</v>
      </c>
      <c r="AL109" s="32">
        <v>61.03</v>
      </c>
      <c r="AM109" s="31">
        <v>14</v>
      </c>
      <c r="AN109" s="22">
        <v>33.86</v>
      </c>
      <c r="AO109" s="32">
        <v>35.200000000000003</v>
      </c>
      <c r="AP109" s="5" t="str">
        <f t="shared" si="2"/>
        <v>2 / 13</v>
      </c>
    </row>
    <row r="110" spans="1:42" ht="12.75" customHeight="1" x14ac:dyDescent="0.2">
      <c r="A110" s="2" t="s">
        <v>938</v>
      </c>
      <c r="B110" s="59" t="s">
        <v>939</v>
      </c>
      <c r="C110" s="31">
        <v>10</v>
      </c>
      <c r="D110" s="22">
        <v>0.84</v>
      </c>
      <c r="E110" s="32">
        <v>0.84</v>
      </c>
      <c r="F110" s="31">
        <v>6</v>
      </c>
      <c r="G110" s="22">
        <v>6.49</v>
      </c>
      <c r="H110" s="32">
        <v>6.49</v>
      </c>
      <c r="I110" s="31">
        <v>6</v>
      </c>
      <c r="J110" s="22">
        <v>1.1200000000000001</v>
      </c>
      <c r="K110" s="32">
        <v>1.1100000000000001</v>
      </c>
      <c r="L110" s="31">
        <v>12</v>
      </c>
      <c r="M110" s="22">
        <v>25.77</v>
      </c>
      <c r="N110" s="32">
        <v>26.09</v>
      </c>
      <c r="O110" s="31">
        <v>10</v>
      </c>
      <c r="P110" s="22">
        <v>2.95</v>
      </c>
      <c r="Q110" s="32">
        <v>2.82</v>
      </c>
      <c r="R110" s="31">
        <v>12</v>
      </c>
      <c r="S110" s="22">
        <v>8.01</v>
      </c>
      <c r="T110" s="32">
        <v>8.01</v>
      </c>
      <c r="U110" s="31">
        <v>11</v>
      </c>
      <c r="V110" s="22">
        <v>25.47</v>
      </c>
      <c r="W110" s="32">
        <v>25.45</v>
      </c>
      <c r="X110" s="31">
        <v>11</v>
      </c>
      <c r="Y110" s="22">
        <v>11.87</v>
      </c>
      <c r="Z110" s="32">
        <v>11.69</v>
      </c>
      <c r="AA110" s="31" t="s">
        <v>399</v>
      </c>
      <c r="AB110" s="22" t="s">
        <v>399</v>
      </c>
      <c r="AC110" s="32" t="s">
        <v>399</v>
      </c>
      <c r="AD110" s="31">
        <v>4</v>
      </c>
      <c r="AE110" s="22">
        <v>0.18</v>
      </c>
      <c r="AF110" s="32">
        <v>0.18</v>
      </c>
      <c r="AG110" s="31" t="s">
        <v>399</v>
      </c>
      <c r="AH110" s="22" t="s">
        <v>399</v>
      </c>
      <c r="AI110" s="32" t="s">
        <v>399</v>
      </c>
      <c r="AJ110" s="31">
        <v>9</v>
      </c>
      <c r="AK110" s="22">
        <v>9.93</v>
      </c>
      <c r="AL110" s="32">
        <v>10.029999999999999</v>
      </c>
      <c r="AM110" s="31">
        <v>3</v>
      </c>
      <c r="AN110" s="22">
        <v>4.76</v>
      </c>
      <c r="AO110" s="32">
        <v>4.7300000000000004</v>
      </c>
      <c r="AP110" s="5" t="str">
        <f t="shared" si="2"/>
        <v>2 / 13</v>
      </c>
    </row>
    <row r="111" spans="1:42" ht="12.75" customHeight="1" x14ac:dyDescent="0.2">
      <c r="A111" s="2" t="s">
        <v>291</v>
      </c>
      <c r="B111" s="59" t="s">
        <v>940</v>
      </c>
      <c r="C111" s="31">
        <v>29</v>
      </c>
      <c r="D111" s="22">
        <v>13.43</v>
      </c>
      <c r="E111" s="32">
        <v>11.46</v>
      </c>
      <c r="F111" s="31">
        <v>16</v>
      </c>
      <c r="G111" s="22">
        <v>3.68</v>
      </c>
      <c r="H111" s="32">
        <v>3.65</v>
      </c>
      <c r="I111" s="31">
        <v>37</v>
      </c>
      <c r="J111" s="22">
        <v>8.4</v>
      </c>
      <c r="K111" s="32">
        <v>8.2799999999999994</v>
      </c>
      <c r="L111" s="31">
        <v>20</v>
      </c>
      <c r="M111" s="22">
        <v>5.79</v>
      </c>
      <c r="N111" s="32">
        <v>5.88</v>
      </c>
      <c r="O111" s="31">
        <v>21</v>
      </c>
      <c r="P111" s="22">
        <v>6.58</v>
      </c>
      <c r="Q111" s="32">
        <v>6.58</v>
      </c>
      <c r="R111" s="31">
        <v>15</v>
      </c>
      <c r="S111" s="22">
        <v>2.2400000000000002</v>
      </c>
      <c r="T111" s="32">
        <v>1.86</v>
      </c>
      <c r="U111" s="31">
        <v>16</v>
      </c>
      <c r="V111" s="22">
        <v>3.64</v>
      </c>
      <c r="W111" s="32">
        <v>3.82</v>
      </c>
      <c r="X111" s="31">
        <v>22</v>
      </c>
      <c r="Y111" s="22">
        <v>8.36</v>
      </c>
      <c r="Z111" s="32">
        <v>8.35</v>
      </c>
      <c r="AA111" s="31">
        <v>25</v>
      </c>
      <c r="AB111" s="22">
        <v>5.13</v>
      </c>
      <c r="AC111" s="32">
        <v>5.0599999999999996</v>
      </c>
      <c r="AD111" s="31">
        <v>26</v>
      </c>
      <c r="AE111" s="22">
        <v>8.76</v>
      </c>
      <c r="AF111" s="32">
        <v>8.17</v>
      </c>
      <c r="AG111" s="31">
        <v>7</v>
      </c>
      <c r="AH111" s="22">
        <v>3.77</v>
      </c>
      <c r="AI111" s="32">
        <v>3.04</v>
      </c>
      <c r="AJ111" s="31">
        <v>22</v>
      </c>
      <c r="AK111" s="22">
        <v>6.19</v>
      </c>
      <c r="AL111" s="32">
        <v>6.14</v>
      </c>
      <c r="AM111" s="31">
        <v>10</v>
      </c>
      <c r="AN111" s="22">
        <v>2.2200000000000002</v>
      </c>
      <c r="AO111" s="32">
        <v>2.21</v>
      </c>
      <c r="AP111" s="5" t="str">
        <f t="shared" si="2"/>
        <v>0 / 13</v>
      </c>
    </row>
    <row r="112" spans="1:42" ht="12.75" customHeight="1" x14ac:dyDescent="0.2">
      <c r="A112" s="2" t="s">
        <v>941</v>
      </c>
      <c r="B112" s="59" t="s">
        <v>942</v>
      </c>
      <c r="C112" s="31" t="s">
        <v>399</v>
      </c>
      <c r="D112" s="22" t="s">
        <v>399</v>
      </c>
      <c r="E112" s="32" t="s">
        <v>399</v>
      </c>
      <c r="F112" s="31" t="s">
        <v>399</v>
      </c>
      <c r="G112" s="22" t="s">
        <v>399</v>
      </c>
      <c r="H112" s="32" t="s">
        <v>399</v>
      </c>
      <c r="I112" s="31">
        <v>3</v>
      </c>
      <c r="J112" s="22">
        <v>7.56</v>
      </c>
      <c r="K112" s="32">
        <v>7.51</v>
      </c>
      <c r="L112" s="31">
        <v>16</v>
      </c>
      <c r="M112" s="22">
        <v>8.7899999999999991</v>
      </c>
      <c r="N112" s="32">
        <v>8.73</v>
      </c>
      <c r="O112" s="31" t="s">
        <v>399</v>
      </c>
      <c r="P112" s="22" t="s">
        <v>399</v>
      </c>
      <c r="Q112" s="32" t="s">
        <v>399</v>
      </c>
      <c r="R112" s="31">
        <v>31</v>
      </c>
      <c r="S112" s="22">
        <v>309.83</v>
      </c>
      <c r="T112" s="32">
        <v>313.27999999999997</v>
      </c>
      <c r="U112" s="31">
        <v>5</v>
      </c>
      <c r="V112" s="22">
        <v>2.33</v>
      </c>
      <c r="W112" s="32">
        <v>2.38</v>
      </c>
      <c r="X112" s="31" t="s">
        <v>399</v>
      </c>
      <c r="Y112" s="22" t="s">
        <v>399</v>
      </c>
      <c r="Z112" s="32" t="s">
        <v>399</v>
      </c>
      <c r="AA112" s="31"/>
      <c r="AB112" s="22"/>
      <c r="AC112" s="32"/>
      <c r="AD112" s="31">
        <v>20</v>
      </c>
      <c r="AE112" s="22">
        <v>242.06</v>
      </c>
      <c r="AF112" s="32">
        <v>242.15</v>
      </c>
      <c r="AG112" s="31"/>
      <c r="AH112" s="22"/>
      <c r="AI112" s="32"/>
      <c r="AJ112" s="31">
        <v>3</v>
      </c>
      <c r="AK112" s="22">
        <v>0.93</v>
      </c>
      <c r="AL112" s="32">
        <v>0.93</v>
      </c>
      <c r="AM112" s="31">
        <v>8</v>
      </c>
      <c r="AN112" s="22">
        <v>17.510000000000002</v>
      </c>
      <c r="AO112" s="32">
        <v>17.48</v>
      </c>
      <c r="AP112" s="5" t="str">
        <f t="shared" si="2"/>
        <v>4 / 11</v>
      </c>
    </row>
    <row r="113" spans="1:42" ht="12.75" customHeight="1" x14ac:dyDescent="0.2">
      <c r="A113" s="2" t="s">
        <v>292</v>
      </c>
      <c r="B113" s="59" t="s">
        <v>943</v>
      </c>
      <c r="C113" s="31">
        <v>12</v>
      </c>
      <c r="D113" s="22">
        <v>74.989999999999995</v>
      </c>
      <c r="E113" s="32">
        <v>76.290000000000006</v>
      </c>
      <c r="F113" s="31">
        <v>61</v>
      </c>
      <c r="G113" s="22">
        <v>578.51</v>
      </c>
      <c r="H113" s="32">
        <v>579.05999999999995</v>
      </c>
      <c r="I113" s="31">
        <v>8</v>
      </c>
      <c r="J113" s="22">
        <v>21.63</v>
      </c>
      <c r="K113" s="32">
        <v>21.47</v>
      </c>
      <c r="L113" s="31" t="s">
        <v>399</v>
      </c>
      <c r="M113" s="22" t="s">
        <v>399</v>
      </c>
      <c r="N113" s="32" t="s">
        <v>399</v>
      </c>
      <c r="O113" s="31">
        <v>78</v>
      </c>
      <c r="P113" s="22">
        <v>733.31</v>
      </c>
      <c r="Q113" s="32">
        <v>740.48</v>
      </c>
      <c r="R113" s="31">
        <v>62</v>
      </c>
      <c r="S113" s="22">
        <v>615.1</v>
      </c>
      <c r="T113" s="32">
        <v>618.70000000000005</v>
      </c>
      <c r="U113" s="31">
        <v>14</v>
      </c>
      <c r="V113" s="22">
        <v>423.12</v>
      </c>
      <c r="W113" s="32">
        <v>422.65</v>
      </c>
      <c r="X113" s="31">
        <v>10</v>
      </c>
      <c r="Y113" s="22">
        <v>62.55</v>
      </c>
      <c r="Z113" s="32">
        <v>62.53</v>
      </c>
      <c r="AA113" s="31" t="s">
        <v>399</v>
      </c>
      <c r="AB113" s="22" t="s">
        <v>399</v>
      </c>
      <c r="AC113" s="32" t="s">
        <v>399</v>
      </c>
      <c r="AD113" s="31"/>
      <c r="AE113" s="22"/>
      <c r="AF113" s="32"/>
      <c r="AG113" s="31"/>
      <c r="AH113" s="22"/>
      <c r="AI113" s="32"/>
      <c r="AJ113" s="31">
        <v>66</v>
      </c>
      <c r="AK113" s="22">
        <v>394.84</v>
      </c>
      <c r="AL113" s="32">
        <v>398.45</v>
      </c>
      <c r="AM113" s="31">
        <v>19</v>
      </c>
      <c r="AN113" s="22">
        <v>156.12</v>
      </c>
      <c r="AO113" s="32">
        <v>156.38</v>
      </c>
      <c r="AP113" s="5" t="str">
        <f t="shared" si="2"/>
        <v>2 / 11</v>
      </c>
    </row>
    <row r="114" spans="1:42" ht="12.75" customHeight="1" x14ac:dyDescent="0.2">
      <c r="A114" s="2" t="s">
        <v>944</v>
      </c>
      <c r="B114" s="59" t="s">
        <v>945</v>
      </c>
      <c r="C114" s="31">
        <v>12</v>
      </c>
      <c r="D114" s="22">
        <v>66.05</v>
      </c>
      <c r="E114" s="32">
        <v>66.52</v>
      </c>
      <c r="F114" s="31">
        <v>17</v>
      </c>
      <c r="G114" s="22">
        <v>87.34</v>
      </c>
      <c r="H114" s="32">
        <v>87.98</v>
      </c>
      <c r="I114" s="31">
        <v>3</v>
      </c>
      <c r="J114" s="22">
        <v>7.21</v>
      </c>
      <c r="K114" s="32">
        <v>7.19</v>
      </c>
      <c r="L114" s="31" t="s">
        <v>399</v>
      </c>
      <c r="M114" s="22" t="s">
        <v>399</v>
      </c>
      <c r="N114" s="32" t="s">
        <v>399</v>
      </c>
      <c r="O114" s="31">
        <v>15</v>
      </c>
      <c r="P114" s="22">
        <v>70.790000000000006</v>
      </c>
      <c r="Q114" s="32">
        <v>71.650000000000006</v>
      </c>
      <c r="R114" s="31">
        <v>23</v>
      </c>
      <c r="S114" s="22">
        <v>92.94</v>
      </c>
      <c r="T114" s="32">
        <v>93.54</v>
      </c>
      <c r="U114" s="31" t="s">
        <v>399</v>
      </c>
      <c r="V114" s="22" t="s">
        <v>399</v>
      </c>
      <c r="W114" s="32" t="s">
        <v>399</v>
      </c>
      <c r="X114" s="31"/>
      <c r="Y114" s="22"/>
      <c r="Z114" s="32"/>
      <c r="AA114" s="31"/>
      <c r="AB114" s="22"/>
      <c r="AC114" s="32"/>
      <c r="AD114" s="31">
        <v>49</v>
      </c>
      <c r="AE114" s="22">
        <v>197.25</v>
      </c>
      <c r="AF114" s="32">
        <v>198.19</v>
      </c>
      <c r="AG114" s="31"/>
      <c r="AH114" s="22"/>
      <c r="AI114" s="32"/>
      <c r="AJ114" s="31">
        <v>7</v>
      </c>
      <c r="AK114" s="22">
        <v>24.16</v>
      </c>
      <c r="AL114" s="32">
        <v>24.45</v>
      </c>
      <c r="AM114" s="31">
        <v>4</v>
      </c>
      <c r="AN114" s="22">
        <v>35.36</v>
      </c>
      <c r="AO114" s="32">
        <v>35.450000000000003</v>
      </c>
      <c r="AP114" s="5" t="str">
        <f t="shared" si="2"/>
        <v>2 / 10</v>
      </c>
    </row>
    <row r="115" spans="1:42" ht="12.75" customHeight="1" x14ac:dyDescent="0.2">
      <c r="A115" s="2" t="s">
        <v>946</v>
      </c>
      <c r="B115" s="59" t="s">
        <v>947</v>
      </c>
      <c r="C115" s="31">
        <v>5</v>
      </c>
      <c r="D115" s="22">
        <v>0.33</v>
      </c>
      <c r="E115" s="32">
        <v>0.33</v>
      </c>
      <c r="F115" s="31">
        <v>9</v>
      </c>
      <c r="G115" s="22">
        <v>54.84</v>
      </c>
      <c r="H115" s="32">
        <v>54.62</v>
      </c>
      <c r="I115" s="31">
        <v>13</v>
      </c>
      <c r="J115" s="22">
        <v>3.01</v>
      </c>
      <c r="K115" s="32">
        <v>3</v>
      </c>
      <c r="L115" s="31">
        <v>10</v>
      </c>
      <c r="M115" s="22">
        <v>4.9400000000000004</v>
      </c>
      <c r="N115" s="32">
        <v>4.91</v>
      </c>
      <c r="O115" s="31">
        <v>7</v>
      </c>
      <c r="P115" s="22">
        <v>0.62</v>
      </c>
      <c r="Q115" s="32">
        <v>0.63</v>
      </c>
      <c r="R115" s="31">
        <v>12</v>
      </c>
      <c r="S115" s="22">
        <v>13.8</v>
      </c>
      <c r="T115" s="32">
        <v>14.64</v>
      </c>
      <c r="U115" s="31">
        <v>9</v>
      </c>
      <c r="V115" s="22">
        <v>6.55</v>
      </c>
      <c r="W115" s="32">
        <v>6.5</v>
      </c>
      <c r="X115" s="31">
        <v>12</v>
      </c>
      <c r="Y115" s="22">
        <v>3.27</v>
      </c>
      <c r="Z115" s="32">
        <v>3.23</v>
      </c>
      <c r="AA115" s="31">
        <v>7</v>
      </c>
      <c r="AB115" s="22">
        <v>2.68</v>
      </c>
      <c r="AC115" s="32">
        <v>2.66</v>
      </c>
      <c r="AD115" s="31">
        <v>6</v>
      </c>
      <c r="AE115" s="22">
        <v>3.52</v>
      </c>
      <c r="AF115" s="32">
        <v>3.33</v>
      </c>
      <c r="AG115" s="31">
        <v>7</v>
      </c>
      <c r="AH115" s="22">
        <v>9.4</v>
      </c>
      <c r="AI115" s="32">
        <v>5.16</v>
      </c>
      <c r="AJ115" s="31" t="s">
        <v>399</v>
      </c>
      <c r="AK115" s="22" t="s">
        <v>399</v>
      </c>
      <c r="AL115" s="32" t="s">
        <v>399</v>
      </c>
      <c r="AM115" s="31" t="s">
        <v>399</v>
      </c>
      <c r="AN115" s="22" t="s">
        <v>399</v>
      </c>
      <c r="AO115" s="32" t="s">
        <v>399</v>
      </c>
      <c r="AP115" s="5" t="str">
        <f t="shared" si="2"/>
        <v>2 / 13</v>
      </c>
    </row>
    <row r="116" spans="1:42" ht="12.75" customHeight="1" x14ac:dyDescent="0.2">
      <c r="A116" s="2" t="s">
        <v>293</v>
      </c>
      <c r="B116" s="59" t="s">
        <v>353</v>
      </c>
      <c r="C116" s="31"/>
      <c r="D116" s="22"/>
      <c r="E116" s="32"/>
      <c r="F116" s="31">
        <v>9</v>
      </c>
      <c r="G116" s="22">
        <v>7.13</v>
      </c>
      <c r="H116" s="32">
        <v>7.12</v>
      </c>
      <c r="I116" s="31" t="s">
        <v>399</v>
      </c>
      <c r="J116" s="22" t="s">
        <v>399</v>
      </c>
      <c r="K116" s="32" t="s">
        <v>399</v>
      </c>
      <c r="L116" s="31" t="s">
        <v>399</v>
      </c>
      <c r="M116" s="22" t="s">
        <v>399</v>
      </c>
      <c r="N116" s="32" t="s">
        <v>399</v>
      </c>
      <c r="O116" s="31">
        <v>4</v>
      </c>
      <c r="P116" s="22">
        <v>6.34</v>
      </c>
      <c r="Q116" s="32">
        <v>6.34</v>
      </c>
      <c r="R116" s="31">
        <v>6</v>
      </c>
      <c r="S116" s="22">
        <v>7.78</v>
      </c>
      <c r="T116" s="32">
        <v>7.8</v>
      </c>
      <c r="U116" s="31"/>
      <c r="V116" s="22"/>
      <c r="W116" s="32"/>
      <c r="X116" s="31">
        <v>4</v>
      </c>
      <c r="Y116" s="22">
        <v>1.5</v>
      </c>
      <c r="Z116" s="32">
        <v>1.5</v>
      </c>
      <c r="AA116" s="31"/>
      <c r="AB116" s="22"/>
      <c r="AC116" s="32"/>
      <c r="AD116" s="31"/>
      <c r="AE116" s="22"/>
      <c r="AF116" s="32"/>
      <c r="AG116" s="31"/>
      <c r="AH116" s="22"/>
      <c r="AI116" s="32"/>
      <c r="AJ116" s="31">
        <v>3</v>
      </c>
      <c r="AK116" s="22">
        <v>2.0299999999999998</v>
      </c>
      <c r="AL116" s="32">
        <v>2.0299999999999998</v>
      </c>
      <c r="AM116" s="31">
        <v>5</v>
      </c>
      <c r="AN116" s="22">
        <v>6.99</v>
      </c>
      <c r="AO116" s="32">
        <v>6.99</v>
      </c>
      <c r="AP116" s="5" t="str">
        <f t="shared" si="2"/>
        <v>2 / 8</v>
      </c>
    </row>
    <row r="117" spans="1:42" ht="12.75" customHeight="1" x14ac:dyDescent="0.2">
      <c r="A117" s="2" t="s">
        <v>294</v>
      </c>
      <c r="B117" s="59" t="s">
        <v>948</v>
      </c>
      <c r="C117" s="31">
        <v>4</v>
      </c>
      <c r="D117" s="22">
        <v>1.06</v>
      </c>
      <c r="E117" s="32">
        <v>1.05</v>
      </c>
      <c r="F117" s="31">
        <v>14</v>
      </c>
      <c r="G117" s="22">
        <v>24.94</v>
      </c>
      <c r="H117" s="32">
        <v>25.58</v>
      </c>
      <c r="I117" s="31">
        <v>9</v>
      </c>
      <c r="J117" s="22">
        <v>2.2599999999999998</v>
      </c>
      <c r="K117" s="32">
        <v>2.2599999999999998</v>
      </c>
      <c r="L117" s="31">
        <v>71</v>
      </c>
      <c r="M117" s="22">
        <v>332.27</v>
      </c>
      <c r="N117" s="32">
        <v>327.87</v>
      </c>
      <c r="O117" s="31">
        <v>14</v>
      </c>
      <c r="P117" s="22">
        <v>20.78</v>
      </c>
      <c r="Q117" s="32">
        <v>20.69</v>
      </c>
      <c r="R117" s="31">
        <v>41</v>
      </c>
      <c r="S117" s="22">
        <v>109.2</v>
      </c>
      <c r="T117" s="32">
        <v>109.58</v>
      </c>
      <c r="U117" s="31">
        <v>21</v>
      </c>
      <c r="V117" s="22">
        <v>57.17</v>
      </c>
      <c r="W117" s="32">
        <v>57.4</v>
      </c>
      <c r="X117" s="31">
        <v>31</v>
      </c>
      <c r="Y117" s="22">
        <v>84.65</v>
      </c>
      <c r="Z117" s="32">
        <v>86.07</v>
      </c>
      <c r="AA117" s="31">
        <v>3</v>
      </c>
      <c r="AB117" s="22">
        <v>0.75</v>
      </c>
      <c r="AC117" s="32">
        <v>0.75</v>
      </c>
      <c r="AD117" s="31">
        <v>6</v>
      </c>
      <c r="AE117" s="22">
        <v>2.56</v>
      </c>
      <c r="AF117" s="32">
        <v>2.62</v>
      </c>
      <c r="AG117" s="31">
        <v>8</v>
      </c>
      <c r="AH117" s="22">
        <v>19.5</v>
      </c>
      <c r="AI117" s="32">
        <v>19.420000000000002</v>
      </c>
      <c r="AJ117" s="31">
        <v>21</v>
      </c>
      <c r="AK117" s="22">
        <v>45.44</v>
      </c>
      <c r="AL117" s="32">
        <v>46.71</v>
      </c>
      <c r="AM117" s="31">
        <v>71</v>
      </c>
      <c r="AN117" s="22">
        <v>158.83000000000001</v>
      </c>
      <c r="AO117" s="32">
        <v>159.88999999999999</v>
      </c>
      <c r="AP117" s="5" t="str">
        <f t="shared" si="2"/>
        <v>0 / 13</v>
      </c>
    </row>
    <row r="118" spans="1:42" ht="12.75" customHeight="1" x14ac:dyDescent="0.2">
      <c r="A118" s="2" t="s">
        <v>295</v>
      </c>
      <c r="B118" s="59" t="s">
        <v>949</v>
      </c>
      <c r="C118" s="31">
        <v>1817</v>
      </c>
      <c r="D118" s="22">
        <v>65323.77</v>
      </c>
      <c r="E118" s="32">
        <v>62654.77</v>
      </c>
      <c r="F118" s="31">
        <v>1867</v>
      </c>
      <c r="G118" s="22">
        <v>26684.16</v>
      </c>
      <c r="H118" s="32">
        <v>25678.73</v>
      </c>
      <c r="I118" s="31">
        <v>6497</v>
      </c>
      <c r="J118" s="22">
        <v>228446.15</v>
      </c>
      <c r="K118" s="32">
        <v>222164.56</v>
      </c>
      <c r="L118" s="31">
        <v>1355</v>
      </c>
      <c r="M118" s="22">
        <v>14103.23</v>
      </c>
      <c r="N118" s="32">
        <v>13056.87</v>
      </c>
      <c r="O118" s="31">
        <v>3275</v>
      </c>
      <c r="P118" s="22">
        <v>65315.75</v>
      </c>
      <c r="Q118" s="32">
        <v>63149.55</v>
      </c>
      <c r="R118" s="31">
        <v>3924</v>
      </c>
      <c r="S118" s="22">
        <v>52046.73</v>
      </c>
      <c r="T118" s="32">
        <v>50548.99</v>
      </c>
      <c r="U118" s="31">
        <v>1214</v>
      </c>
      <c r="V118" s="22">
        <v>13889.15</v>
      </c>
      <c r="W118" s="32">
        <v>13254.8</v>
      </c>
      <c r="X118" s="31">
        <v>2998</v>
      </c>
      <c r="Y118" s="22">
        <v>88583.66</v>
      </c>
      <c r="Z118" s="32">
        <v>87786.7</v>
      </c>
      <c r="AA118" s="31">
        <v>2330</v>
      </c>
      <c r="AB118" s="22">
        <v>57031.1</v>
      </c>
      <c r="AC118" s="32">
        <v>55981.16</v>
      </c>
      <c r="AD118" s="31">
        <v>2760</v>
      </c>
      <c r="AE118" s="22">
        <v>58466.239999999998</v>
      </c>
      <c r="AF118" s="32">
        <v>55411.4</v>
      </c>
      <c r="AG118" s="31">
        <v>468</v>
      </c>
      <c r="AH118" s="22">
        <v>8156.9</v>
      </c>
      <c r="AI118" s="32">
        <v>7645.52</v>
      </c>
      <c r="AJ118" s="31">
        <v>3467</v>
      </c>
      <c r="AK118" s="22">
        <v>80407.5</v>
      </c>
      <c r="AL118" s="32">
        <v>78248.38</v>
      </c>
      <c r="AM118" s="31">
        <v>2468</v>
      </c>
      <c r="AN118" s="22">
        <v>36935.17</v>
      </c>
      <c r="AO118" s="32">
        <v>36189.17</v>
      </c>
      <c r="AP118" s="5" t="str">
        <f t="shared" si="2"/>
        <v>0 / 13</v>
      </c>
    </row>
    <row r="119" spans="1:42" ht="12.75" customHeight="1" x14ac:dyDescent="0.2">
      <c r="A119" s="2" t="s">
        <v>296</v>
      </c>
      <c r="B119" s="59" t="s">
        <v>950</v>
      </c>
      <c r="C119" s="31">
        <v>4</v>
      </c>
      <c r="D119" s="22">
        <v>2.5099999999999998</v>
      </c>
      <c r="E119" s="32">
        <v>1.44</v>
      </c>
      <c r="F119" s="31">
        <v>10</v>
      </c>
      <c r="G119" s="22">
        <v>4.75</v>
      </c>
      <c r="H119" s="32">
        <v>4.3</v>
      </c>
      <c r="I119" s="31">
        <v>7</v>
      </c>
      <c r="J119" s="22">
        <v>9.7100000000000009</v>
      </c>
      <c r="K119" s="32">
        <v>9.48</v>
      </c>
      <c r="L119" s="31">
        <v>8</v>
      </c>
      <c r="M119" s="22">
        <v>9.2799999999999994</v>
      </c>
      <c r="N119" s="32">
        <v>8.65</v>
      </c>
      <c r="O119" s="31" t="s">
        <v>399</v>
      </c>
      <c r="P119" s="22" t="s">
        <v>399</v>
      </c>
      <c r="Q119" s="32" t="s">
        <v>399</v>
      </c>
      <c r="R119" s="31">
        <v>7</v>
      </c>
      <c r="S119" s="22">
        <v>3.51</v>
      </c>
      <c r="T119" s="32">
        <v>3.21</v>
      </c>
      <c r="U119" s="31">
        <v>10</v>
      </c>
      <c r="V119" s="22">
        <v>6.02</v>
      </c>
      <c r="W119" s="32">
        <v>5.97</v>
      </c>
      <c r="X119" s="31">
        <v>13</v>
      </c>
      <c r="Y119" s="22">
        <v>2.79</v>
      </c>
      <c r="Z119" s="32">
        <v>2.75</v>
      </c>
      <c r="AA119" s="31">
        <v>9</v>
      </c>
      <c r="AB119" s="22">
        <v>3.62</v>
      </c>
      <c r="AC119" s="32">
        <v>3.54</v>
      </c>
      <c r="AD119" s="31">
        <v>3</v>
      </c>
      <c r="AE119" s="22">
        <v>3.99</v>
      </c>
      <c r="AF119" s="32">
        <v>1.36</v>
      </c>
      <c r="AG119" s="31">
        <v>12</v>
      </c>
      <c r="AH119" s="22">
        <v>16.95</v>
      </c>
      <c r="AI119" s="32">
        <v>16.91</v>
      </c>
      <c r="AJ119" s="31">
        <v>9</v>
      </c>
      <c r="AK119" s="22">
        <v>5.49</v>
      </c>
      <c r="AL119" s="32">
        <v>5.37</v>
      </c>
      <c r="AM119" s="31" t="s">
        <v>399</v>
      </c>
      <c r="AN119" s="22" t="s">
        <v>399</v>
      </c>
      <c r="AO119" s="32" t="s">
        <v>399</v>
      </c>
      <c r="AP119" s="5" t="str">
        <f t="shared" si="2"/>
        <v>2 / 13</v>
      </c>
    </row>
    <row r="120" spans="1:42" ht="12.75" customHeight="1" x14ac:dyDescent="0.2">
      <c r="A120" s="2" t="s">
        <v>297</v>
      </c>
      <c r="B120" s="59" t="s">
        <v>951</v>
      </c>
      <c r="C120" s="31">
        <v>8</v>
      </c>
      <c r="D120" s="22">
        <v>71.239999999999995</v>
      </c>
      <c r="E120" s="32">
        <v>71.28</v>
      </c>
      <c r="F120" s="31">
        <v>28</v>
      </c>
      <c r="G120" s="22">
        <v>238.71</v>
      </c>
      <c r="H120" s="32">
        <v>240.64</v>
      </c>
      <c r="I120" s="31">
        <v>4</v>
      </c>
      <c r="J120" s="22">
        <v>14.83</v>
      </c>
      <c r="K120" s="32">
        <v>14.83</v>
      </c>
      <c r="L120" s="31">
        <v>3</v>
      </c>
      <c r="M120" s="22">
        <v>5.96</v>
      </c>
      <c r="N120" s="32">
        <v>5.95</v>
      </c>
      <c r="O120" s="31">
        <v>78</v>
      </c>
      <c r="P120" s="22">
        <v>798.24</v>
      </c>
      <c r="Q120" s="32">
        <v>806.13</v>
      </c>
      <c r="R120" s="31">
        <v>14</v>
      </c>
      <c r="S120" s="22">
        <v>119.63</v>
      </c>
      <c r="T120" s="32">
        <v>120.09</v>
      </c>
      <c r="U120" s="31">
        <v>5</v>
      </c>
      <c r="V120" s="22">
        <v>21.8</v>
      </c>
      <c r="W120" s="32">
        <v>21.63</v>
      </c>
      <c r="X120" s="31">
        <v>4</v>
      </c>
      <c r="Y120" s="22">
        <v>7.92</v>
      </c>
      <c r="Z120" s="32">
        <v>8.07</v>
      </c>
      <c r="AA120" s="31" t="s">
        <v>399</v>
      </c>
      <c r="AB120" s="22" t="s">
        <v>399</v>
      </c>
      <c r="AC120" s="32" t="s">
        <v>399</v>
      </c>
      <c r="AD120" s="31" t="s">
        <v>399</v>
      </c>
      <c r="AE120" s="22" t="s">
        <v>399</v>
      </c>
      <c r="AF120" s="32" t="s">
        <v>399</v>
      </c>
      <c r="AG120" s="31"/>
      <c r="AH120" s="22"/>
      <c r="AI120" s="32"/>
      <c r="AJ120" s="31">
        <v>20</v>
      </c>
      <c r="AK120" s="22">
        <v>114.04</v>
      </c>
      <c r="AL120" s="32">
        <v>115.43</v>
      </c>
      <c r="AM120" s="31">
        <v>15</v>
      </c>
      <c r="AN120" s="22">
        <v>63.19</v>
      </c>
      <c r="AO120" s="32">
        <v>64.349999999999994</v>
      </c>
      <c r="AP120" s="5" t="str">
        <f t="shared" si="2"/>
        <v>2 / 12</v>
      </c>
    </row>
    <row r="121" spans="1:42" ht="12.75" customHeight="1" x14ac:dyDescent="0.2">
      <c r="A121" s="2" t="s">
        <v>952</v>
      </c>
      <c r="B121" s="59" t="s">
        <v>953</v>
      </c>
      <c r="C121" s="31" t="s">
        <v>399</v>
      </c>
      <c r="D121" s="22" t="s">
        <v>399</v>
      </c>
      <c r="E121" s="32" t="s">
        <v>399</v>
      </c>
      <c r="F121" s="31">
        <v>9</v>
      </c>
      <c r="G121" s="22">
        <v>7.49</v>
      </c>
      <c r="H121" s="32">
        <v>7.42</v>
      </c>
      <c r="I121" s="31">
        <v>5</v>
      </c>
      <c r="J121" s="22">
        <v>0.56000000000000005</v>
      </c>
      <c r="K121" s="32">
        <v>0.56000000000000005</v>
      </c>
      <c r="L121" s="31">
        <v>11</v>
      </c>
      <c r="M121" s="22">
        <v>8.33</v>
      </c>
      <c r="N121" s="32">
        <v>8.1999999999999993</v>
      </c>
      <c r="O121" s="31" t="s">
        <v>399</v>
      </c>
      <c r="P121" s="22" t="s">
        <v>399</v>
      </c>
      <c r="Q121" s="32" t="s">
        <v>399</v>
      </c>
      <c r="R121" s="31">
        <v>5</v>
      </c>
      <c r="S121" s="22">
        <v>8.7799999999999994</v>
      </c>
      <c r="T121" s="32">
        <v>8.7799999999999994</v>
      </c>
      <c r="U121" s="31">
        <v>15</v>
      </c>
      <c r="V121" s="22">
        <v>11.88</v>
      </c>
      <c r="W121" s="32">
        <v>11.37</v>
      </c>
      <c r="X121" s="31">
        <v>8</v>
      </c>
      <c r="Y121" s="22">
        <v>6.42</v>
      </c>
      <c r="Z121" s="32">
        <v>6.42</v>
      </c>
      <c r="AA121" s="31" t="s">
        <v>399</v>
      </c>
      <c r="AB121" s="22" t="s">
        <v>399</v>
      </c>
      <c r="AC121" s="32" t="s">
        <v>399</v>
      </c>
      <c r="AD121" s="31" t="s">
        <v>399</v>
      </c>
      <c r="AE121" s="22" t="s">
        <v>399</v>
      </c>
      <c r="AF121" s="32" t="s">
        <v>399</v>
      </c>
      <c r="AG121" s="31">
        <v>6</v>
      </c>
      <c r="AH121" s="22">
        <v>12.88</v>
      </c>
      <c r="AI121" s="32">
        <v>12.83</v>
      </c>
      <c r="AJ121" s="31">
        <v>6</v>
      </c>
      <c r="AK121" s="22">
        <v>7.86</v>
      </c>
      <c r="AL121" s="32">
        <v>8.16</v>
      </c>
      <c r="AM121" s="31">
        <v>3</v>
      </c>
      <c r="AN121" s="22">
        <v>0.35</v>
      </c>
      <c r="AO121" s="32">
        <v>0.35</v>
      </c>
      <c r="AP121" s="5" t="str">
        <f t="shared" si="2"/>
        <v>4 / 13</v>
      </c>
    </row>
    <row r="122" spans="1:42" ht="12.75" customHeight="1" x14ac:dyDescent="0.2">
      <c r="A122" s="2" t="s">
        <v>298</v>
      </c>
      <c r="B122" s="59" t="s">
        <v>995</v>
      </c>
      <c r="C122" s="31">
        <v>3</v>
      </c>
      <c r="D122" s="22">
        <v>4.45</v>
      </c>
      <c r="E122" s="32">
        <v>4.45</v>
      </c>
      <c r="F122" s="31">
        <v>4</v>
      </c>
      <c r="G122" s="22">
        <v>1.17</v>
      </c>
      <c r="H122" s="32">
        <v>1.17</v>
      </c>
      <c r="I122" s="31">
        <v>26</v>
      </c>
      <c r="J122" s="22">
        <v>59.19</v>
      </c>
      <c r="K122" s="32">
        <v>59</v>
      </c>
      <c r="L122" s="31">
        <v>44</v>
      </c>
      <c r="M122" s="22">
        <v>77.150000000000006</v>
      </c>
      <c r="N122" s="32">
        <v>76.61</v>
      </c>
      <c r="O122" s="31">
        <v>3</v>
      </c>
      <c r="P122" s="22">
        <v>3.73</v>
      </c>
      <c r="Q122" s="32">
        <v>3.56</v>
      </c>
      <c r="R122" s="31">
        <v>19</v>
      </c>
      <c r="S122" s="22">
        <v>296.74</v>
      </c>
      <c r="T122" s="32">
        <v>314.3</v>
      </c>
      <c r="U122" s="31">
        <v>10</v>
      </c>
      <c r="V122" s="22">
        <v>39.799999999999997</v>
      </c>
      <c r="W122" s="32">
        <v>40.04</v>
      </c>
      <c r="X122" s="31">
        <v>51</v>
      </c>
      <c r="Y122" s="22">
        <v>202.92</v>
      </c>
      <c r="Z122" s="32">
        <v>204.95</v>
      </c>
      <c r="AA122" s="31">
        <v>3</v>
      </c>
      <c r="AB122" s="22">
        <v>0.28999999999999998</v>
      </c>
      <c r="AC122" s="32">
        <v>0.28999999999999998</v>
      </c>
      <c r="AD122" s="31">
        <v>4</v>
      </c>
      <c r="AE122" s="22">
        <v>0.91</v>
      </c>
      <c r="AF122" s="32">
        <v>0.9</v>
      </c>
      <c r="AG122" s="31">
        <v>7</v>
      </c>
      <c r="AH122" s="22">
        <v>4.1900000000000004</v>
      </c>
      <c r="AI122" s="32">
        <v>4.17</v>
      </c>
      <c r="AJ122" s="31">
        <v>11</v>
      </c>
      <c r="AK122" s="22">
        <v>5.63</v>
      </c>
      <c r="AL122" s="32">
        <v>5.61</v>
      </c>
      <c r="AM122" s="31">
        <v>453</v>
      </c>
      <c r="AN122" s="22">
        <v>2266.4699999999998</v>
      </c>
      <c r="AO122" s="32">
        <v>2277.73</v>
      </c>
      <c r="AP122" s="5" t="str">
        <f t="shared" si="2"/>
        <v>0 / 13</v>
      </c>
    </row>
    <row r="123" spans="1:42" ht="12.75" customHeight="1" x14ac:dyDescent="0.2">
      <c r="A123" s="2" t="s">
        <v>299</v>
      </c>
      <c r="B123" s="59" t="s">
        <v>354</v>
      </c>
      <c r="C123" s="31"/>
      <c r="D123" s="22"/>
      <c r="E123" s="32"/>
      <c r="F123" s="31">
        <v>10</v>
      </c>
      <c r="G123" s="22">
        <v>102.92</v>
      </c>
      <c r="H123" s="32">
        <v>103.23</v>
      </c>
      <c r="I123" s="31"/>
      <c r="J123" s="22"/>
      <c r="K123" s="32"/>
      <c r="L123" s="31" t="s">
        <v>399</v>
      </c>
      <c r="M123" s="22" t="s">
        <v>399</v>
      </c>
      <c r="N123" s="32" t="s">
        <v>399</v>
      </c>
      <c r="O123" s="31">
        <v>10</v>
      </c>
      <c r="P123" s="22">
        <v>129.76</v>
      </c>
      <c r="Q123" s="32">
        <v>130.79</v>
      </c>
      <c r="R123" s="31">
        <v>11</v>
      </c>
      <c r="S123" s="22">
        <v>238.72</v>
      </c>
      <c r="T123" s="32">
        <v>242.35</v>
      </c>
      <c r="U123" s="31" t="s">
        <v>399</v>
      </c>
      <c r="V123" s="22" t="s">
        <v>399</v>
      </c>
      <c r="W123" s="32" t="s">
        <v>399</v>
      </c>
      <c r="X123" s="31" t="s">
        <v>399</v>
      </c>
      <c r="Y123" s="22" t="s">
        <v>399</v>
      </c>
      <c r="Z123" s="32" t="s">
        <v>399</v>
      </c>
      <c r="AA123" s="31"/>
      <c r="AB123" s="22"/>
      <c r="AC123" s="32"/>
      <c r="AD123" s="31"/>
      <c r="AE123" s="22"/>
      <c r="AF123" s="32"/>
      <c r="AG123" s="31" t="s">
        <v>399</v>
      </c>
      <c r="AH123" s="22" t="s">
        <v>399</v>
      </c>
      <c r="AI123" s="32" t="s">
        <v>399</v>
      </c>
      <c r="AJ123" s="31" t="s">
        <v>399</v>
      </c>
      <c r="AK123" s="22" t="s">
        <v>399</v>
      </c>
      <c r="AL123" s="32" t="s">
        <v>399</v>
      </c>
      <c r="AM123" s="31" t="s">
        <v>399</v>
      </c>
      <c r="AN123" s="22" t="s">
        <v>399</v>
      </c>
      <c r="AO123" s="32" t="s">
        <v>399</v>
      </c>
      <c r="AP123" s="5" t="str">
        <f t="shared" si="2"/>
        <v>6 / 9</v>
      </c>
    </row>
    <row r="124" spans="1:42" ht="12.75" customHeight="1" x14ac:dyDescent="0.2">
      <c r="A124" s="2" t="s">
        <v>300</v>
      </c>
      <c r="B124" s="59" t="s">
        <v>954</v>
      </c>
      <c r="C124" s="31">
        <v>75</v>
      </c>
      <c r="D124" s="22">
        <v>25.49</v>
      </c>
      <c r="E124" s="32">
        <v>28.16</v>
      </c>
      <c r="F124" s="31">
        <v>69</v>
      </c>
      <c r="G124" s="22">
        <v>72.38</v>
      </c>
      <c r="H124" s="32">
        <v>72.430000000000007</v>
      </c>
      <c r="I124" s="31">
        <v>375</v>
      </c>
      <c r="J124" s="22">
        <v>90.89</v>
      </c>
      <c r="K124" s="32">
        <v>90.57</v>
      </c>
      <c r="L124" s="31">
        <v>88</v>
      </c>
      <c r="M124" s="22">
        <v>347.28</v>
      </c>
      <c r="N124" s="32">
        <v>344.42</v>
      </c>
      <c r="O124" s="31">
        <v>93</v>
      </c>
      <c r="P124" s="22">
        <v>37.950000000000003</v>
      </c>
      <c r="Q124" s="32">
        <v>38.869999999999997</v>
      </c>
      <c r="R124" s="31">
        <v>46</v>
      </c>
      <c r="S124" s="22">
        <v>25.9</v>
      </c>
      <c r="T124" s="32">
        <v>26.1</v>
      </c>
      <c r="U124" s="31">
        <v>54</v>
      </c>
      <c r="V124" s="22">
        <v>26.92</v>
      </c>
      <c r="W124" s="32">
        <v>27.88</v>
      </c>
      <c r="X124" s="31">
        <v>60</v>
      </c>
      <c r="Y124" s="22">
        <v>31.65</v>
      </c>
      <c r="Z124" s="32">
        <v>32.15</v>
      </c>
      <c r="AA124" s="31">
        <v>239</v>
      </c>
      <c r="AB124" s="22">
        <v>46.92</v>
      </c>
      <c r="AC124" s="32">
        <v>46.26</v>
      </c>
      <c r="AD124" s="31">
        <v>26</v>
      </c>
      <c r="AE124" s="22">
        <v>6.28</v>
      </c>
      <c r="AF124" s="32">
        <v>6.32</v>
      </c>
      <c r="AG124" s="31">
        <v>47</v>
      </c>
      <c r="AH124" s="22">
        <v>68.97</v>
      </c>
      <c r="AI124" s="32">
        <v>68.66</v>
      </c>
      <c r="AJ124" s="31">
        <v>236</v>
      </c>
      <c r="AK124" s="22">
        <v>85.31</v>
      </c>
      <c r="AL124" s="32">
        <v>85.76</v>
      </c>
      <c r="AM124" s="31">
        <v>82</v>
      </c>
      <c r="AN124" s="22">
        <v>38.04</v>
      </c>
      <c r="AO124" s="32">
        <v>38.28</v>
      </c>
      <c r="AP124" s="5" t="str">
        <f t="shared" si="2"/>
        <v>0 / 13</v>
      </c>
    </row>
    <row r="125" spans="1:42" ht="12.75" customHeight="1" x14ac:dyDescent="0.2">
      <c r="A125" s="2" t="s">
        <v>301</v>
      </c>
      <c r="B125" s="59" t="s">
        <v>955</v>
      </c>
      <c r="C125" s="31">
        <v>813</v>
      </c>
      <c r="D125" s="22">
        <v>5141.51</v>
      </c>
      <c r="E125" s="32">
        <v>5144.51</v>
      </c>
      <c r="F125" s="31">
        <v>873</v>
      </c>
      <c r="G125" s="22">
        <v>6264.01</v>
      </c>
      <c r="H125" s="32">
        <v>6213.73</v>
      </c>
      <c r="I125" s="31">
        <v>4774</v>
      </c>
      <c r="J125" s="22">
        <v>62093.91</v>
      </c>
      <c r="K125" s="32">
        <v>61986.31</v>
      </c>
      <c r="L125" s="31">
        <v>1259</v>
      </c>
      <c r="M125" s="22">
        <v>8212.18</v>
      </c>
      <c r="N125" s="32">
        <v>8095.09</v>
      </c>
      <c r="O125" s="31">
        <v>1853</v>
      </c>
      <c r="P125" s="22">
        <v>15099.09</v>
      </c>
      <c r="Q125" s="32">
        <v>15109.34</v>
      </c>
      <c r="R125" s="31">
        <v>2192</v>
      </c>
      <c r="S125" s="22">
        <v>18656.099999999999</v>
      </c>
      <c r="T125" s="32">
        <v>18682.189999999999</v>
      </c>
      <c r="U125" s="31">
        <v>683</v>
      </c>
      <c r="V125" s="22">
        <v>4997.24</v>
      </c>
      <c r="W125" s="32">
        <v>4953.87</v>
      </c>
      <c r="X125" s="31">
        <v>2062</v>
      </c>
      <c r="Y125" s="22">
        <v>16464.509999999998</v>
      </c>
      <c r="Z125" s="32">
        <v>16442.54</v>
      </c>
      <c r="AA125" s="31">
        <v>1503</v>
      </c>
      <c r="AB125" s="22">
        <v>17350.849999999999</v>
      </c>
      <c r="AC125" s="32">
        <v>17218.599999999999</v>
      </c>
      <c r="AD125" s="31">
        <v>1279</v>
      </c>
      <c r="AE125" s="22">
        <v>5954.77</v>
      </c>
      <c r="AF125" s="32">
        <v>5936.53</v>
      </c>
      <c r="AG125" s="31">
        <v>169</v>
      </c>
      <c r="AH125" s="22">
        <v>1067.29</v>
      </c>
      <c r="AI125" s="32">
        <v>1045.7</v>
      </c>
      <c r="AJ125" s="31">
        <v>2463</v>
      </c>
      <c r="AK125" s="22">
        <v>27839.7</v>
      </c>
      <c r="AL125" s="32">
        <v>27866.99</v>
      </c>
      <c r="AM125" s="31">
        <v>1407</v>
      </c>
      <c r="AN125" s="22">
        <v>9491.16</v>
      </c>
      <c r="AO125" s="32">
        <v>9464.74</v>
      </c>
      <c r="AP125" s="5" t="str">
        <f t="shared" si="2"/>
        <v>0 / 13</v>
      </c>
    </row>
    <row r="126" spans="1:42" ht="12.75" customHeight="1" x14ac:dyDescent="0.2">
      <c r="A126" s="2" t="s">
        <v>302</v>
      </c>
      <c r="B126" s="59" t="s">
        <v>956</v>
      </c>
      <c r="C126" s="31"/>
      <c r="D126" s="22"/>
      <c r="E126" s="32"/>
      <c r="F126" s="31" t="s">
        <v>399</v>
      </c>
      <c r="G126" s="22" t="s">
        <v>399</v>
      </c>
      <c r="H126" s="32" t="s">
        <v>399</v>
      </c>
      <c r="I126" s="31" t="s">
        <v>399</v>
      </c>
      <c r="J126" s="22" t="s">
        <v>399</v>
      </c>
      <c r="K126" s="32" t="s">
        <v>399</v>
      </c>
      <c r="L126" s="31">
        <v>10</v>
      </c>
      <c r="M126" s="22">
        <v>2.2599999999999998</v>
      </c>
      <c r="N126" s="32">
        <v>2.04</v>
      </c>
      <c r="O126" s="31"/>
      <c r="P126" s="22"/>
      <c r="Q126" s="32"/>
      <c r="R126" s="31">
        <v>3</v>
      </c>
      <c r="S126" s="22">
        <v>7.8</v>
      </c>
      <c r="T126" s="32">
        <v>7.8</v>
      </c>
      <c r="U126" s="31">
        <v>5</v>
      </c>
      <c r="V126" s="22">
        <v>0.66</v>
      </c>
      <c r="W126" s="32">
        <v>0.66</v>
      </c>
      <c r="X126" s="31">
        <v>3</v>
      </c>
      <c r="Y126" s="22">
        <v>0.51</v>
      </c>
      <c r="Z126" s="32">
        <v>0.41</v>
      </c>
      <c r="AA126" s="31"/>
      <c r="AB126" s="22"/>
      <c r="AC126" s="32"/>
      <c r="AD126" s="31"/>
      <c r="AE126" s="22"/>
      <c r="AF126" s="32"/>
      <c r="AG126" s="31" t="s">
        <v>399</v>
      </c>
      <c r="AH126" s="22" t="s">
        <v>399</v>
      </c>
      <c r="AI126" s="32" t="s">
        <v>399</v>
      </c>
      <c r="AJ126" s="31">
        <v>3</v>
      </c>
      <c r="AK126" s="22">
        <v>0.18</v>
      </c>
      <c r="AL126" s="32">
        <v>0.18</v>
      </c>
      <c r="AM126" s="31">
        <v>5</v>
      </c>
      <c r="AN126" s="22">
        <v>31.71</v>
      </c>
      <c r="AO126" s="32">
        <v>31.92</v>
      </c>
      <c r="AP126" s="5" t="str">
        <f t="shared" si="2"/>
        <v>3 / 9</v>
      </c>
    </row>
    <row r="127" spans="1:42" ht="12.75" customHeight="1" x14ac:dyDescent="0.2">
      <c r="A127" s="2" t="s">
        <v>303</v>
      </c>
      <c r="B127" s="59" t="s">
        <v>957</v>
      </c>
      <c r="C127" s="31" t="s">
        <v>399</v>
      </c>
      <c r="D127" s="22" t="s">
        <v>399</v>
      </c>
      <c r="E127" s="32" t="s">
        <v>399</v>
      </c>
      <c r="F127" s="31">
        <v>15</v>
      </c>
      <c r="G127" s="22">
        <v>48.5</v>
      </c>
      <c r="H127" s="32">
        <v>48.39</v>
      </c>
      <c r="I127" s="31">
        <v>14</v>
      </c>
      <c r="J127" s="22">
        <v>10.94</v>
      </c>
      <c r="K127" s="32">
        <v>10.89</v>
      </c>
      <c r="L127" s="31">
        <v>98</v>
      </c>
      <c r="M127" s="22">
        <v>1820.57</v>
      </c>
      <c r="N127" s="32">
        <v>1810.41</v>
      </c>
      <c r="O127" s="31">
        <v>5</v>
      </c>
      <c r="P127" s="22">
        <v>4.8099999999999996</v>
      </c>
      <c r="Q127" s="32">
        <v>4.8099999999999996</v>
      </c>
      <c r="R127" s="31">
        <v>4</v>
      </c>
      <c r="S127" s="22">
        <v>4.76</v>
      </c>
      <c r="T127" s="32">
        <v>4.76</v>
      </c>
      <c r="U127" s="31">
        <v>44</v>
      </c>
      <c r="V127" s="22">
        <v>61.27</v>
      </c>
      <c r="W127" s="32">
        <v>61.93</v>
      </c>
      <c r="X127" s="31">
        <v>13</v>
      </c>
      <c r="Y127" s="22">
        <v>5.41</v>
      </c>
      <c r="Z127" s="32">
        <v>5.41</v>
      </c>
      <c r="AA127" s="31"/>
      <c r="AB127" s="22"/>
      <c r="AC127" s="32"/>
      <c r="AD127" s="31" t="s">
        <v>399</v>
      </c>
      <c r="AE127" s="22" t="s">
        <v>399</v>
      </c>
      <c r="AF127" s="32" t="s">
        <v>399</v>
      </c>
      <c r="AG127" s="31">
        <v>137</v>
      </c>
      <c r="AH127" s="22">
        <v>2323.02</v>
      </c>
      <c r="AI127" s="32">
        <v>2306.89</v>
      </c>
      <c r="AJ127" s="31">
        <v>10</v>
      </c>
      <c r="AK127" s="22">
        <v>18.93</v>
      </c>
      <c r="AL127" s="32">
        <v>18.93</v>
      </c>
      <c r="AM127" s="31">
        <v>126</v>
      </c>
      <c r="AN127" s="22">
        <v>255.37</v>
      </c>
      <c r="AO127" s="32">
        <v>255.37</v>
      </c>
      <c r="AP127" s="5" t="str">
        <f t="shared" si="2"/>
        <v>2 / 12</v>
      </c>
    </row>
    <row r="128" spans="1:42" ht="12.75" customHeight="1" x14ac:dyDescent="0.2">
      <c r="A128" s="2" t="s">
        <v>304</v>
      </c>
      <c r="B128" s="59" t="s">
        <v>958</v>
      </c>
      <c r="C128" s="31" t="s">
        <v>399</v>
      </c>
      <c r="D128" s="22" t="s">
        <v>399</v>
      </c>
      <c r="E128" s="32" t="s">
        <v>399</v>
      </c>
      <c r="F128" s="31">
        <v>7</v>
      </c>
      <c r="G128" s="22">
        <v>4.4000000000000004</v>
      </c>
      <c r="H128" s="32">
        <v>4.33</v>
      </c>
      <c r="I128" s="31">
        <v>9</v>
      </c>
      <c r="J128" s="22">
        <v>2.81</v>
      </c>
      <c r="K128" s="32">
        <v>2.81</v>
      </c>
      <c r="L128" s="31">
        <v>54</v>
      </c>
      <c r="M128" s="22">
        <v>343.94</v>
      </c>
      <c r="N128" s="32">
        <v>340.36</v>
      </c>
      <c r="O128" s="31">
        <v>3</v>
      </c>
      <c r="P128" s="22">
        <v>7.96</v>
      </c>
      <c r="Q128" s="32">
        <v>7.95</v>
      </c>
      <c r="R128" s="31">
        <v>3</v>
      </c>
      <c r="S128" s="22">
        <v>5.85</v>
      </c>
      <c r="T128" s="32">
        <v>5.85</v>
      </c>
      <c r="U128" s="31">
        <v>11</v>
      </c>
      <c r="V128" s="22">
        <v>20.190000000000001</v>
      </c>
      <c r="W128" s="32">
        <v>21.2</v>
      </c>
      <c r="X128" s="31">
        <v>8</v>
      </c>
      <c r="Y128" s="22">
        <v>5.12</v>
      </c>
      <c r="Z128" s="32">
        <v>5.09</v>
      </c>
      <c r="AA128" s="31" t="s">
        <v>399</v>
      </c>
      <c r="AB128" s="22" t="s">
        <v>399</v>
      </c>
      <c r="AC128" s="32" t="s">
        <v>399</v>
      </c>
      <c r="AD128" s="31" t="s">
        <v>399</v>
      </c>
      <c r="AE128" s="22" t="s">
        <v>399</v>
      </c>
      <c r="AF128" s="32" t="s">
        <v>399</v>
      </c>
      <c r="AG128" s="31">
        <v>21</v>
      </c>
      <c r="AH128" s="22">
        <v>64.55</v>
      </c>
      <c r="AI128" s="32">
        <v>64.34</v>
      </c>
      <c r="AJ128" s="31">
        <v>11</v>
      </c>
      <c r="AK128" s="22">
        <v>5.35</v>
      </c>
      <c r="AL128" s="32">
        <v>5.33</v>
      </c>
      <c r="AM128" s="31">
        <v>95</v>
      </c>
      <c r="AN128" s="22">
        <v>207.32</v>
      </c>
      <c r="AO128" s="32">
        <v>206.97</v>
      </c>
      <c r="AP128" s="5" t="str">
        <f t="shared" si="2"/>
        <v>3 / 13</v>
      </c>
    </row>
    <row r="129" spans="1:42" ht="12.75" customHeight="1" x14ac:dyDescent="0.2">
      <c r="A129" s="2" t="s">
        <v>305</v>
      </c>
      <c r="B129" s="59" t="s">
        <v>355</v>
      </c>
      <c r="C129" s="31"/>
      <c r="D129" s="22"/>
      <c r="E129" s="32"/>
      <c r="F129" s="31"/>
      <c r="G129" s="22"/>
      <c r="H129" s="32"/>
      <c r="I129" s="31" t="s">
        <v>399</v>
      </c>
      <c r="J129" s="22" t="s">
        <v>399</v>
      </c>
      <c r="K129" s="32" t="s">
        <v>399</v>
      </c>
      <c r="L129" s="31">
        <v>4</v>
      </c>
      <c r="M129" s="22">
        <v>6.01</v>
      </c>
      <c r="N129" s="32">
        <v>6</v>
      </c>
      <c r="O129" s="31" t="s">
        <v>399</v>
      </c>
      <c r="P129" s="22" t="s">
        <v>399</v>
      </c>
      <c r="Q129" s="32" t="s">
        <v>399</v>
      </c>
      <c r="R129" s="31"/>
      <c r="S129" s="22"/>
      <c r="T129" s="32"/>
      <c r="U129" s="31">
        <v>3</v>
      </c>
      <c r="V129" s="22">
        <v>5.35</v>
      </c>
      <c r="W129" s="32">
        <v>5.78</v>
      </c>
      <c r="X129" s="31"/>
      <c r="Y129" s="22"/>
      <c r="Z129" s="32"/>
      <c r="AA129" s="31"/>
      <c r="AB129" s="22"/>
      <c r="AC129" s="32"/>
      <c r="AD129" s="31"/>
      <c r="AE129" s="22"/>
      <c r="AF129" s="32"/>
      <c r="AG129" s="31"/>
      <c r="AH129" s="22"/>
      <c r="AI129" s="32"/>
      <c r="AJ129" s="31" t="s">
        <v>399</v>
      </c>
      <c r="AK129" s="22" t="s">
        <v>399</v>
      </c>
      <c r="AL129" s="32" t="s">
        <v>399</v>
      </c>
      <c r="AM129" s="31"/>
      <c r="AN129" s="22"/>
      <c r="AO129" s="32"/>
      <c r="AP129" s="5" t="str">
        <f t="shared" si="2"/>
        <v>3 / 5</v>
      </c>
    </row>
    <row r="130" spans="1:42" ht="12.75" customHeight="1" x14ac:dyDescent="0.2">
      <c r="A130" s="2" t="s">
        <v>306</v>
      </c>
      <c r="B130" s="59" t="s">
        <v>356</v>
      </c>
      <c r="C130" s="31"/>
      <c r="D130" s="22"/>
      <c r="E130" s="32"/>
      <c r="F130" s="31">
        <v>4</v>
      </c>
      <c r="G130" s="22">
        <v>150.56</v>
      </c>
      <c r="H130" s="32">
        <v>147.91999999999999</v>
      </c>
      <c r="I130" s="31"/>
      <c r="J130" s="22"/>
      <c r="K130" s="32"/>
      <c r="L130" s="31">
        <v>45</v>
      </c>
      <c r="M130" s="22">
        <v>2973.07</v>
      </c>
      <c r="N130" s="32">
        <v>2919.78</v>
      </c>
      <c r="O130" s="31"/>
      <c r="P130" s="22"/>
      <c r="Q130" s="32"/>
      <c r="R130" s="31"/>
      <c r="S130" s="22"/>
      <c r="T130" s="32"/>
      <c r="U130" s="31"/>
      <c r="V130" s="22"/>
      <c r="W130" s="32"/>
      <c r="X130" s="31"/>
      <c r="Y130" s="22"/>
      <c r="Z130" s="32"/>
      <c r="AA130" s="31"/>
      <c r="AB130" s="22"/>
      <c r="AC130" s="32"/>
      <c r="AD130" s="31"/>
      <c r="AE130" s="22"/>
      <c r="AF130" s="32"/>
      <c r="AG130" s="31"/>
      <c r="AH130" s="22"/>
      <c r="AI130" s="32"/>
      <c r="AJ130" s="31"/>
      <c r="AK130" s="22"/>
      <c r="AL130" s="32"/>
      <c r="AM130" s="31"/>
      <c r="AN130" s="22"/>
      <c r="AO130" s="32"/>
      <c r="AP130" s="5" t="str">
        <f t="shared" si="2"/>
        <v>0 / 2</v>
      </c>
    </row>
    <row r="131" spans="1:42" ht="12.75" customHeight="1" x14ac:dyDescent="0.2">
      <c r="A131" s="2" t="s">
        <v>959</v>
      </c>
      <c r="B131" s="59" t="s">
        <v>960</v>
      </c>
      <c r="C131" s="31"/>
      <c r="D131" s="22"/>
      <c r="E131" s="32"/>
      <c r="F131" s="31"/>
      <c r="G131" s="22"/>
      <c r="H131" s="32"/>
      <c r="I131" s="31"/>
      <c r="J131" s="22"/>
      <c r="K131" s="32"/>
      <c r="L131" s="31">
        <v>4</v>
      </c>
      <c r="M131" s="22">
        <v>70.11</v>
      </c>
      <c r="N131" s="32"/>
      <c r="O131" s="31"/>
      <c r="P131" s="22"/>
      <c r="Q131" s="32"/>
      <c r="R131" s="31"/>
      <c r="S131" s="22"/>
      <c r="T131" s="32"/>
      <c r="U131" s="31" t="s">
        <v>399</v>
      </c>
      <c r="V131" s="22" t="s">
        <v>399</v>
      </c>
      <c r="W131" s="32" t="s">
        <v>399</v>
      </c>
      <c r="X131" s="31" t="s">
        <v>399</v>
      </c>
      <c r="Y131" s="22" t="s">
        <v>399</v>
      </c>
      <c r="Z131" s="32" t="s">
        <v>399</v>
      </c>
      <c r="AA131" s="31"/>
      <c r="AB131" s="22"/>
      <c r="AC131" s="32"/>
      <c r="AD131" s="31"/>
      <c r="AE131" s="22"/>
      <c r="AF131" s="32"/>
      <c r="AG131" s="31"/>
      <c r="AH131" s="22"/>
      <c r="AI131" s="32"/>
      <c r="AJ131" s="31"/>
      <c r="AK131" s="22"/>
      <c r="AL131" s="32"/>
      <c r="AM131" s="31"/>
      <c r="AN131" s="22"/>
      <c r="AO131" s="32"/>
      <c r="AP131" s="5" t="str">
        <f t="shared" si="2"/>
        <v>2 / 2,66666666666667</v>
      </c>
    </row>
    <row r="132" spans="1:42" ht="12.75" customHeight="1" x14ac:dyDescent="0.2">
      <c r="A132" s="2" t="s">
        <v>307</v>
      </c>
      <c r="B132" s="59" t="s">
        <v>407</v>
      </c>
      <c r="C132" s="31">
        <v>16</v>
      </c>
      <c r="D132" s="22">
        <v>51.22</v>
      </c>
      <c r="E132" s="32">
        <v>51.07</v>
      </c>
      <c r="F132" s="31">
        <v>185</v>
      </c>
      <c r="G132" s="22">
        <v>1573.38</v>
      </c>
      <c r="H132" s="32">
        <v>1564.5</v>
      </c>
      <c r="I132" s="31">
        <v>166</v>
      </c>
      <c r="J132" s="22">
        <v>1359.79</v>
      </c>
      <c r="K132" s="32">
        <v>1357.7</v>
      </c>
      <c r="L132" s="31">
        <v>203</v>
      </c>
      <c r="M132" s="22">
        <v>1385.46</v>
      </c>
      <c r="N132" s="32">
        <v>1377.1</v>
      </c>
      <c r="O132" s="31">
        <v>29</v>
      </c>
      <c r="P132" s="22">
        <v>140.77000000000001</v>
      </c>
      <c r="Q132" s="32">
        <v>142.28</v>
      </c>
      <c r="R132" s="31">
        <v>48</v>
      </c>
      <c r="S132" s="22">
        <v>290.63</v>
      </c>
      <c r="T132" s="32">
        <v>291.36</v>
      </c>
      <c r="U132" s="31">
        <v>73</v>
      </c>
      <c r="V132" s="22">
        <v>443.07</v>
      </c>
      <c r="W132" s="32">
        <v>441.22</v>
      </c>
      <c r="X132" s="31">
        <v>169</v>
      </c>
      <c r="Y132" s="22">
        <v>1208.3599999999999</v>
      </c>
      <c r="Z132" s="32">
        <v>1207.31</v>
      </c>
      <c r="AA132" s="31">
        <v>72</v>
      </c>
      <c r="AB132" s="22">
        <v>406.46</v>
      </c>
      <c r="AC132" s="32">
        <v>403.73</v>
      </c>
      <c r="AD132" s="31" t="s">
        <v>399</v>
      </c>
      <c r="AE132" s="22" t="s">
        <v>399</v>
      </c>
      <c r="AF132" s="32" t="s">
        <v>399</v>
      </c>
      <c r="AG132" s="31" t="s">
        <v>399</v>
      </c>
      <c r="AH132" s="22" t="s">
        <v>399</v>
      </c>
      <c r="AI132" s="32" t="s">
        <v>399</v>
      </c>
      <c r="AJ132" s="31">
        <v>59</v>
      </c>
      <c r="AK132" s="22">
        <v>332.72</v>
      </c>
      <c r="AL132" s="32">
        <v>333.48</v>
      </c>
      <c r="AM132" s="31">
        <v>41</v>
      </c>
      <c r="AN132" s="22">
        <v>201.13</v>
      </c>
      <c r="AO132" s="32">
        <v>200.9</v>
      </c>
      <c r="AP132" s="5" t="str">
        <f t="shared" si="2"/>
        <v>2 / 13</v>
      </c>
    </row>
    <row r="133" spans="1:42" ht="12.75" customHeight="1" x14ac:dyDescent="0.2">
      <c r="A133" s="2" t="s">
        <v>308</v>
      </c>
      <c r="B133" s="59" t="s">
        <v>961</v>
      </c>
      <c r="C133" s="31"/>
      <c r="D133" s="22"/>
      <c r="E133" s="32"/>
      <c r="F133" s="31"/>
      <c r="G133" s="22"/>
      <c r="H133" s="32"/>
      <c r="I133" s="31"/>
      <c r="J133" s="22"/>
      <c r="K133" s="32"/>
      <c r="L133" s="31"/>
      <c r="M133" s="22"/>
      <c r="N133" s="32"/>
      <c r="O133" s="31"/>
      <c r="P133" s="22"/>
      <c r="Q133" s="32"/>
      <c r="R133" s="31"/>
      <c r="S133" s="22"/>
      <c r="T133" s="32"/>
      <c r="U133" s="31"/>
      <c r="V133" s="22"/>
      <c r="W133" s="32"/>
      <c r="X133" s="31"/>
      <c r="Y133" s="22"/>
      <c r="Z133" s="32"/>
      <c r="AA133" s="31"/>
      <c r="AB133" s="22"/>
      <c r="AC133" s="32"/>
      <c r="AD133" s="31"/>
      <c r="AE133" s="22"/>
      <c r="AF133" s="32"/>
      <c r="AG133" s="31"/>
      <c r="AH133" s="22"/>
      <c r="AI133" s="32"/>
      <c r="AJ133" s="31" t="s">
        <v>399</v>
      </c>
      <c r="AK133" s="22" t="s">
        <v>399</v>
      </c>
      <c r="AL133" s="32" t="s">
        <v>399</v>
      </c>
      <c r="AM133" s="31"/>
      <c r="AN133" s="22"/>
      <c r="AO133" s="32"/>
      <c r="AP133" s="5" t="str">
        <f t="shared" si="2"/>
        <v>1 / 1</v>
      </c>
    </row>
    <row r="134" spans="1:42" ht="12.75" customHeight="1" x14ac:dyDescent="0.2">
      <c r="A134" s="2" t="s">
        <v>309</v>
      </c>
      <c r="B134" s="59" t="s">
        <v>408</v>
      </c>
      <c r="C134" s="31">
        <v>12</v>
      </c>
      <c r="D134" s="22">
        <v>42.06</v>
      </c>
      <c r="E134" s="32">
        <v>42.32</v>
      </c>
      <c r="F134" s="31">
        <v>17</v>
      </c>
      <c r="G134" s="22">
        <v>89.48</v>
      </c>
      <c r="H134" s="32">
        <v>90.13</v>
      </c>
      <c r="I134" s="31">
        <v>181</v>
      </c>
      <c r="J134" s="22">
        <v>899.47</v>
      </c>
      <c r="K134" s="32">
        <v>896.51</v>
      </c>
      <c r="L134" s="31">
        <v>12</v>
      </c>
      <c r="M134" s="22">
        <v>18.86</v>
      </c>
      <c r="N134" s="32">
        <v>18.62</v>
      </c>
      <c r="O134" s="31">
        <v>17</v>
      </c>
      <c r="P134" s="22">
        <v>78.67</v>
      </c>
      <c r="Q134" s="32">
        <v>79.27</v>
      </c>
      <c r="R134" s="31">
        <v>13</v>
      </c>
      <c r="S134" s="22">
        <v>65.319999999999993</v>
      </c>
      <c r="T134" s="32">
        <v>65.81</v>
      </c>
      <c r="U134" s="31">
        <v>13</v>
      </c>
      <c r="V134" s="22">
        <v>138.91</v>
      </c>
      <c r="W134" s="32">
        <v>138.43</v>
      </c>
      <c r="X134" s="31">
        <v>42</v>
      </c>
      <c r="Y134" s="22">
        <v>98.29</v>
      </c>
      <c r="Z134" s="32">
        <v>99.87</v>
      </c>
      <c r="AA134" s="31">
        <v>446</v>
      </c>
      <c r="AB134" s="22">
        <v>2494.64</v>
      </c>
      <c r="AC134" s="32">
        <v>2472.7199999999998</v>
      </c>
      <c r="AD134" s="31">
        <v>6</v>
      </c>
      <c r="AE134" s="22">
        <v>10.36</v>
      </c>
      <c r="AF134" s="32">
        <v>10.34</v>
      </c>
      <c r="AG134" s="31">
        <v>27</v>
      </c>
      <c r="AH134" s="22">
        <v>160.22999999999999</v>
      </c>
      <c r="AI134" s="32">
        <v>160.30000000000001</v>
      </c>
      <c r="AJ134" s="31">
        <v>77</v>
      </c>
      <c r="AK134" s="22">
        <v>406.79</v>
      </c>
      <c r="AL134" s="32">
        <v>407.25</v>
      </c>
      <c r="AM134" s="31">
        <v>20</v>
      </c>
      <c r="AN134" s="22">
        <v>120.06</v>
      </c>
      <c r="AO134" s="32">
        <v>120.66</v>
      </c>
      <c r="AP134" s="5" t="str">
        <f t="shared" si="2"/>
        <v>0 / 13</v>
      </c>
    </row>
    <row r="135" spans="1:42" ht="12.75" customHeight="1" x14ac:dyDescent="0.2">
      <c r="A135" s="2" t="s">
        <v>310</v>
      </c>
      <c r="B135" s="59" t="s">
        <v>357</v>
      </c>
      <c r="C135" s="31"/>
      <c r="D135" s="22"/>
      <c r="E135" s="32"/>
      <c r="F135" s="31" t="s">
        <v>399</v>
      </c>
      <c r="G135" s="22" t="s">
        <v>399</v>
      </c>
      <c r="H135" s="32" t="s">
        <v>399</v>
      </c>
      <c r="I135" s="31">
        <v>10</v>
      </c>
      <c r="J135" s="22">
        <v>59.32</v>
      </c>
      <c r="K135" s="32">
        <v>59.03</v>
      </c>
      <c r="L135" s="31">
        <v>4</v>
      </c>
      <c r="M135" s="22">
        <v>9.06</v>
      </c>
      <c r="N135" s="32">
        <v>9.06</v>
      </c>
      <c r="O135" s="31" t="s">
        <v>399</v>
      </c>
      <c r="P135" s="22" t="s">
        <v>399</v>
      </c>
      <c r="Q135" s="32" t="s">
        <v>399</v>
      </c>
      <c r="R135" s="31" t="s">
        <v>399</v>
      </c>
      <c r="S135" s="22" t="s">
        <v>399</v>
      </c>
      <c r="T135" s="32" t="s">
        <v>399</v>
      </c>
      <c r="U135" s="31"/>
      <c r="V135" s="22"/>
      <c r="W135" s="32"/>
      <c r="X135" s="31">
        <v>3</v>
      </c>
      <c r="Y135" s="22">
        <v>2.79</v>
      </c>
      <c r="Z135" s="32">
        <v>3.05</v>
      </c>
      <c r="AA135" s="31">
        <v>24</v>
      </c>
      <c r="AB135" s="22">
        <v>52.47</v>
      </c>
      <c r="AC135" s="32">
        <v>51.91</v>
      </c>
      <c r="AD135" s="31"/>
      <c r="AE135" s="22"/>
      <c r="AF135" s="32"/>
      <c r="AG135" s="31" t="s">
        <v>399</v>
      </c>
      <c r="AH135" s="22" t="s">
        <v>399</v>
      </c>
      <c r="AI135" s="32" t="s">
        <v>399</v>
      </c>
      <c r="AJ135" s="31" t="s">
        <v>399</v>
      </c>
      <c r="AK135" s="22" t="s">
        <v>399</v>
      </c>
      <c r="AL135" s="32" t="s">
        <v>399</v>
      </c>
      <c r="AM135" s="31"/>
      <c r="AN135" s="22"/>
      <c r="AO135" s="32"/>
      <c r="AP135" s="5" t="str">
        <f t="shared" si="2"/>
        <v>5 / 9</v>
      </c>
    </row>
    <row r="136" spans="1:42" ht="12.75" customHeight="1" x14ac:dyDescent="0.2">
      <c r="A136" s="2" t="s">
        <v>962</v>
      </c>
      <c r="B136" s="59" t="s">
        <v>963</v>
      </c>
      <c r="C136" s="31">
        <v>18</v>
      </c>
      <c r="D136" s="22">
        <v>158.24</v>
      </c>
      <c r="E136" s="32"/>
      <c r="F136" s="31">
        <v>81</v>
      </c>
      <c r="G136" s="22">
        <v>791.62</v>
      </c>
      <c r="H136" s="32"/>
      <c r="I136" s="31">
        <v>49</v>
      </c>
      <c r="J136" s="22">
        <v>435.02</v>
      </c>
      <c r="K136" s="32"/>
      <c r="L136" s="31">
        <v>34</v>
      </c>
      <c r="M136" s="22">
        <v>355.58</v>
      </c>
      <c r="N136" s="32"/>
      <c r="O136" s="31">
        <v>7</v>
      </c>
      <c r="P136" s="22">
        <v>39.89</v>
      </c>
      <c r="Q136" s="32"/>
      <c r="R136" s="31">
        <v>13</v>
      </c>
      <c r="S136" s="22">
        <v>32.74</v>
      </c>
      <c r="T136" s="32"/>
      <c r="U136" s="31">
        <v>63</v>
      </c>
      <c r="V136" s="22">
        <v>1166.33</v>
      </c>
      <c r="W136" s="32"/>
      <c r="X136" s="31">
        <v>29</v>
      </c>
      <c r="Y136" s="22">
        <v>89.01</v>
      </c>
      <c r="Z136" s="32"/>
      <c r="AA136" s="31">
        <v>11</v>
      </c>
      <c r="AB136" s="22">
        <v>159.1</v>
      </c>
      <c r="AC136" s="32"/>
      <c r="AD136" s="31">
        <v>3</v>
      </c>
      <c r="AE136" s="22">
        <v>3.06</v>
      </c>
      <c r="AF136" s="32"/>
      <c r="AG136" s="31">
        <v>69</v>
      </c>
      <c r="AH136" s="22">
        <v>1131.93</v>
      </c>
      <c r="AI136" s="32"/>
      <c r="AJ136" s="31">
        <v>15</v>
      </c>
      <c r="AK136" s="22">
        <v>20.91</v>
      </c>
      <c r="AL136" s="32"/>
      <c r="AM136" s="31">
        <v>4</v>
      </c>
      <c r="AN136" s="22">
        <v>6.11</v>
      </c>
      <c r="AO136" s="32"/>
      <c r="AP136" s="5" t="str">
        <f t="shared" si="2"/>
        <v>0 / 8,66666666666667</v>
      </c>
    </row>
    <row r="137" spans="1:42" ht="12.75" customHeight="1" x14ac:dyDescent="0.2">
      <c r="A137" s="2" t="s">
        <v>311</v>
      </c>
      <c r="B137" s="59" t="s">
        <v>964</v>
      </c>
      <c r="C137" s="31">
        <v>566</v>
      </c>
      <c r="D137" s="22">
        <v>417.9</v>
      </c>
      <c r="E137" s="32"/>
      <c r="F137" s="31">
        <v>2440</v>
      </c>
      <c r="G137" s="22">
        <v>7745.15</v>
      </c>
      <c r="H137" s="32"/>
      <c r="I137" s="31">
        <v>3506</v>
      </c>
      <c r="J137" s="22">
        <v>1993.69</v>
      </c>
      <c r="K137" s="32"/>
      <c r="L137" s="31">
        <v>1796</v>
      </c>
      <c r="M137" s="22">
        <v>5238.3900000000003</v>
      </c>
      <c r="N137" s="32"/>
      <c r="O137" s="31">
        <v>1886</v>
      </c>
      <c r="P137" s="22">
        <v>1414.42</v>
      </c>
      <c r="Q137" s="32"/>
      <c r="R137" s="31">
        <v>2357</v>
      </c>
      <c r="S137" s="22">
        <v>1883.37</v>
      </c>
      <c r="T137" s="32"/>
      <c r="U137" s="31">
        <v>2606</v>
      </c>
      <c r="V137" s="22">
        <v>6772.28</v>
      </c>
      <c r="W137" s="32"/>
      <c r="X137" s="31">
        <v>1492</v>
      </c>
      <c r="Y137" s="22">
        <v>2181.11</v>
      </c>
      <c r="Z137" s="32"/>
      <c r="AA137" s="31">
        <v>1185</v>
      </c>
      <c r="AB137" s="22">
        <v>621.11</v>
      </c>
      <c r="AC137" s="32"/>
      <c r="AD137" s="31">
        <v>1210</v>
      </c>
      <c r="AE137" s="22">
        <v>495.28</v>
      </c>
      <c r="AF137" s="32"/>
      <c r="AG137" s="31">
        <v>734</v>
      </c>
      <c r="AH137" s="22">
        <v>3132.76</v>
      </c>
      <c r="AI137" s="32"/>
      <c r="AJ137" s="31">
        <v>2144</v>
      </c>
      <c r="AK137" s="22">
        <v>1936.4</v>
      </c>
      <c r="AL137" s="32"/>
      <c r="AM137" s="31">
        <v>1576</v>
      </c>
      <c r="AN137" s="22">
        <v>1791.22</v>
      </c>
      <c r="AO137" s="32"/>
      <c r="AP137" s="5" t="str">
        <f t="shared" si="2"/>
        <v>0 / 8,66666666666667</v>
      </c>
    </row>
    <row r="138" spans="1:42" ht="12.75" customHeight="1" x14ac:dyDescent="0.2">
      <c r="A138" s="2" t="s">
        <v>965</v>
      </c>
      <c r="B138" s="59" t="s">
        <v>996</v>
      </c>
      <c r="C138" s="31" t="s">
        <v>399</v>
      </c>
      <c r="D138" s="22" t="s">
        <v>399</v>
      </c>
      <c r="E138" s="32" t="s">
        <v>399</v>
      </c>
      <c r="F138" s="31">
        <v>7</v>
      </c>
      <c r="G138" s="22">
        <v>56.55</v>
      </c>
      <c r="H138" s="32"/>
      <c r="I138" s="31" t="s">
        <v>399</v>
      </c>
      <c r="J138" s="22" t="s">
        <v>399</v>
      </c>
      <c r="K138" s="32" t="s">
        <v>399</v>
      </c>
      <c r="L138" s="31">
        <v>3</v>
      </c>
      <c r="M138" s="22">
        <v>1.34</v>
      </c>
      <c r="N138" s="32"/>
      <c r="O138" s="31" t="s">
        <v>399</v>
      </c>
      <c r="P138" s="22" t="s">
        <v>399</v>
      </c>
      <c r="Q138" s="32" t="s">
        <v>399</v>
      </c>
      <c r="R138" s="31">
        <v>6</v>
      </c>
      <c r="S138" s="22">
        <v>12.97</v>
      </c>
      <c r="T138" s="32"/>
      <c r="U138" s="31">
        <v>10</v>
      </c>
      <c r="V138" s="22">
        <v>12.92</v>
      </c>
      <c r="W138" s="32"/>
      <c r="X138" s="31">
        <v>3</v>
      </c>
      <c r="Y138" s="22">
        <v>2.4300000000000002</v>
      </c>
      <c r="Z138" s="32"/>
      <c r="AA138" s="31" t="s">
        <v>399</v>
      </c>
      <c r="AB138" s="22" t="s">
        <v>399</v>
      </c>
      <c r="AC138" s="32" t="s">
        <v>399</v>
      </c>
      <c r="AD138" s="31"/>
      <c r="AE138" s="22"/>
      <c r="AF138" s="32"/>
      <c r="AG138" s="31">
        <v>5</v>
      </c>
      <c r="AH138" s="22">
        <v>10.92</v>
      </c>
      <c r="AI138" s="32"/>
      <c r="AJ138" s="31">
        <v>4</v>
      </c>
      <c r="AK138" s="22">
        <v>4.0599999999999996</v>
      </c>
      <c r="AL138" s="32"/>
      <c r="AM138" s="31" t="s">
        <v>399</v>
      </c>
      <c r="AN138" s="22" t="s">
        <v>399</v>
      </c>
      <c r="AO138" s="32" t="s">
        <v>399</v>
      </c>
      <c r="AP138" s="5" t="str">
        <f t="shared" si="2"/>
        <v>5 / 9,66666666666667</v>
      </c>
    </row>
    <row r="139" spans="1:42" ht="12.75" customHeight="1" x14ac:dyDescent="0.2">
      <c r="A139" s="2" t="s">
        <v>312</v>
      </c>
      <c r="B139" s="59" t="s">
        <v>358</v>
      </c>
      <c r="C139" s="31">
        <v>120</v>
      </c>
      <c r="D139" s="22">
        <v>939.16</v>
      </c>
      <c r="E139" s="32">
        <v>949.12</v>
      </c>
      <c r="F139" s="31">
        <v>170</v>
      </c>
      <c r="G139" s="22">
        <v>1649.52</v>
      </c>
      <c r="H139" s="32">
        <v>1667.04</v>
      </c>
      <c r="I139" s="31">
        <v>173</v>
      </c>
      <c r="J139" s="22">
        <v>389.94</v>
      </c>
      <c r="K139" s="32">
        <v>389.73</v>
      </c>
      <c r="L139" s="31">
        <v>154</v>
      </c>
      <c r="M139" s="22">
        <v>844.42</v>
      </c>
      <c r="N139" s="32">
        <v>843.09</v>
      </c>
      <c r="O139" s="31">
        <v>515</v>
      </c>
      <c r="P139" s="22">
        <v>5671.84</v>
      </c>
      <c r="Q139" s="32">
        <v>5726.12</v>
      </c>
      <c r="R139" s="31">
        <v>383</v>
      </c>
      <c r="S139" s="22">
        <v>3954.61</v>
      </c>
      <c r="T139" s="32">
        <v>3991.48</v>
      </c>
      <c r="U139" s="31">
        <v>98</v>
      </c>
      <c r="V139" s="22">
        <v>616.64</v>
      </c>
      <c r="W139" s="32">
        <v>615.61</v>
      </c>
      <c r="X139" s="31">
        <v>223</v>
      </c>
      <c r="Y139" s="22">
        <v>1111.72</v>
      </c>
      <c r="Z139" s="32">
        <v>1120.81</v>
      </c>
      <c r="AA139" s="31">
        <v>7</v>
      </c>
      <c r="AB139" s="22">
        <v>16.5</v>
      </c>
      <c r="AC139" s="32">
        <v>16.16</v>
      </c>
      <c r="AD139" s="31">
        <v>69</v>
      </c>
      <c r="AE139" s="22">
        <v>373.17</v>
      </c>
      <c r="AF139" s="32">
        <v>374.8</v>
      </c>
      <c r="AG139" s="31">
        <v>6</v>
      </c>
      <c r="AH139" s="22">
        <v>13.21</v>
      </c>
      <c r="AI139" s="32">
        <v>13.09</v>
      </c>
      <c r="AJ139" s="31">
        <v>444</v>
      </c>
      <c r="AK139" s="22">
        <v>3806.36</v>
      </c>
      <c r="AL139" s="32">
        <v>3849.99</v>
      </c>
      <c r="AM139" s="31">
        <v>426</v>
      </c>
      <c r="AN139" s="22">
        <v>3873.35</v>
      </c>
      <c r="AO139" s="32">
        <v>3898.38</v>
      </c>
      <c r="AP139" s="5" t="str">
        <f t="shared" si="2"/>
        <v>0 / 13</v>
      </c>
    </row>
    <row r="140" spans="1:42" ht="12.75" customHeight="1" x14ac:dyDescent="0.2">
      <c r="A140" s="2" t="s">
        <v>313</v>
      </c>
      <c r="B140" s="59" t="s">
        <v>359</v>
      </c>
      <c r="C140" s="31">
        <v>113</v>
      </c>
      <c r="D140" s="22">
        <v>1141.56</v>
      </c>
      <c r="E140" s="32">
        <v>1158.01</v>
      </c>
      <c r="F140" s="31">
        <v>78</v>
      </c>
      <c r="G140" s="22">
        <v>1239.01</v>
      </c>
      <c r="H140" s="32">
        <v>1251.19</v>
      </c>
      <c r="I140" s="31">
        <v>13</v>
      </c>
      <c r="J140" s="22">
        <v>50.6</v>
      </c>
      <c r="K140" s="32">
        <v>51.56</v>
      </c>
      <c r="L140" s="31" t="s">
        <v>399</v>
      </c>
      <c r="M140" s="22" t="s">
        <v>399</v>
      </c>
      <c r="N140" s="32" t="s">
        <v>399</v>
      </c>
      <c r="O140" s="31">
        <v>366</v>
      </c>
      <c r="P140" s="22">
        <v>5086</v>
      </c>
      <c r="Q140" s="32">
        <v>5146.8</v>
      </c>
      <c r="R140" s="31">
        <v>984</v>
      </c>
      <c r="S140" s="22">
        <v>16855.96</v>
      </c>
      <c r="T140" s="32">
        <v>17035.38</v>
      </c>
      <c r="U140" s="31" t="s">
        <v>399</v>
      </c>
      <c r="V140" s="22" t="s">
        <v>399</v>
      </c>
      <c r="W140" s="32" t="s">
        <v>399</v>
      </c>
      <c r="X140" s="31">
        <v>54</v>
      </c>
      <c r="Y140" s="22">
        <v>346.45</v>
      </c>
      <c r="Z140" s="32">
        <v>352.91</v>
      </c>
      <c r="AA140" s="31"/>
      <c r="AB140" s="22"/>
      <c r="AC140" s="32"/>
      <c r="AD140" s="31">
        <v>404</v>
      </c>
      <c r="AE140" s="22">
        <v>4256.97</v>
      </c>
      <c r="AF140" s="32">
        <v>4290.66</v>
      </c>
      <c r="AG140" s="31"/>
      <c r="AH140" s="22"/>
      <c r="AI140" s="32"/>
      <c r="AJ140" s="31">
        <v>172</v>
      </c>
      <c r="AK140" s="22">
        <v>1696.69</v>
      </c>
      <c r="AL140" s="32">
        <v>1721.96</v>
      </c>
      <c r="AM140" s="31">
        <v>273</v>
      </c>
      <c r="AN140" s="22">
        <v>2490.0100000000002</v>
      </c>
      <c r="AO140" s="32">
        <v>2513.25</v>
      </c>
      <c r="AP140" s="5" t="str">
        <f t="shared" si="2"/>
        <v>2 / 11</v>
      </c>
    </row>
    <row r="141" spans="1:42" ht="12.75" customHeight="1" x14ac:dyDescent="0.2">
      <c r="A141" s="2" t="s">
        <v>314</v>
      </c>
      <c r="B141" s="59" t="s">
        <v>966</v>
      </c>
      <c r="C141" s="31">
        <v>1227</v>
      </c>
      <c r="D141" s="22">
        <v>121553.94</v>
      </c>
      <c r="E141" s="32">
        <v>80366.2</v>
      </c>
      <c r="F141" s="31">
        <v>656</v>
      </c>
      <c r="G141" s="22">
        <v>28389.25</v>
      </c>
      <c r="H141" s="32">
        <v>20339.28</v>
      </c>
      <c r="I141" s="31">
        <v>2943</v>
      </c>
      <c r="J141" s="22">
        <v>57791.97</v>
      </c>
      <c r="K141" s="32">
        <v>40796.239999999998</v>
      </c>
      <c r="L141" s="31">
        <v>480</v>
      </c>
      <c r="M141" s="22">
        <v>22517.16</v>
      </c>
      <c r="N141" s="32">
        <v>15364.58</v>
      </c>
      <c r="O141" s="31">
        <v>426</v>
      </c>
      <c r="P141" s="22">
        <v>22567.5</v>
      </c>
      <c r="Q141" s="32">
        <v>17350.87</v>
      </c>
      <c r="R141" s="31">
        <v>276</v>
      </c>
      <c r="S141" s="22">
        <v>1512.93</v>
      </c>
      <c r="T141" s="32">
        <v>946.15</v>
      </c>
      <c r="U141" s="31">
        <v>516</v>
      </c>
      <c r="V141" s="22">
        <v>42661.64</v>
      </c>
      <c r="W141" s="32">
        <v>28383.46</v>
      </c>
      <c r="X141" s="31">
        <v>1663</v>
      </c>
      <c r="Y141" s="22">
        <v>62197.55</v>
      </c>
      <c r="Z141" s="32">
        <v>49491.77</v>
      </c>
      <c r="AA141" s="31">
        <v>2191</v>
      </c>
      <c r="AB141" s="22">
        <v>173279.28</v>
      </c>
      <c r="AC141" s="32">
        <v>130990.91</v>
      </c>
      <c r="AD141" s="31">
        <v>271</v>
      </c>
      <c r="AE141" s="22">
        <v>117833.24</v>
      </c>
      <c r="AF141" s="32">
        <v>80347.649999999994</v>
      </c>
      <c r="AG141" s="31">
        <v>414</v>
      </c>
      <c r="AH141" s="22">
        <v>69465.36</v>
      </c>
      <c r="AI141" s="32">
        <v>41096.089999999997</v>
      </c>
      <c r="AJ141" s="31">
        <v>540</v>
      </c>
      <c r="AK141" s="22">
        <v>2413.65</v>
      </c>
      <c r="AL141" s="32">
        <v>1490.43</v>
      </c>
      <c r="AM141" s="31">
        <v>466</v>
      </c>
      <c r="AN141" s="22">
        <v>4611.7299999999996</v>
      </c>
      <c r="AO141" s="32">
        <v>3368.4</v>
      </c>
      <c r="AP141" s="5" t="str">
        <f t="shared" si="2"/>
        <v>0 / 13</v>
      </c>
    </row>
    <row r="142" spans="1:42" ht="12.75" customHeight="1" x14ac:dyDescent="0.2">
      <c r="A142" s="2" t="s">
        <v>315</v>
      </c>
      <c r="B142" s="59" t="s">
        <v>967</v>
      </c>
      <c r="C142" s="31">
        <v>889</v>
      </c>
      <c r="D142" s="22">
        <v>26442.43</v>
      </c>
      <c r="E142" s="32">
        <v>8305.4</v>
      </c>
      <c r="F142" s="31">
        <v>662</v>
      </c>
      <c r="G142" s="22">
        <v>33055.24</v>
      </c>
      <c r="H142" s="32">
        <v>13130.77</v>
      </c>
      <c r="I142" s="31">
        <v>1802</v>
      </c>
      <c r="J142" s="22">
        <v>9457.65</v>
      </c>
      <c r="K142" s="32">
        <v>4279.03</v>
      </c>
      <c r="L142" s="31">
        <v>441</v>
      </c>
      <c r="M142" s="22">
        <v>23141.97</v>
      </c>
      <c r="N142" s="32">
        <v>10704.6</v>
      </c>
      <c r="O142" s="31">
        <v>248</v>
      </c>
      <c r="P142" s="22">
        <v>2278.85</v>
      </c>
      <c r="Q142" s="32">
        <v>815.25</v>
      </c>
      <c r="R142" s="31">
        <v>144</v>
      </c>
      <c r="S142" s="22">
        <v>510.85</v>
      </c>
      <c r="T142" s="32">
        <v>194.82</v>
      </c>
      <c r="U142" s="31">
        <v>430</v>
      </c>
      <c r="V142" s="22">
        <v>30434.93</v>
      </c>
      <c r="W142" s="32">
        <v>12930.52</v>
      </c>
      <c r="X142" s="31">
        <v>1055</v>
      </c>
      <c r="Y142" s="22">
        <v>11291.74</v>
      </c>
      <c r="Z142" s="32">
        <v>6007.78</v>
      </c>
      <c r="AA142" s="31">
        <v>1222</v>
      </c>
      <c r="AB142" s="22">
        <v>20558.72</v>
      </c>
      <c r="AC142" s="32">
        <v>6551.67</v>
      </c>
      <c r="AD142" s="31">
        <v>274</v>
      </c>
      <c r="AE142" s="22">
        <v>14972.93</v>
      </c>
      <c r="AF142" s="32">
        <v>7224.31</v>
      </c>
      <c r="AG142" s="31">
        <v>333</v>
      </c>
      <c r="AH142" s="22">
        <v>52107.82</v>
      </c>
      <c r="AI142" s="32">
        <v>18599.68</v>
      </c>
      <c r="AJ142" s="31">
        <v>398</v>
      </c>
      <c r="AK142" s="22">
        <v>1206.27</v>
      </c>
      <c r="AL142" s="32">
        <v>460.87</v>
      </c>
      <c r="AM142" s="31">
        <v>137</v>
      </c>
      <c r="AN142" s="22">
        <v>408.89</v>
      </c>
      <c r="AO142" s="32">
        <v>178.56</v>
      </c>
      <c r="AP142" s="5" t="str">
        <f t="shared" si="2"/>
        <v>0 / 13</v>
      </c>
    </row>
    <row r="143" spans="1:42" ht="12.75" customHeight="1" x14ac:dyDescent="0.2">
      <c r="A143" s="2" t="s">
        <v>316</v>
      </c>
      <c r="B143" s="59" t="s">
        <v>360</v>
      </c>
      <c r="C143" s="31">
        <v>27</v>
      </c>
      <c r="D143" s="22">
        <v>340.57</v>
      </c>
      <c r="E143" s="32">
        <v>342.35</v>
      </c>
      <c r="F143" s="31">
        <v>19</v>
      </c>
      <c r="G143" s="22">
        <v>150.26</v>
      </c>
      <c r="H143" s="32">
        <v>149.61000000000001</v>
      </c>
      <c r="I143" s="31">
        <v>61</v>
      </c>
      <c r="J143" s="22">
        <v>458.73</v>
      </c>
      <c r="K143" s="32">
        <v>458.05</v>
      </c>
      <c r="L143" s="31" t="s">
        <v>399</v>
      </c>
      <c r="M143" s="22" t="s">
        <v>399</v>
      </c>
      <c r="N143" s="32" t="s">
        <v>399</v>
      </c>
      <c r="O143" s="31">
        <v>67</v>
      </c>
      <c r="P143" s="22">
        <v>565.05999999999995</v>
      </c>
      <c r="Q143" s="32">
        <v>567.66999999999996</v>
      </c>
      <c r="R143" s="31">
        <v>119</v>
      </c>
      <c r="S143" s="22">
        <v>1664.57</v>
      </c>
      <c r="T143" s="32">
        <v>1675.82</v>
      </c>
      <c r="U143" s="31">
        <v>5</v>
      </c>
      <c r="V143" s="22">
        <v>20.71</v>
      </c>
      <c r="W143" s="32">
        <v>23.36</v>
      </c>
      <c r="X143" s="31">
        <v>33</v>
      </c>
      <c r="Y143" s="22">
        <v>79.099999999999994</v>
      </c>
      <c r="Z143" s="32">
        <v>79.58</v>
      </c>
      <c r="AA143" s="31">
        <v>6</v>
      </c>
      <c r="AB143" s="22">
        <v>30.02</v>
      </c>
      <c r="AC143" s="32">
        <v>30.17</v>
      </c>
      <c r="AD143" s="31">
        <v>13</v>
      </c>
      <c r="AE143" s="22">
        <v>60.34</v>
      </c>
      <c r="AF143" s="32">
        <v>60.81</v>
      </c>
      <c r="AG143" s="31" t="s">
        <v>399</v>
      </c>
      <c r="AH143" s="22" t="s">
        <v>399</v>
      </c>
      <c r="AI143" s="32" t="s">
        <v>399</v>
      </c>
      <c r="AJ143" s="31">
        <v>161</v>
      </c>
      <c r="AK143" s="22">
        <v>951.63</v>
      </c>
      <c r="AL143" s="32">
        <v>953.54</v>
      </c>
      <c r="AM143" s="31">
        <v>34</v>
      </c>
      <c r="AN143" s="22">
        <v>177.27</v>
      </c>
      <c r="AO143" s="32">
        <v>179.01</v>
      </c>
      <c r="AP143" s="5" t="str">
        <f t="shared" si="2"/>
        <v>2 / 13</v>
      </c>
    </row>
    <row r="144" spans="1:42" ht="12.75" customHeight="1" x14ac:dyDescent="0.2">
      <c r="A144" s="2" t="s">
        <v>317</v>
      </c>
      <c r="B144" s="59" t="s">
        <v>361</v>
      </c>
      <c r="C144" s="31"/>
      <c r="D144" s="22"/>
      <c r="E144" s="32"/>
      <c r="F144" s="31"/>
      <c r="G144" s="22"/>
      <c r="H144" s="32"/>
      <c r="I144" s="31"/>
      <c r="J144" s="22"/>
      <c r="K144" s="32"/>
      <c r="L144" s="31"/>
      <c r="M144" s="22"/>
      <c r="N144" s="32"/>
      <c r="O144" s="31"/>
      <c r="P144" s="22"/>
      <c r="Q144" s="32"/>
      <c r="R144" s="31">
        <v>8</v>
      </c>
      <c r="S144" s="22">
        <v>17.45</v>
      </c>
      <c r="T144" s="32">
        <v>17.73</v>
      </c>
      <c r="U144" s="31"/>
      <c r="V144" s="22"/>
      <c r="W144" s="32"/>
      <c r="X144" s="31">
        <v>12</v>
      </c>
      <c r="Y144" s="22">
        <v>18.670000000000002</v>
      </c>
      <c r="Z144" s="32">
        <v>18.68</v>
      </c>
      <c r="AA144" s="31"/>
      <c r="AB144" s="22"/>
      <c r="AC144" s="32"/>
      <c r="AD144" s="31">
        <v>10</v>
      </c>
      <c r="AE144" s="22">
        <v>27.16</v>
      </c>
      <c r="AF144" s="32">
        <v>28.83</v>
      </c>
      <c r="AG144" s="31"/>
      <c r="AH144" s="22"/>
      <c r="AI144" s="32"/>
      <c r="AJ144" s="31" t="s">
        <v>399</v>
      </c>
      <c r="AK144" s="22" t="s">
        <v>399</v>
      </c>
      <c r="AL144" s="32" t="s">
        <v>399</v>
      </c>
      <c r="AM144" s="31" t="s">
        <v>399</v>
      </c>
      <c r="AN144" s="22" t="s">
        <v>399</v>
      </c>
      <c r="AO144" s="32" t="s">
        <v>399</v>
      </c>
      <c r="AP144" s="5" t="str">
        <f t="shared" si="2"/>
        <v>2 / 5</v>
      </c>
    </row>
    <row r="145" spans="1:42" ht="12.75" customHeight="1" x14ac:dyDescent="0.2">
      <c r="A145" s="2" t="s">
        <v>968</v>
      </c>
      <c r="B145" s="59" t="s">
        <v>969</v>
      </c>
      <c r="C145" s="31"/>
      <c r="D145" s="22"/>
      <c r="E145" s="32"/>
      <c r="F145" s="31"/>
      <c r="G145" s="22"/>
      <c r="H145" s="32"/>
      <c r="I145" s="31"/>
      <c r="J145" s="22"/>
      <c r="K145" s="32"/>
      <c r="L145" s="31">
        <v>3</v>
      </c>
      <c r="M145" s="22">
        <v>7.95</v>
      </c>
      <c r="N145" s="32">
        <v>7.94</v>
      </c>
      <c r="O145" s="31"/>
      <c r="P145" s="22"/>
      <c r="Q145" s="32"/>
      <c r="R145" s="31" t="s">
        <v>399</v>
      </c>
      <c r="S145" s="22" t="s">
        <v>399</v>
      </c>
      <c r="T145" s="32" t="s">
        <v>399</v>
      </c>
      <c r="U145" s="31">
        <v>3</v>
      </c>
      <c r="V145" s="22">
        <v>2.13</v>
      </c>
      <c r="W145" s="32">
        <v>2.13</v>
      </c>
      <c r="X145" s="31" t="s">
        <v>399</v>
      </c>
      <c r="Y145" s="22" t="s">
        <v>399</v>
      </c>
      <c r="Z145" s="32" t="s">
        <v>399</v>
      </c>
      <c r="AA145" s="31"/>
      <c r="AB145" s="22"/>
      <c r="AC145" s="32"/>
      <c r="AD145" s="31"/>
      <c r="AE145" s="22"/>
      <c r="AF145" s="32"/>
      <c r="AG145" s="31"/>
      <c r="AH145" s="22"/>
      <c r="AI145" s="32"/>
      <c r="AJ145" s="31" t="s">
        <v>399</v>
      </c>
      <c r="AK145" s="22" t="s">
        <v>399</v>
      </c>
      <c r="AL145" s="32" t="s">
        <v>399</v>
      </c>
      <c r="AM145" s="31" t="s">
        <v>399</v>
      </c>
      <c r="AN145" s="22" t="s">
        <v>399</v>
      </c>
      <c r="AO145" s="32" t="s">
        <v>399</v>
      </c>
      <c r="AP145" s="5" t="str">
        <f t="shared" si="2"/>
        <v>4 / 6</v>
      </c>
    </row>
    <row r="146" spans="1:42" ht="12.75" customHeight="1" x14ac:dyDescent="0.2">
      <c r="A146" s="2" t="s">
        <v>318</v>
      </c>
      <c r="B146" s="59" t="s">
        <v>397</v>
      </c>
      <c r="C146" s="31">
        <v>4</v>
      </c>
      <c r="D146" s="22">
        <v>62.72</v>
      </c>
      <c r="E146" s="32">
        <v>62.63</v>
      </c>
      <c r="F146" s="31">
        <v>5</v>
      </c>
      <c r="G146" s="22">
        <v>38.83</v>
      </c>
      <c r="H146" s="32">
        <v>25.21</v>
      </c>
      <c r="I146" s="31" t="s">
        <v>399</v>
      </c>
      <c r="J146" s="22" t="s">
        <v>399</v>
      </c>
      <c r="K146" s="32" t="s">
        <v>399</v>
      </c>
      <c r="L146" s="31">
        <v>4</v>
      </c>
      <c r="M146" s="22">
        <v>371.88</v>
      </c>
      <c r="N146" s="32">
        <v>360.24</v>
      </c>
      <c r="O146" s="31">
        <v>15</v>
      </c>
      <c r="P146" s="22">
        <v>117.3</v>
      </c>
      <c r="Q146" s="32">
        <v>105.67</v>
      </c>
      <c r="R146" s="31">
        <v>42</v>
      </c>
      <c r="S146" s="22">
        <v>225.74</v>
      </c>
      <c r="T146" s="32">
        <v>200.08</v>
      </c>
      <c r="U146" s="31" t="s">
        <v>399</v>
      </c>
      <c r="V146" s="22" t="s">
        <v>399</v>
      </c>
      <c r="W146" s="32" t="s">
        <v>399</v>
      </c>
      <c r="X146" s="31" t="s">
        <v>399</v>
      </c>
      <c r="Y146" s="22" t="s">
        <v>399</v>
      </c>
      <c r="Z146" s="32" t="s">
        <v>399</v>
      </c>
      <c r="AA146" s="31"/>
      <c r="AB146" s="22"/>
      <c r="AC146" s="32"/>
      <c r="AD146" s="31">
        <v>3</v>
      </c>
      <c r="AE146" s="22">
        <v>7.63</v>
      </c>
      <c r="AF146" s="32">
        <v>7.17</v>
      </c>
      <c r="AG146" s="31" t="s">
        <v>399</v>
      </c>
      <c r="AH146" s="22" t="s">
        <v>399</v>
      </c>
      <c r="AI146" s="32" t="s">
        <v>399</v>
      </c>
      <c r="AJ146" s="31" t="s">
        <v>399</v>
      </c>
      <c r="AK146" s="22" t="s">
        <v>399</v>
      </c>
      <c r="AL146" s="32" t="s">
        <v>399</v>
      </c>
      <c r="AM146" s="31">
        <v>42</v>
      </c>
      <c r="AN146" s="22">
        <v>247.58</v>
      </c>
      <c r="AO146" s="32">
        <v>243.18</v>
      </c>
      <c r="AP146" s="5" t="str">
        <f t="shared" si="2"/>
        <v>5 / 12</v>
      </c>
    </row>
    <row r="147" spans="1:42" ht="12.75" customHeight="1" x14ac:dyDescent="0.2">
      <c r="A147" s="2" t="s">
        <v>319</v>
      </c>
      <c r="B147" s="59" t="s">
        <v>970</v>
      </c>
      <c r="C147" s="31" t="s">
        <v>399</v>
      </c>
      <c r="D147" s="22" t="s">
        <v>399</v>
      </c>
      <c r="E147" s="32" t="s">
        <v>399</v>
      </c>
      <c r="F147" s="31">
        <v>13</v>
      </c>
      <c r="G147" s="22">
        <v>4.9800000000000004</v>
      </c>
      <c r="H147" s="32">
        <v>4.8600000000000003</v>
      </c>
      <c r="I147" s="31" t="s">
        <v>399</v>
      </c>
      <c r="J147" s="22" t="s">
        <v>399</v>
      </c>
      <c r="K147" s="32" t="s">
        <v>399</v>
      </c>
      <c r="L147" s="31">
        <v>27</v>
      </c>
      <c r="M147" s="22">
        <v>263.82</v>
      </c>
      <c r="N147" s="32">
        <v>256.99</v>
      </c>
      <c r="O147" s="31">
        <v>3</v>
      </c>
      <c r="P147" s="22">
        <v>0.21</v>
      </c>
      <c r="Q147" s="32">
        <v>0.21</v>
      </c>
      <c r="R147" s="31">
        <v>9</v>
      </c>
      <c r="S147" s="22">
        <v>1.63</v>
      </c>
      <c r="T147" s="32">
        <v>1.63</v>
      </c>
      <c r="U147" s="31">
        <v>19</v>
      </c>
      <c r="V147" s="22">
        <v>171.46</v>
      </c>
      <c r="W147" s="32">
        <v>170.93</v>
      </c>
      <c r="X147" s="31">
        <v>10</v>
      </c>
      <c r="Y147" s="22">
        <v>2</v>
      </c>
      <c r="Z147" s="32">
        <v>2.09</v>
      </c>
      <c r="AA147" s="31"/>
      <c r="AB147" s="22"/>
      <c r="AC147" s="32"/>
      <c r="AD147" s="31" t="s">
        <v>399</v>
      </c>
      <c r="AE147" s="22" t="s">
        <v>399</v>
      </c>
      <c r="AF147" s="32" t="s">
        <v>399</v>
      </c>
      <c r="AG147" s="31">
        <v>4</v>
      </c>
      <c r="AH147" s="22">
        <v>4.83</v>
      </c>
      <c r="AI147" s="32">
        <v>4.82</v>
      </c>
      <c r="AJ147" s="31">
        <v>6</v>
      </c>
      <c r="AK147" s="22">
        <v>1.29</v>
      </c>
      <c r="AL147" s="32">
        <v>1.29</v>
      </c>
      <c r="AM147" s="31">
        <v>14</v>
      </c>
      <c r="AN147" s="22">
        <v>5.91</v>
      </c>
      <c r="AO147" s="32">
        <v>5.91</v>
      </c>
      <c r="AP147" s="5" t="str">
        <f t="shared" si="2"/>
        <v>3 / 12</v>
      </c>
    </row>
    <row r="148" spans="1:42" ht="12.75" customHeight="1" x14ac:dyDescent="0.2">
      <c r="A148" s="2" t="s">
        <v>320</v>
      </c>
      <c r="B148" s="59" t="s">
        <v>409</v>
      </c>
      <c r="C148" s="31">
        <v>99</v>
      </c>
      <c r="D148" s="22">
        <v>603.27</v>
      </c>
      <c r="E148" s="32">
        <v>606.83000000000004</v>
      </c>
      <c r="F148" s="31">
        <v>63</v>
      </c>
      <c r="G148" s="22">
        <v>503.5</v>
      </c>
      <c r="H148" s="32">
        <v>504.96</v>
      </c>
      <c r="I148" s="31">
        <v>298</v>
      </c>
      <c r="J148" s="22">
        <v>1600.54</v>
      </c>
      <c r="K148" s="32">
        <v>1598.91</v>
      </c>
      <c r="L148" s="31">
        <v>42</v>
      </c>
      <c r="M148" s="22">
        <v>266.77</v>
      </c>
      <c r="N148" s="32">
        <v>261.87</v>
      </c>
      <c r="O148" s="31">
        <v>361</v>
      </c>
      <c r="P148" s="22">
        <v>3848.71</v>
      </c>
      <c r="Q148" s="32">
        <v>3864.16</v>
      </c>
      <c r="R148" s="31">
        <v>596</v>
      </c>
      <c r="S148" s="22">
        <v>7121.54</v>
      </c>
      <c r="T148" s="32">
        <v>7159.66</v>
      </c>
      <c r="U148" s="31">
        <v>27</v>
      </c>
      <c r="V148" s="22">
        <v>184.45</v>
      </c>
      <c r="W148" s="32">
        <v>183.42</v>
      </c>
      <c r="X148" s="31">
        <v>106</v>
      </c>
      <c r="Y148" s="22">
        <v>526.58000000000004</v>
      </c>
      <c r="Z148" s="32">
        <v>529.55999999999995</v>
      </c>
      <c r="AA148" s="31">
        <v>44</v>
      </c>
      <c r="AB148" s="22">
        <v>167.37</v>
      </c>
      <c r="AC148" s="32">
        <v>165.89</v>
      </c>
      <c r="AD148" s="31">
        <v>151</v>
      </c>
      <c r="AE148" s="22">
        <v>867.01</v>
      </c>
      <c r="AF148" s="32">
        <v>868.3</v>
      </c>
      <c r="AG148" s="31">
        <v>10</v>
      </c>
      <c r="AH148" s="22">
        <v>18.39</v>
      </c>
      <c r="AI148" s="32">
        <v>18.350000000000001</v>
      </c>
      <c r="AJ148" s="31">
        <v>447</v>
      </c>
      <c r="AK148" s="22">
        <v>2769.7</v>
      </c>
      <c r="AL148" s="32">
        <v>2783.93</v>
      </c>
      <c r="AM148" s="31">
        <v>259</v>
      </c>
      <c r="AN148" s="22">
        <v>1863.85</v>
      </c>
      <c r="AO148" s="32">
        <v>1865.31</v>
      </c>
      <c r="AP148" s="5" t="str">
        <f t="shared" ref="AP148:AP153" si="3">COUNTIF(C148:AO148,"s")/3 &amp; " / "&amp;13-COUNTBLANK(C148:AO148)/3</f>
        <v>0 / 13</v>
      </c>
    </row>
    <row r="149" spans="1:42" ht="12.75" customHeight="1" x14ac:dyDescent="0.2">
      <c r="A149" s="2" t="s">
        <v>321</v>
      </c>
      <c r="B149" s="59" t="s">
        <v>362</v>
      </c>
      <c r="C149" s="31">
        <v>262</v>
      </c>
      <c r="D149" s="22">
        <v>4144.37</v>
      </c>
      <c r="E149" s="32">
        <v>4195.54</v>
      </c>
      <c r="F149" s="31">
        <v>571</v>
      </c>
      <c r="G149" s="22">
        <v>16455.16</v>
      </c>
      <c r="H149" s="32">
        <v>16582.91</v>
      </c>
      <c r="I149" s="31">
        <v>138</v>
      </c>
      <c r="J149" s="22">
        <v>494.37</v>
      </c>
      <c r="K149" s="32">
        <v>495.51</v>
      </c>
      <c r="L149" s="31">
        <v>182</v>
      </c>
      <c r="M149" s="22">
        <v>1972.07</v>
      </c>
      <c r="N149" s="32">
        <v>1974.68</v>
      </c>
      <c r="O149" s="31">
        <v>1696</v>
      </c>
      <c r="P149" s="22">
        <v>42252.51</v>
      </c>
      <c r="Q149" s="32">
        <v>42564.62</v>
      </c>
      <c r="R149" s="31">
        <v>2564</v>
      </c>
      <c r="S149" s="22">
        <v>61814.15</v>
      </c>
      <c r="T149" s="32">
        <v>62227.48</v>
      </c>
      <c r="U149" s="31">
        <v>57</v>
      </c>
      <c r="V149" s="22">
        <v>452.42</v>
      </c>
      <c r="W149" s="32">
        <v>456.68</v>
      </c>
      <c r="X149" s="31">
        <v>274</v>
      </c>
      <c r="Y149" s="22">
        <v>2522.1</v>
      </c>
      <c r="Z149" s="32">
        <v>2552.88</v>
      </c>
      <c r="AA149" s="31">
        <v>3</v>
      </c>
      <c r="AB149" s="22">
        <v>11.12</v>
      </c>
      <c r="AC149" s="32">
        <v>11.05</v>
      </c>
      <c r="AD149" s="31">
        <v>326</v>
      </c>
      <c r="AE149" s="22">
        <v>2656.63</v>
      </c>
      <c r="AF149" s="32">
        <v>2671.83</v>
      </c>
      <c r="AG149" s="31">
        <v>4</v>
      </c>
      <c r="AH149" s="22">
        <v>14.07</v>
      </c>
      <c r="AI149" s="32">
        <v>13.9</v>
      </c>
      <c r="AJ149" s="31">
        <v>1235</v>
      </c>
      <c r="AK149" s="22">
        <v>22711.98</v>
      </c>
      <c r="AL149" s="32">
        <v>22953.64</v>
      </c>
      <c r="AM149" s="31">
        <v>1280</v>
      </c>
      <c r="AN149" s="22">
        <v>21936.07</v>
      </c>
      <c r="AO149" s="32">
        <v>22103.87</v>
      </c>
      <c r="AP149" s="5" t="str">
        <f t="shared" si="3"/>
        <v>0 / 13</v>
      </c>
    </row>
    <row r="150" spans="1:42" ht="12.75" customHeight="1" x14ac:dyDescent="0.2">
      <c r="A150" s="2" t="s">
        <v>322</v>
      </c>
      <c r="B150" s="59" t="s">
        <v>971</v>
      </c>
      <c r="C150" s="31">
        <v>9</v>
      </c>
      <c r="D150" s="22">
        <v>8.3000000000000007</v>
      </c>
      <c r="E150" s="32">
        <v>8.08</v>
      </c>
      <c r="F150" s="31">
        <v>265</v>
      </c>
      <c r="G150" s="22">
        <v>295.33999999999997</v>
      </c>
      <c r="H150" s="32">
        <v>292.33</v>
      </c>
      <c r="I150" s="31">
        <v>25</v>
      </c>
      <c r="J150" s="22">
        <v>28.84</v>
      </c>
      <c r="K150" s="32">
        <v>28.31</v>
      </c>
      <c r="L150" s="31">
        <v>196</v>
      </c>
      <c r="M150" s="22">
        <v>263.02999999999997</v>
      </c>
      <c r="N150" s="32">
        <v>257.8</v>
      </c>
      <c r="O150" s="31" t="s">
        <v>399</v>
      </c>
      <c r="P150" s="22" t="s">
        <v>399</v>
      </c>
      <c r="Q150" s="32" t="s">
        <v>399</v>
      </c>
      <c r="R150" s="31">
        <v>40</v>
      </c>
      <c r="S150" s="22">
        <v>47.44</v>
      </c>
      <c r="T150" s="32">
        <v>45.8</v>
      </c>
      <c r="U150" s="31">
        <v>151</v>
      </c>
      <c r="V150" s="22">
        <v>129.74</v>
      </c>
      <c r="W150" s="32">
        <v>128.66</v>
      </c>
      <c r="X150" s="31">
        <v>250</v>
      </c>
      <c r="Y150" s="22">
        <v>584.4</v>
      </c>
      <c r="Z150" s="32">
        <v>583.85</v>
      </c>
      <c r="AA150" s="31">
        <v>9</v>
      </c>
      <c r="AB150" s="22">
        <v>10.029999999999999</v>
      </c>
      <c r="AC150" s="32">
        <v>9.94</v>
      </c>
      <c r="AD150" s="31" t="s">
        <v>399</v>
      </c>
      <c r="AE150" s="22" t="s">
        <v>399</v>
      </c>
      <c r="AF150" s="32" t="s">
        <v>399</v>
      </c>
      <c r="AG150" s="31">
        <v>24</v>
      </c>
      <c r="AH150" s="22">
        <v>25.93</v>
      </c>
      <c r="AI150" s="32">
        <v>25.07</v>
      </c>
      <c r="AJ150" s="31">
        <v>72</v>
      </c>
      <c r="AK150" s="22">
        <v>93.9</v>
      </c>
      <c r="AL150" s="32">
        <v>93.67</v>
      </c>
      <c r="AM150" s="31">
        <v>64</v>
      </c>
      <c r="AN150" s="22">
        <v>85.87</v>
      </c>
      <c r="AO150" s="32">
        <v>77.23</v>
      </c>
      <c r="AP150" s="5" t="str">
        <f t="shared" si="3"/>
        <v>2 / 13</v>
      </c>
    </row>
    <row r="151" spans="1:42" ht="12.75" customHeight="1" x14ac:dyDescent="0.2">
      <c r="A151" s="2" t="s">
        <v>323</v>
      </c>
      <c r="B151" s="59" t="s">
        <v>410</v>
      </c>
      <c r="C151" s="31">
        <v>96</v>
      </c>
      <c r="D151" s="22">
        <v>661.52</v>
      </c>
      <c r="E151" s="32">
        <v>667.58</v>
      </c>
      <c r="F151" s="31">
        <v>80</v>
      </c>
      <c r="G151" s="22">
        <v>635.27</v>
      </c>
      <c r="H151" s="32">
        <v>636</v>
      </c>
      <c r="I151" s="31">
        <v>1253</v>
      </c>
      <c r="J151" s="22">
        <v>8555.81</v>
      </c>
      <c r="K151" s="32">
        <v>8552.91</v>
      </c>
      <c r="L151" s="31">
        <v>25</v>
      </c>
      <c r="M151" s="22">
        <v>166.79</v>
      </c>
      <c r="N151" s="32">
        <v>166.61</v>
      </c>
      <c r="O151" s="31">
        <v>318</v>
      </c>
      <c r="P151" s="22">
        <v>2045.47</v>
      </c>
      <c r="Q151" s="32">
        <v>2060.11</v>
      </c>
      <c r="R151" s="31">
        <v>455</v>
      </c>
      <c r="S151" s="22">
        <v>4180.46</v>
      </c>
      <c r="T151" s="32">
        <v>4212.74</v>
      </c>
      <c r="U151" s="31">
        <v>30</v>
      </c>
      <c r="V151" s="22">
        <v>229.92</v>
      </c>
      <c r="W151" s="32">
        <v>229.53</v>
      </c>
      <c r="X151" s="31">
        <v>365</v>
      </c>
      <c r="Y151" s="22">
        <v>2004.81</v>
      </c>
      <c r="Z151" s="32">
        <v>2003.19</v>
      </c>
      <c r="AA151" s="31">
        <v>750</v>
      </c>
      <c r="AB151" s="22">
        <v>4032.23</v>
      </c>
      <c r="AC151" s="32">
        <v>4006.59</v>
      </c>
      <c r="AD151" s="31">
        <v>449</v>
      </c>
      <c r="AE151" s="22">
        <v>1963.75</v>
      </c>
      <c r="AF151" s="32">
        <v>1971.72</v>
      </c>
      <c r="AG151" s="31">
        <v>30</v>
      </c>
      <c r="AH151" s="22">
        <v>176.65</v>
      </c>
      <c r="AI151" s="32">
        <v>175.95</v>
      </c>
      <c r="AJ151" s="31">
        <v>752</v>
      </c>
      <c r="AK151" s="22">
        <v>6459.9</v>
      </c>
      <c r="AL151" s="32">
        <v>6478.51</v>
      </c>
      <c r="AM151" s="31">
        <v>344</v>
      </c>
      <c r="AN151" s="22">
        <v>2156.0500000000002</v>
      </c>
      <c r="AO151" s="32">
        <v>2166.96</v>
      </c>
      <c r="AP151" s="5" t="str">
        <f t="shared" si="3"/>
        <v>0 / 13</v>
      </c>
    </row>
    <row r="152" spans="1:42" ht="12.75" customHeight="1" x14ac:dyDescent="0.2">
      <c r="A152" s="2" t="s">
        <v>324</v>
      </c>
      <c r="B152" s="59" t="s">
        <v>363</v>
      </c>
      <c r="C152" s="31">
        <v>4</v>
      </c>
      <c r="D152" s="22">
        <v>25.56</v>
      </c>
      <c r="E152" s="32">
        <v>25.56</v>
      </c>
      <c r="F152" s="31">
        <v>3</v>
      </c>
      <c r="G152" s="22">
        <v>16.38</v>
      </c>
      <c r="H152" s="32">
        <v>16.3</v>
      </c>
      <c r="I152" s="31">
        <v>18</v>
      </c>
      <c r="J152" s="22">
        <v>54.29</v>
      </c>
      <c r="K152" s="32">
        <v>53.89</v>
      </c>
      <c r="L152" s="31" t="s">
        <v>399</v>
      </c>
      <c r="M152" s="22" t="s">
        <v>399</v>
      </c>
      <c r="N152" s="32" t="s">
        <v>399</v>
      </c>
      <c r="O152" s="31">
        <v>6</v>
      </c>
      <c r="P152" s="22">
        <v>35.01</v>
      </c>
      <c r="Q152" s="32">
        <v>35.67</v>
      </c>
      <c r="R152" s="31">
        <v>9</v>
      </c>
      <c r="S152" s="22">
        <v>45.07</v>
      </c>
      <c r="T152" s="32">
        <v>45.36</v>
      </c>
      <c r="U152" s="31">
        <v>8</v>
      </c>
      <c r="V152" s="22">
        <v>42.99</v>
      </c>
      <c r="W152" s="32">
        <v>42.5</v>
      </c>
      <c r="X152" s="31">
        <v>4</v>
      </c>
      <c r="Y152" s="22">
        <v>18.84</v>
      </c>
      <c r="Z152" s="32">
        <v>18.22</v>
      </c>
      <c r="AA152" s="31">
        <v>27</v>
      </c>
      <c r="AB152" s="22">
        <v>36.42</v>
      </c>
      <c r="AC152" s="32">
        <v>36.08</v>
      </c>
      <c r="AD152" s="31">
        <v>7</v>
      </c>
      <c r="AE152" s="22">
        <v>48.72</v>
      </c>
      <c r="AF152" s="32">
        <v>49.16</v>
      </c>
      <c r="AG152" s="31" t="s">
        <v>399</v>
      </c>
      <c r="AH152" s="22" t="s">
        <v>399</v>
      </c>
      <c r="AI152" s="32" t="s">
        <v>399</v>
      </c>
      <c r="AJ152" s="31">
        <v>14</v>
      </c>
      <c r="AK152" s="22">
        <v>79.959999999999994</v>
      </c>
      <c r="AL152" s="32">
        <v>79.55</v>
      </c>
      <c r="AM152" s="31" t="s">
        <v>399</v>
      </c>
      <c r="AN152" s="22" t="s">
        <v>399</v>
      </c>
      <c r="AO152" s="32" t="s">
        <v>399</v>
      </c>
      <c r="AP152" s="5" t="str">
        <f t="shared" si="3"/>
        <v>3 / 13</v>
      </c>
    </row>
    <row r="153" spans="1:42" ht="12.75" customHeight="1" x14ac:dyDescent="0.2">
      <c r="A153" s="2" t="s">
        <v>325</v>
      </c>
      <c r="B153" s="59" t="s">
        <v>972</v>
      </c>
      <c r="C153" s="31" t="s">
        <v>399</v>
      </c>
      <c r="D153" s="22" t="s">
        <v>399</v>
      </c>
      <c r="E153" s="32" t="s">
        <v>399</v>
      </c>
      <c r="F153" s="31">
        <v>20</v>
      </c>
      <c r="G153" s="22">
        <v>100.75</v>
      </c>
      <c r="H153" s="32">
        <v>100.26</v>
      </c>
      <c r="I153" s="31">
        <v>24</v>
      </c>
      <c r="J153" s="22">
        <v>89.83</v>
      </c>
      <c r="K153" s="32">
        <v>90.15</v>
      </c>
      <c r="L153" s="31">
        <v>26</v>
      </c>
      <c r="M153" s="22">
        <v>200.95</v>
      </c>
      <c r="N153" s="32">
        <v>200.8</v>
      </c>
      <c r="O153" s="31">
        <v>14</v>
      </c>
      <c r="P153" s="22">
        <v>123.71</v>
      </c>
      <c r="Q153" s="32">
        <v>125.21</v>
      </c>
      <c r="R153" s="31">
        <v>16</v>
      </c>
      <c r="S153" s="22">
        <v>131.47</v>
      </c>
      <c r="T153" s="32">
        <v>132.41999999999999</v>
      </c>
      <c r="U153" s="31">
        <v>10</v>
      </c>
      <c r="V153" s="22">
        <v>23.21</v>
      </c>
      <c r="W153" s="32">
        <v>23.17</v>
      </c>
      <c r="X153" s="31">
        <v>5</v>
      </c>
      <c r="Y153" s="22">
        <v>20.21</v>
      </c>
      <c r="Z153" s="32">
        <v>20.350000000000001</v>
      </c>
      <c r="AA153" s="31">
        <v>4</v>
      </c>
      <c r="AB153" s="22">
        <v>11.09</v>
      </c>
      <c r="AC153" s="32">
        <v>11.08</v>
      </c>
      <c r="AD153" s="31" t="s">
        <v>399</v>
      </c>
      <c r="AE153" s="22" t="s">
        <v>399</v>
      </c>
      <c r="AF153" s="32" t="s">
        <v>399</v>
      </c>
      <c r="AG153" s="31">
        <v>4</v>
      </c>
      <c r="AH153" s="22">
        <v>3.99</v>
      </c>
      <c r="AI153" s="32">
        <v>3.99</v>
      </c>
      <c r="AJ153" s="31">
        <v>21</v>
      </c>
      <c r="AK153" s="22">
        <v>130.87</v>
      </c>
      <c r="AL153" s="32">
        <v>131.6</v>
      </c>
      <c r="AM153" s="31">
        <v>13</v>
      </c>
      <c r="AN153" s="22">
        <v>54.28</v>
      </c>
      <c r="AO153" s="32">
        <v>54.39</v>
      </c>
      <c r="AP153" s="5" t="str">
        <f t="shared" si="3"/>
        <v>2 / 13</v>
      </c>
    </row>
    <row r="154" spans="1:42" ht="12.75" customHeight="1" x14ac:dyDescent="0.2">
      <c r="A154" s="2" t="s">
        <v>326</v>
      </c>
      <c r="B154" s="59" t="s">
        <v>973</v>
      </c>
      <c r="C154" s="31">
        <v>36</v>
      </c>
      <c r="D154" s="22">
        <v>71.989999999999995</v>
      </c>
      <c r="E154" s="32">
        <v>71.94</v>
      </c>
      <c r="F154" s="31">
        <v>2755</v>
      </c>
      <c r="G154" s="22">
        <v>53590.720000000001</v>
      </c>
      <c r="H154" s="32">
        <v>53905.69</v>
      </c>
      <c r="I154" s="31">
        <v>117</v>
      </c>
      <c r="J154" s="22">
        <v>402.03</v>
      </c>
      <c r="K154" s="32">
        <v>403.46</v>
      </c>
      <c r="L154" s="31">
        <v>1859</v>
      </c>
      <c r="M154" s="22">
        <v>43700.11</v>
      </c>
      <c r="N154" s="32">
        <v>43600.07</v>
      </c>
      <c r="O154" s="31">
        <v>152</v>
      </c>
      <c r="P154" s="22">
        <v>1239.29</v>
      </c>
      <c r="Q154" s="32">
        <v>1244.57</v>
      </c>
      <c r="R154" s="31">
        <v>817</v>
      </c>
      <c r="S154" s="22">
        <v>18692.09</v>
      </c>
      <c r="T154" s="32">
        <v>19172.740000000002</v>
      </c>
      <c r="U154" s="31">
        <v>3465</v>
      </c>
      <c r="V154" s="22">
        <v>64524.35</v>
      </c>
      <c r="W154" s="32">
        <v>66660.14</v>
      </c>
      <c r="X154" s="31">
        <v>346</v>
      </c>
      <c r="Y154" s="22">
        <v>3903.17</v>
      </c>
      <c r="Z154" s="32">
        <v>3902.78</v>
      </c>
      <c r="AA154" s="31">
        <v>12</v>
      </c>
      <c r="AB154" s="22">
        <v>14.63</v>
      </c>
      <c r="AC154" s="32">
        <v>14.34</v>
      </c>
      <c r="AD154" s="31">
        <v>94</v>
      </c>
      <c r="AE154" s="22">
        <v>417.74</v>
      </c>
      <c r="AF154" s="32">
        <v>422.2</v>
      </c>
      <c r="AG154" s="31">
        <v>775</v>
      </c>
      <c r="AH154" s="22">
        <v>13156.66</v>
      </c>
      <c r="AI154" s="32">
        <v>13022.02</v>
      </c>
      <c r="AJ154" s="31">
        <v>299</v>
      </c>
      <c r="AK154" s="22">
        <v>5245.51</v>
      </c>
      <c r="AL154" s="32">
        <v>5304.02</v>
      </c>
      <c r="AM154" s="31">
        <v>446</v>
      </c>
      <c r="AN154" s="22">
        <v>2208.8200000000002</v>
      </c>
      <c r="AO154" s="32">
        <v>2231.79</v>
      </c>
    </row>
    <row r="155" spans="1:42" x14ac:dyDescent="0.25">
      <c r="A155" s="67" t="s">
        <v>327</v>
      </c>
      <c r="B155" s="3" t="s">
        <v>997</v>
      </c>
      <c r="C155" s="33">
        <v>120</v>
      </c>
      <c r="D155" s="23">
        <v>161.06</v>
      </c>
      <c r="E155" s="34">
        <v>158.41999999999999</v>
      </c>
      <c r="F155" s="33">
        <v>407</v>
      </c>
      <c r="G155" s="23">
        <v>964.45</v>
      </c>
      <c r="H155" s="34">
        <v>960.38</v>
      </c>
      <c r="I155" s="33">
        <v>122</v>
      </c>
      <c r="J155" s="23">
        <v>113.9</v>
      </c>
      <c r="K155" s="34">
        <v>113.16</v>
      </c>
      <c r="L155" s="33">
        <v>494</v>
      </c>
      <c r="M155" s="23">
        <v>3409.28</v>
      </c>
      <c r="N155" s="34">
        <v>3382.56</v>
      </c>
      <c r="O155" s="33">
        <v>151</v>
      </c>
      <c r="P155" s="23">
        <v>355.42</v>
      </c>
      <c r="Q155" s="34">
        <v>358.08</v>
      </c>
      <c r="R155" s="33">
        <v>180</v>
      </c>
      <c r="S155" s="23">
        <v>278.52999999999997</v>
      </c>
      <c r="T155" s="34">
        <v>279.64</v>
      </c>
      <c r="U155" s="33">
        <v>368</v>
      </c>
      <c r="V155" s="23">
        <v>1120.5999999999999</v>
      </c>
      <c r="W155" s="34">
        <v>1148.52</v>
      </c>
      <c r="X155" s="33">
        <v>198</v>
      </c>
      <c r="Y155" s="23">
        <v>167.3</v>
      </c>
      <c r="Z155" s="34">
        <v>167.22</v>
      </c>
      <c r="AA155" s="33">
        <v>56</v>
      </c>
      <c r="AB155" s="23">
        <v>37.31</v>
      </c>
      <c r="AC155" s="34">
        <v>36.75</v>
      </c>
      <c r="AD155" s="33">
        <v>62</v>
      </c>
      <c r="AE155" s="23">
        <v>77.819999999999993</v>
      </c>
      <c r="AF155" s="34">
        <v>77.260000000000005</v>
      </c>
      <c r="AG155" s="33">
        <v>407</v>
      </c>
      <c r="AH155" s="23">
        <v>2275.52</v>
      </c>
      <c r="AI155" s="34">
        <v>2239.12</v>
      </c>
      <c r="AJ155" s="33">
        <v>164</v>
      </c>
      <c r="AK155" s="23">
        <v>643.61</v>
      </c>
      <c r="AL155" s="34">
        <v>643.83000000000004</v>
      </c>
      <c r="AM155" s="33">
        <v>617</v>
      </c>
      <c r="AN155" s="23">
        <v>7367.68</v>
      </c>
      <c r="AO155" s="34">
        <v>7389.13</v>
      </c>
    </row>
    <row r="156" spans="1:42" x14ac:dyDescent="0.2">
      <c r="A156" s="5" t="s">
        <v>14</v>
      </c>
      <c r="B156" s="5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</sheetData>
  <autoFilter ref="A5:AP155" xr:uid="{00000000-0001-0000-0200-000000000000}"/>
  <mergeCells count="13">
    <mergeCell ref="AG4:AI4"/>
    <mergeCell ref="AJ4:AL4"/>
    <mergeCell ref="AM4:AO4"/>
    <mergeCell ref="C4:E4"/>
    <mergeCell ref="F4:H4"/>
    <mergeCell ref="X4:Z4"/>
    <mergeCell ref="AA4:AC4"/>
    <mergeCell ref="AD4:AF4"/>
    <mergeCell ref="I4:K4"/>
    <mergeCell ref="L4:N4"/>
    <mergeCell ref="O4:Q4"/>
    <mergeCell ref="R4:T4"/>
    <mergeCell ref="U4:W4"/>
  </mergeCells>
  <conditionalFormatting sqref="C6:AO6 C22:AO152">
    <cfRule type="cellIs" dxfId="26" priority="16" operator="equal">
      <formula>"s"</formula>
    </cfRule>
    <cfRule type="cellIs" dxfId="25" priority="17" operator="lessThan">
      <formula>0</formula>
    </cfRule>
  </conditionalFormatting>
  <conditionalFormatting sqref="C7:AO17">
    <cfRule type="cellIs" dxfId="24" priority="14" operator="equal">
      <formula>"s"</formula>
    </cfRule>
    <cfRule type="cellIs" dxfId="23" priority="15" operator="lessThan">
      <formula>0</formula>
    </cfRule>
  </conditionalFormatting>
  <conditionalFormatting sqref="C19:AO19">
    <cfRule type="cellIs" dxfId="22" priority="12" operator="equal">
      <formula>"s"</formula>
    </cfRule>
    <cfRule type="cellIs" dxfId="21" priority="13" operator="lessThan">
      <formula>0</formula>
    </cfRule>
  </conditionalFormatting>
  <conditionalFormatting sqref="C18:AO18">
    <cfRule type="cellIs" dxfId="20" priority="10" operator="equal">
      <formula>"s"</formula>
    </cfRule>
    <cfRule type="cellIs" dxfId="19" priority="11" operator="lessThan">
      <formula>0</formula>
    </cfRule>
  </conditionalFormatting>
  <conditionalFormatting sqref="C20:AO21">
    <cfRule type="cellIs" dxfId="18" priority="8" operator="equal">
      <formula>"s"</formula>
    </cfRule>
    <cfRule type="cellIs" dxfId="17" priority="9" operator="lessThan">
      <formula>0</formula>
    </cfRule>
  </conditionalFormatting>
  <conditionalFormatting sqref="C153:AO154">
    <cfRule type="cellIs" dxfId="16" priority="6" operator="equal">
      <formula>"s"</formula>
    </cfRule>
    <cfRule type="cellIs" dxfId="15" priority="7" operator="lessThan">
      <formula>0</formula>
    </cfRule>
  </conditionalFormatting>
  <conditionalFormatting sqref="C155:H155">
    <cfRule type="cellIs" dxfId="4" priority="4" operator="equal">
      <formula>"s"</formula>
    </cfRule>
    <cfRule type="cellIs" dxfId="3" priority="5" operator="lessThan">
      <formula>0</formula>
    </cfRule>
  </conditionalFormatting>
  <conditionalFormatting sqref="I155:AO155">
    <cfRule type="cellIs" dxfId="2" priority="2" operator="equal">
      <formula>"s"</formula>
    </cfRule>
    <cfRule type="cellIs" dxfId="1" priority="3" operator="lessThan">
      <formula>0</formula>
    </cfRule>
  </conditionalFormatting>
  <conditionalFormatting sqref="I155 L155 R155 U155 X155 AA155 AD155 AG155 AM155 AJ155 O155">
    <cfRule type="expression" dxfId="0" priority="1">
      <formula>"'=xxx(I6=MIN($F6;$I6;$L6;$O6;$R6;$U6;$X6;$AA6;$AD6;$AG6;$AJ6;$AM6;$AP$6;$AS6))"</formula>
    </cfRule>
  </conditionalFormatting>
  <printOptions horizontalCentered="1"/>
  <pageMargins left="0.15748031496062992" right="0.15748031496062992" top="0.19685039370078741" bottom="0.19685039370078741" header="0.15748031496062992" footer="0.19685039370078741"/>
  <pageSetup paperSize="9" scale="74" pageOrder="overThenDown" orientation="landscape" r:id="rId1"/>
  <headerFooter alignWithMargins="0"/>
  <colBreaks count="1" manualBreakCount="1">
    <brk id="2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276"/>
  <sheetViews>
    <sheetView showGridLines="0" showZeros="0" zoomScaleNormal="100" zoomScaleSheetLayoutView="100" workbookViewId="0">
      <pane xSplit="2" ySplit="5" topLeftCell="C6" activePane="bottomRight" state="frozen"/>
      <selection activeCell="A13" sqref="A13"/>
      <selection pane="topRight" activeCell="A13" sqref="A13"/>
      <selection pane="bottomLeft" activeCell="A13" sqref="A13"/>
      <selection pane="bottomRight" activeCell="A3" sqref="A3"/>
    </sheetView>
  </sheetViews>
  <sheetFormatPr baseColWidth="10" defaultColWidth="11.42578125" defaultRowHeight="12.75" x14ac:dyDescent="0.2"/>
  <cols>
    <col min="1" max="1" width="10.7109375" style="5" customWidth="1"/>
    <col min="2" max="2" width="28.7109375" style="5" bestFit="1" customWidth="1"/>
    <col min="3" max="8" width="9.85546875" style="5" customWidth="1"/>
    <col min="9" max="41" width="9.85546875" style="6" customWidth="1"/>
    <col min="42" max="42" width="11.42578125" style="5" hidden="1" customWidth="1"/>
    <col min="43" max="16384" width="11.42578125" style="5"/>
  </cols>
  <sheetData>
    <row r="1" spans="1:42" ht="81.400000000000006" customHeight="1" x14ac:dyDescent="0.2"/>
    <row r="2" spans="1:42" ht="15.75" x14ac:dyDescent="0.2">
      <c r="A2" s="7" t="str">
        <f>"Nombre de déclarants, surfaces graphiques constatées et surfaces admissibles constatées par groupes de cultures à la PAC "&amp;annee&amp;" par cantons d'Occitanie"</f>
        <v>Nombre de déclarants, surfaces graphiques constatées et surfaces admissibles constatées par groupes de cultures à la PAC 2025 par cantons d'Occitanie</v>
      </c>
    </row>
    <row r="3" spans="1:42" x14ac:dyDescent="0.2"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2" ht="27" customHeight="1" x14ac:dyDescent="0.2">
      <c r="C4" s="56" t="s">
        <v>329</v>
      </c>
      <c r="D4" s="57"/>
      <c r="E4" s="58"/>
      <c r="F4" s="56" t="s">
        <v>378</v>
      </c>
      <c r="G4" s="57"/>
      <c r="H4" s="58"/>
      <c r="I4" s="56" t="s">
        <v>379</v>
      </c>
      <c r="J4" s="57"/>
      <c r="K4" s="58"/>
      <c r="L4" s="56" t="s">
        <v>974</v>
      </c>
      <c r="M4" s="57"/>
      <c r="N4" s="58"/>
      <c r="O4" s="56" t="s">
        <v>975</v>
      </c>
      <c r="P4" s="57"/>
      <c r="Q4" s="58"/>
      <c r="R4" s="56" t="s">
        <v>976</v>
      </c>
      <c r="S4" s="57"/>
      <c r="T4" s="58"/>
      <c r="U4" s="56" t="s">
        <v>380</v>
      </c>
      <c r="V4" s="57"/>
      <c r="W4" s="58"/>
      <c r="X4" s="56" t="s">
        <v>977</v>
      </c>
      <c r="Y4" s="57"/>
      <c r="Z4" s="58"/>
      <c r="AA4" s="56" t="s">
        <v>978</v>
      </c>
      <c r="AB4" s="57"/>
      <c r="AC4" s="58"/>
      <c r="AD4" s="56" t="s">
        <v>979</v>
      </c>
      <c r="AE4" s="57"/>
      <c r="AF4" s="58"/>
      <c r="AG4" s="56" t="s">
        <v>980</v>
      </c>
      <c r="AH4" s="57"/>
      <c r="AI4" s="58"/>
      <c r="AJ4" s="56" t="s">
        <v>981</v>
      </c>
      <c r="AK4" s="57"/>
      <c r="AL4" s="58"/>
      <c r="AM4" s="56" t="s">
        <v>982</v>
      </c>
      <c r="AN4" s="57"/>
      <c r="AO4" s="58"/>
    </row>
    <row r="5" spans="1:42" ht="51" x14ac:dyDescent="0.2">
      <c r="A5" s="4" t="s">
        <v>369</v>
      </c>
      <c r="B5" s="4" t="s">
        <v>370</v>
      </c>
      <c r="C5" s="35" t="s">
        <v>366</v>
      </c>
      <c r="D5" s="9" t="s">
        <v>364</v>
      </c>
      <c r="E5" s="36" t="s">
        <v>365</v>
      </c>
      <c r="F5" s="35" t="s">
        <v>366</v>
      </c>
      <c r="G5" s="9" t="s">
        <v>364</v>
      </c>
      <c r="H5" s="36" t="s">
        <v>365</v>
      </c>
      <c r="I5" s="35" t="s">
        <v>366</v>
      </c>
      <c r="J5" s="9" t="s">
        <v>364</v>
      </c>
      <c r="K5" s="36" t="s">
        <v>365</v>
      </c>
      <c r="L5" s="35" t="s">
        <v>366</v>
      </c>
      <c r="M5" s="9" t="s">
        <v>364</v>
      </c>
      <c r="N5" s="36" t="s">
        <v>365</v>
      </c>
      <c r="O5" s="35" t="s">
        <v>366</v>
      </c>
      <c r="P5" s="9" t="s">
        <v>364</v>
      </c>
      <c r="Q5" s="36" t="s">
        <v>365</v>
      </c>
      <c r="R5" s="35" t="s">
        <v>366</v>
      </c>
      <c r="S5" s="9" t="s">
        <v>364</v>
      </c>
      <c r="T5" s="36" t="s">
        <v>365</v>
      </c>
      <c r="U5" s="35" t="s">
        <v>366</v>
      </c>
      <c r="V5" s="9" t="s">
        <v>364</v>
      </c>
      <c r="W5" s="36" t="s">
        <v>365</v>
      </c>
      <c r="X5" s="35" t="s">
        <v>366</v>
      </c>
      <c r="Y5" s="9" t="s">
        <v>364</v>
      </c>
      <c r="Z5" s="36" t="s">
        <v>365</v>
      </c>
      <c r="AA5" s="35" t="s">
        <v>366</v>
      </c>
      <c r="AB5" s="9" t="s">
        <v>364</v>
      </c>
      <c r="AC5" s="36" t="s">
        <v>365</v>
      </c>
      <c r="AD5" s="35" t="s">
        <v>366</v>
      </c>
      <c r="AE5" s="9" t="s">
        <v>364</v>
      </c>
      <c r="AF5" s="36" t="s">
        <v>365</v>
      </c>
      <c r="AG5" s="35" t="s">
        <v>366</v>
      </c>
      <c r="AH5" s="9" t="s">
        <v>364</v>
      </c>
      <c r="AI5" s="36" t="s">
        <v>365</v>
      </c>
      <c r="AJ5" s="35" t="s">
        <v>366</v>
      </c>
      <c r="AK5" s="9" t="s">
        <v>364</v>
      </c>
      <c r="AL5" s="36" t="s">
        <v>365</v>
      </c>
      <c r="AM5" s="35" t="s">
        <v>366</v>
      </c>
      <c r="AN5" s="9" t="s">
        <v>364</v>
      </c>
      <c r="AO5" s="36" t="s">
        <v>365</v>
      </c>
      <c r="AP5" s="5" t="s">
        <v>411</v>
      </c>
    </row>
    <row r="6" spans="1:42" x14ac:dyDescent="0.2">
      <c r="A6" s="37" t="s">
        <v>16</v>
      </c>
      <c r="B6" s="1" t="s">
        <v>412</v>
      </c>
      <c r="C6" s="29">
        <v>110</v>
      </c>
      <c r="D6" s="25">
        <v>56523.99</v>
      </c>
      <c r="E6" s="30">
        <v>33937.26</v>
      </c>
      <c r="F6" s="29" t="s">
        <v>399</v>
      </c>
      <c r="G6" s="25" t="s">
        <v>399</v>
      </c>
      <c r="H6" s="30" t="s">
        <v>399</v>
      </c>
      <c r="I6" s="29"/>
      <c r="J6" s="25"/>
      <c r="K6" s="30"/>
      <c r="L6" s="29">
        <v>7</v>
      </c>
      <c r="M6" s="25">
        <v>31.46</v>
      </c>
      <c r="N6" s="30">
        <v>31.64</v>
      </c>
      <c r="O6" s="29"/>
      <c r="P6" s="25"/>
      <c r="Q6" s="30"/>
      <c r="R6" s="29">
        <v>4</v>
      </c>
      <c r="S6" s="25">
        <v>3.96</v>
      </c>
      <c r="T6" s="30">
        <v>3.91</v>
      </c>
      <c r="U6" s="29">
        <v>109</v>
      </c>
      <c r="V6" s="25">
        <v>56476.47</v>
      </c>
      <c r="W6" s="30">
        <v>33895.660000000003</v>
      </c>
      <c r="X6" s="29" t="s">
        <v>399</v>
      </c>
      <c r="Y6" s="25" t="s">
        <v>399</v>
      </c>
      <c r="Z6" s="30" t="s">
        <v>399</v>
      </c>
      <c r="AA6" s="29" t="s">
        <v>399</v>
      </c>
      <c r="AB6" s="25" t="s">
        <v>399</v>
      </c>
      <c r="AC6" s="30" t="s">
        <v>399</v>
      </c>
      <c r="AD6" s="29" t="s">
        <v>399</v>
      </c>
      <c r="AE6" s="25" t="s">
        <v>399</v>
      </c>
      <c r="AF6" s="30" t="s">
        <v>399</v>
      </c>
      <c r="AG6" s="29"/>
      <c r="AH6" s="25"/>
      <c r="AI6" s="30"/>
      <c r="AJ6" s="29" t="s">
        <v>399</v>
      </c>
      <c r="AK6" s="25" t="s">
        <v>399</v>
      </c>
      <c r="AL6" s="30" t="s">
        <v>399</v>
      </c>
      <c r="AM6" s="29">
        <v>18</v>
      </c>
      <c r="AN6" s="25">
        <v>5.82</v>
      </c>
      <c r="AO6" s="30"/>
      <c r="AP6" s="5" t="str">
        <f>COUNTIF(F6:AO6,"s")/3 &amp; " / "&amp;25-COUNTBLANK(F6:AO6)/3</f>
        <v>5 / 21,6666666666667</v>
      </c>
    </row>
    <row r="7" spans="1:42" x14ac:dyDescent="0.2">
      <c r="A7" s="38" t="s">
        <v>17</v>
      </c>
      <c r="B7" s="2" t="s">
        <v>415</v>
      </c>
      <c r="C7" s="31">
        <v>415</v>
      </c>
      <c r="D7" s="22">
        <v>23801.66</v>
      </c>
      <c r="E7" s="32">
        <v>22256.240000000002</v>
      </c>
      <c r="F7" s="31">
        <v>187</v>
      </c>
      <c r="G7" s="22">
        <v>5386.81</v>
      </c>
      <c r="H7" s="32">
        <v>5452.75</v>
      </c>
      <c r="I7" s="31">
        <v>99</v>
      </c>
      <c r="J7" s="22">
        <v>2168.67</v>
      </c>
      <c r="K7" s="32">
        <v>2197.13</v>
      </c>
      <c r="L7" s="31">
        <v>187</v>
      </c>
      <c r="M7" s="22">
        <v>2708.61</v>
      </c>
      <c r="N7" s="32">
        <v>2734.34</v>
      </c>
      <c r="O7" s="31">
        <v>62</v>
      </c>
      <c r="P7" s="22">
        <v>290.60000000000002</v>
      </c>
      <c r="Q7" s="32">
        <v>293.26</v>
      </c>
      <c r="R7" s="31">
        <v>252</v>
      </c>
      <c r="S7" s="22">
        <v>1771.99</v>
      </c>
      <c r="T7" s="32">
        <v>1764.69</v>
      </c>
      <c r="U7" s="31">
        <v>363</v>
      </c>
      <c r="V7" s="22">
        <v>11051.15</v>
      </c>
      <c r="W7" s="32">
        <v>9692.01</v>
      </c>
      <c r="X7" s="31">
        <v>23</v>
      </c>
      <c r="Y7" s="22">
        <v>9.2799999999999994</v>
      </c>
      <c r="Z7" s="32">
        <v>9.36</v>
      </c>
      <c r="AA7" s="31">
        <v>32</v>
      </c>
      <c r="AB7" s="22">
        <v>17.3</v>
      </c>
      <c r="AC7" s="32">
        <v>17.309999999999999</v>
      </c>
      <c r="AD7" s="31">
        <v>52</v>
      </c>
      <c r="AE7" s="22">
        <v>89.63</v>
      </c>
      <c r="AF7" s="32">
        <v>86.79</v>
      </c>
      <c r="AG7" s="31">
        <v>8</v>
      </c>
      <c r="AH7" s="22">
        <v>4.68</v>
      </c>
      <c r="AI7" s="32">
        <v>4.63</v>
      </c>
      <c r="AJ7" s="31">
        <v>171</v>
      </c>
      <c r="AK7" s="22">
        <v>162.81</v>
      </c>
      <c r="AL7" s="32">
        <v>3.97</v>
      </c>
      <c r="AM7" s="31">
        <v>140</v>
      </c>
      <c r="AN7" s="22">
        <v>139.97</v>
      </c>
      <c r="AO7" s="32"/>
      <c r="AP7" s="5" t="str">
        <f t="shared" ref="AP7:AP70" si="0">COUNTIF(F7:AO7,"s")/3 &amp; " / "&amp;25-COUNTBLANK(F7:AO7)/3</f>
        <v>0 / 24,6666666666667</v>
      </c>
    </row>
    <row r="8" spans="1:42" x14ac:dyDescent="0.2">
      <c r="A8" s="38" t="s">
        <v>18</v>
      </c>
      <c r="B8" s="2" t="s">
        <v>416</v>
      </c>
      <c r="C8" s="31">
        <v>417</v>
      </c>
      <c r="D8" s="22">
        <v>37631.599999999999</v>
      </c>
      <c r="E8" s="32">
        <v>27413.599999999999</v>
      </c>
      <c r="F8" s="31">
        <v>39</v>
      </c>
      <c r="G8" s="22">
        <v>348.34</v>
      </c>
      <c r="H8" s="32">
        <v>354.68</v>
      </c>
      <c r="I8" s="31">
        <v>8</v>
      </c>
      <c r="J8" s="22">
        <v>32.65</v>
      </c>
      <c r="K8" s="32">
        <v>32.630000000000003</v>
      </c>
      <c r="L8" s="31">
        <v>17</v>
      </c>
      <c r="M8" s="22">
        <v>68.040000000000006</v>
      </c>
      <c r="N8" s="32">
        <v>68.5</v>
      </c>
      <c r="O8" s="31">
        <v>29</v>
      </c>
      <c r="P8" s="22">
        <v>33.53</v>
      </c>
      <c r="Q8" s="32">
        <v>33.42</v>
      </c>
      <c r="R8" s="31">
        <v>81</v>
      </c>
      <c r="S8" s="22">
        <v>304.10000000000002</v>
      </c>
      <c r="T8" s="32">
        <v>304.56</v>
      </c>
      <c r="U8" s="31">
        <v>406</v>
      </c>
      <c r="V8" s="22">
        <v>36765.279999999999</v>
      </c>
      <c r="W8" s="32">
        <v>26593.66</v>
      </c>
      <c r="X8" s="31">
        <v>17</v>
      </c>
      <c r="Y8" s="22">
        <v>1.1000000000000001</v>
      </c>
      <c r="Z8" s="32">
        <v>1.1000000000000001</v>
      </c>
      <c r="AA8" s="31">
        <v>13</v>
      </c>
      <c r="AB8" s="22">
        <v>3.56</v>
      </c>
      <c r="AC8" s="32">
        <v>3.55</v>
      </c>
      <c r="AD8" s="31">
        <v>20</v>
      </c>
      <c r="AE8" s="22">
        <v>8.08</v>
      </c>
      <c r="AF8" s="32">
        <v>7.93</v>
      </c>
      <c r="AG8" s="31">
        <v>7</v>
      </c>
      <c r="AH8" s="22">
        <v>1.57</v>
      </c>
      <c r="AI8" s="32">
        <v>1.56</v>
      </c>
      <c r="AJ8" s="31">
        <v>22</v>
      </c>
      <c r="AK8" s="22">
        <v>21.2</v>
      </c>
      <c r="AL8" s="32">
        <v>12.01</v>
      </c>
      <c r="AM8" s="31">
        <v>87</v>
      </c>
      <c r="AN8" s="22">
        <v>44.15</v>
      </c>
      <c r="AO8" s="32"/>
      <c r="AP8" s="5" t="str">
        <f t="shared" si="0"/>
        <v>0 / 24,6666666666667</v>
      </c>
    </row>
    <row r="9" spans="1:42" x14ac:dyDescent="0.2">
      <c r="A9" s="38" t="s">
        <v>19</v>
      </c>
      <c r="B9" s="2" t="s">
        <v>417</v>
      </c>
      <c r="C9" s="31">
        <v>184</v>
      </c>
      <c r="D9" s="22">
        <v>17813.23</v>
      </c>
      <c r="E9" s="32">
        <v>13197.48</v>
      </c>
      <c r="F9" s="31">
        <v>6</v>
      </c>
      <c r="G9" s="22">
        <v>16.649999999999999</v>
      </c>
      <c r="H9" s="32">
        <v>16.7</v>
      </c>
      <c r="I9" s="31" t="s">
        <v>399</v>
      </c>
      <c r="J9" s="22" t="s">
        <v>399</v>
      </c>
      <c r="K9" s="32" t="s">
        <v>399</v>
      </c>
      <c r="L9" s="31">
        <v>5</v>
      </c>
      <c r="M9" s="22">
        <v>14.3</v>
      </c>
      <c r="N9" s="32">
        <v>14.56</v>
      </c>
      <c r="O9" s="31">
        <v>9</v>
      </c>
      <c r="P9" s="22">
        <v>3.78</v>
      </c>
      <c r="Q9" s="32">
        <v>3.77</v>
      </c>
      <c r="R9" s="31">
        <v>32</v>
      </c>
      <c r="S9" s="22">
        <v>63.36</v>
      </c>
      <c r="T9" s="32">
        <v>63.39</v>
      </c>
      <c r="U9" s="31">
        <v>179</v>
      </c>
      <c r="V9" s="22">
        <v>17691.11</v>
      </c>
      <c r="W9" s="32">
        <v>13092.8</v>
      </c>
      <c r="X9" s="31" t="s">
        <v>399</v>
      </c>
      <c r="Y9" s="22" t="s">
        <v>399</v>
      </c>
      <c r="Z9" s="32" t="s">
        <v>399</v>
      </c>
      <c r="AA9" s="31">
        <v>4</v>
      </c>
      <c r="AB9" s="22">
        <v>0.6</v>
      </c>
      <c r="AC9" s="32">
        <v>0.59</v>
      </c>
      <c r="AD9" s="31">
        <v>10</v>
      </c>
      <c r="AE9" s="22">
        <v>4.8899999999999997</v>
      </c>
      <c r="AF9" s="32">
        <v>3.48</v>
      </c>
      <c r="AG9" s="31" t="s">
        <v>399</v>
      </c>
      <c r="AH9" s="22" t="s">
        <v>399</v>
      </c>
      <c r="AI9" s="32" t="s">
        <v>399</v>
      </c>
      <c r="AJ9" s="31">
        <v>5</v>
      </c>
      <c r="AK9" s="22">
        <v>0.65</v>
      </c>
      <c r="AL9" s="32">
        <v>0.08</v>
      </c>
      <c r="AM9" s="31">
        <v>30</v>
      </c>
      <c r="AN9" s="22">
        <v>15.84</v>
      </c>
      <c r="AO9" s="32"/>
      <c r="AP9" s="5" t="str">
        <f t="shared" si="0"/>
        <v>3 / 24,6666666666667</v>
      </c>
    </row>
    <row r="10" spans="1:42" x14ac:dyDescent="0.2">
      <c r="A10" s="38" t="s">
        <v>20</v>
      </c>
      <c r="B10" s="2" t="s">
        <v>418</v>
      </c>
      <c r="C10" s="31">
        <v>55</v>
      </c>
      <c r="D10" s="22">
        <v>2753.23</v>
      </c>
      <c r="E10" s="32">
        <v>2043.53</v>
      </c>
      <c r="F10" s="31">
        <v>4</v>
      </c>
      <c r="G10" s="22">
        <v>21.96</v>
      </c>
      <c r="H10" s="32">
        <v>21.96</v>
      </c>
      <c r="I10" s="31"/>
      <c r="J10" s="22"/>
      <c r="K10" s="32"/>
      <c r="L10" s="31" t="s">
        <v>399</v>
      </c>
      <c r="M10" s="22" t="s">
        <v>399</v>
      </c>
      <c r="N10" s="32" t="s">
        <v>399</v>
      </c>
      <c r="O10" s="31">
        <v>4</v>
      </c>
      <c r="P10" s="22">
        <v>5.21</v>
      </c>
      <c r="Q10" s="32">
        <v>5.21</v>
      </c>
      <c r="R10" s="31">
        <v>7</v>
      </c>
      <c r="S10" s="22">
        <v>28.54</v>
      </c>
      <c r="T10" s="32">
        <v>28.52</v>
      </c>
      <c r="U10" s="31">
        <v>54</v>
      </c>
      <c r="V10" s="22">
        <v>2693.43</v>
      </c>
      <c r="W10" s="32">
        <v>1984.75</v>
      </c>
      <c r="X10" s="31"/>
      <c r="Y10" s="22"/>
      <c r="Z10" s="32"/>
      <c r="AA10" s="31"/>
      <c r="AB10" s="22"/>
      <c r="AC10" s="32"/>
      <c r="AD10" s="31" t="s">
        <v>399</v>
      </c>
      <c r="AE10" s="22" t="s">
        <v>399</v>
      </c>
      <c r="AF10" s="32" t="s">
        <v>399</v>
      </c>
      <c r="AG10" s="31"/>
      <c r="AH10" s="22"/>
      <c r="AI10" s="32"/>
      <c r="AJ10" s="31"/>
      <c r="AK10" s="22"/>
      <c r="AL10" s="32"/>
      <c r="AM10" s="31">
        <v>5</v>
      </c>
      <c r="AN10" s="22">
        <v>0.98</v>
      </c>
      <c r="AO10" s="32"/>
      <c r="AP10" s="5" t="str">
        <f t="shared" si="0"/>
        <v>2 / 19,6666666666667</v>
      </c>
    </row>
    <row r="11" spans="1:42" x14ac:dyDescent="0.2">
      <c r="A11" s="38" t="s">
        <v>21</v>
      </c>
      <c r="B11" s="2" t="s">
        <v>419</v>
      </c>
      <c r="C11" s="31">
        <v>242</v>
      </c>
      <c r="D11" s="22">
        <v>18291.22</v>
      </c>
      <c r="E11" s="32">
        <v>16242.11</v>
      </c>
      <c r="F11" s="31">
        <v>103</v>
      </c>
      <c r="G11" s="22">
        <v>2837.46</v>
      </c>
      <c r="H11" s="32">
        <v>2871.47</v>
      </c>
      <c r="I11" s="31">
        <v>60</v>
      </c>
      <c r="J11" s="22">
        <v>778.13</v>
      </c>
      <c r="K11" s="32">
        <v>787.27</v>
      </c>
      <c r="L11" s="31">
        <v>108</v>
      </c>
      <c r="M11" s="22">
        <v>1267.0999999999999</v>
      </c>
      <c r="N11" s="32">
        <v>1274.9000000000001</v>
      </c>
      <c r="O11" s="31">
        <v>28</v>
      </c>
      <c r="P11" s="22">
        <v>169.07</v>
      </c>
      <c r="Q11" s="32">
        <v>171.28</v>
      </c>
      <c r="R11" s="31">
        <v>148</v>
      </c>
      <c r="S11" s="22">
        <v>1425.48</v>
      </c>
      <c r="T11" s="32">
        <v>1427.9</v>
      </c>
      <c r="U11" s="31">
        <v>214</v>
      </c>
      <c r="V11" s="22">
        <v>11508.26</v>
      </c>
      <c r="W11" s="32">
        <v>9612.81</v>
      </c>
      <c r="X11" s="31">
        <v>8</v>
      </c>
      <c r="Y11" s="22">
        <v>14.27</v>
      </c>
      <c r="Z11" s="32">
        <v>14.24</v>
      </c>
      <c r="AA11" s="31">
        <v>12</v>
      </c>
      <c r="AB11" s="22">
        <v>12.11</v>
      </c>
      <c r="AC11" s="32">
        <v>12.06</v>
      </c>
      <c r="AD11" s="31">
        <v>20</v>
      </c>
      <c r="AE11" s="22">
        <v>52.51</v>
      </c>
      <c r="AF11" s="32">
        <v>52.39</v>
      </c>
      <c r="AG11" s="31">
        <v>3</v>
      </c>
      <c r="AH11" s="22">
        <v>12.84</v>
      </c>
      <c r="AI11" s="32">
        <v>12.98</v>
      </c>
      <c r="AJ11" s="31">
        <v>88</v>
      </c>
      <c r="AK11" s="22">
        <v>88.66</v>
      </c>
      <c r="AL11" s="32">
        <v>4.8099999999999996</v>
      </c>
      <c r="AM11" s="31">
        <v>54</v>
      </c>
      <c r="AN11" s="22">
        <v>125.33</v>
      </c>
      <c r="AO11" s="32"/>
      <c r="AP11" s="5" t="str">
        <f t="shared" si="0"/>
        <v>0 / 24,6666666666667</v>
      </c>
    </row>
    <row r="12" spans="1:42" x14ac:dyDescent="0.2">
      <c r="A12" s="38" t="s">
        <v>22</v>
      </c>
      <c r="B12" s="2" t="s">
        <v>420</v>
      </c>
      <c r="C12" s="31">
        <v>133</v>
      </c>
      <c r="D12" s="22">
        <v>6646.78</v>
      </c>
      <c r="E12" s="32">
        <v>6371.95</v>
      </c>
      <c r="F12" s="31">
        <v>51</v>
      </c>
      <c r="G12" s="22">
        <v>1340.21</v>
      </c>
      <c r="H12" s="32">
        <v>1360.79</v>
      </c>
      <c r="I12" s="31">
        <v>15</v>
      </c>
      <c r="J12" s="22">
        <v>281.44</v>
      </c>
      <c r="K12" s="32">
        <v>287.33999999999997</v>
      </c>
      <c r="L12" s="31">
        <v>36</v>
      </c>
      <c r="M12" s="22">
        <v>401.01</v>
      </c>
      <c r="N12" s="32">
        <v>403.14</v>
      </c>
      <c r="O12" s="31">
        <v>8</v>
      </c>
      <c r="P12" s="22">
        <v>62.77</v>
      </c>
      <c r="Q12" s="32">
        <v>62.91</v>
      </c>
      <c r="R12" s="31">
        <v>70</v>
      </c>
      <c r="S12" s="22">
        <v>754.77</v>
      </c>
      <c r="T12" s="32">
        <v>760.26</v>
      </c>
      <c r="U12" s="31">
        <v>126</v>
      </c>
      <c r="V12" s="22">
        <v>3714.12</v>
      </c>
      <c r="W12" s="32">
        <v>3469.16</v>
      </c>
      <c r="X12" s="31" t="s">
        <v>399</v>
      </c>
      <c r="Y12" s="22" t="s">
        <v>399</v>
      </c>
      <c r="Z12" s="32" t="s">
        <v>399</v>
      </c>
      <c r="AA12" s="31" t="s">
        <v>399</v>
      </c>
      <c r="AB12" s="22" t="s">
        <v>399</v>
      </c>
      <c r="AC12" s="32" t="s">
        <v>399</v>
      </c>
      <c r="AD12" s="31">
        <v>11</v>
      </c>
      <c r="AE12" s="22">
        <v>8.59</v>
      </c>
      <c r="AF12" s="32">
        <v>8.56</v>
      </c>
      <c r="AG12" s="31" t="s">
        <v>399</v>
      </c>
      <c r="AH12" s="22" t="s">
        <v>399</v>
      </c>
      <c r="AI12" s="32" t="s">
        <v>399</v>
      </c>
      <c r="AJ12" s="31">
        <v>40</v>
      </c>
      <c r="AK12" s="22">
        <v>44.47</v>
      </c>
      <c r="AL12" s="32">
        <v>0.15</v>
      </c>
      <c r="AM12" s="31">
        <v>30</v>
      </c>
      <c r="AN12" s="22">
        <v>19.760000000000002</v>
      </c>
      <c r="AO12" s="32"/>
      <c r="AP12" s="5" t="str">
        <f t="shared" si="0"/>
        <v>3 / 24,6666666666667</v>
      </c>
    </row>
    <row r="13" spans="1:42" x14ac:dyDescent="0.2">
      <c r="A13" s="38" t="s">
        <v>23</v>
      </c>
      <c r="B13" s="2" t="s">
        <v>421</v>
      </c>
      <c r="C13" s="31">
        <v>80</v>
      </c>
      <c r="D13" s="22">
        <v>3573.63</v>
      </c>
      <c r="E13" s="32">
        <v>3501.48</v>
      </c>
      <c r="F13" s="31">
        <v>37</v>
      </c>
      <c r="G13" s="22">
        <v>1396.21</v>
      </c>
      <c r="H13" s="32">
        <v>1406.31</v>
      </c>
      <c r="I13" s="31">
        <v>23</v>
      </c>
      <c r="J13" s="22">
        <v>314.19</v>
      </c>
      <c r="K13" s="32">
        <v>319.07</v>
      </c>
      <c r="L13" s="31">
        <v>31</v>
      </c>
      <c r="M13" s="22">
        <v>322.95</v>
      </c>
      <c r="N13" s="32">
        <v>325.41000000000003</v>
      </c>
      <c r="O13" s="31" t="s">
        <v>399</v>
      </c>
      <c r="P13" s="22" t="s">
        <v>399</v>
      </c>
      <c r="Q13" s="32" t="s">
        <v>399</v>
      </c>
      <c r="R13" s="31">
        <v>50</v>
      </c>
      <c r="S13" s="22">
        <v>406.33</v>
      </c>
      <c r="T13" s="32">
        <v>406.05</v>
      </c>
      <c r="U13" s="31">
        <v>66</v>
      </c>
      <c r="V13" s="22">
        <v>1058.3</v>
      </c>
      <c r="W13" s="32">
        <v>994.41</v>
      </c>
      <c r="X13" s="31">
        <v>7</v>
      </c>
      <c r="Y13" s="22">
        <v>15.75</v>
      </c>
      <c r="Z13" s="32">
        <v>18</v>
      </c>
      <c r="AA13" s="31" t="s">
        <v>399</v>
      </c>
      <c r="AB13" s="22" t="s">
        <v>399</v>
      </c>
      <c r="AC13" s="32" t="s">
        <v>399</v>
      </c>
      <c r="AD13" s="31">
        <v>4</v>
      </c>
      <c r="AE13" s="22">
        <v>11.22</v>
      </c>
      <c r="AF13" s="32">
        <v>11.3</v>
      </c>
      <c r="AG13" s="31"/>
      <c r="AH13" s="22"/>
      <c r="AI13" s="32"/>
      <c r="AJ13" s="31">
        <v>27</v>
      </c>
      <c r="AK13" s="22">
        <v>26.66</v>
      </c>
      <c r="AL13" s="32">
        <v>3.25</v>
      </c>
      <c r="AM13" s="31">
        <v>11</v>
      </c>
      <c r="AN13" s="22">
        <v>4.59</v>
      </c>
      <c r="AO13" s="32"/>
      <c r="AP13" s="5" t="str">
        <f t="shared" si="0"/>
        <v>2 / 23,6666666666667</v>
      </c>
    </row>
    <row r="14" spans="1:42" x14ac:dyDescent="0.2">
      <c r="A14" s="38" t="s">
        <v>24</v>
      </c>
      <c r="B14" s="2" t="s">
        <v>422</v>
      </c>
      <c r="C14" s="31">
        <v>116</v>
      </c>
      <c r="D14" s="22">
        <v>10080.780000000001</v>
      </c>
      <c r="E14" s="32">
        <v>7689.17</v>
      </c>
      <c r="F14" s="31">
        <v>10</v>
      </c>
      <c r="G14" s="22">
        <v>85.03</v>
      </c>
      <c r="H14" s="32">
        <v>88.01</v>
      </c>
      <c r="I14" s="31">
        <v>3</v>
      </c>
      <c r="J14" s="22">
        <v>22.31</v>
      </c>
      <c r="K14" s="32">
        <v>23.37</v>
      </c>
      <c r="L14" s="31">
        <v>12</v>
      </c>
      <c r="M14" s="22">
        <v>91.4</v>
      </c>
      <c r="N14" s="32">
        <v>91.92</v>
      </c>
      <c r="O14" s="31">
        <v>5</v>
      </c>
      <c r="P14" s="22">
        <v>13.46</v>
      </c>
      <c r="Q14" s="32">
        <v>13.43</v>
      </c>
      <c r="R14" s="31">
        <v>25</v>
      </c>
      <c r="S14" s="22">
        <v>93.92</v>
      </c>
      <c r="T14" s="32">
        <v>93.63</v>
      </c>
      <c r="U14" s="31">
        <v>112</v>
      </c>
      <c r="V14" s="22">
        <v>9758.8700000000008</v>
      </c>
      <c r="W14" s="32">
        <v>7372.04</v>
      </c>
      <c r="X14" s="31" t="s">
        <v>399</v>
      </c>
      <c r="Y14" s="22" t="s">
        <v>399</v>
      </c>
      <c r="Z14" s="32" t="s">
        <v>399</v>
      </c>
      <c r="AA14" s="31" t="s">
        <v>399</v>
      </c>
      <c r="AB14" s="22" t="s">
        <v>399</v>
      </c>
      <c r="AC14" s="32" t="s">
        <v>399</v>
      </c>
      <c r="AD14" s="31">
        <v>4</v>
      </c>
      <c r="AE14" s="22">
        <v>3</v>
      </c>
      <c r="AF14" s="32">
        <v>2.92</v>
      </c>
      <c r="AG14" s="31" t="s">
        <v>399</v>
      </c>
      <c r="AH14" s="22" t="s">
        <v>399</v>
      </c>
      <c r="AI14" s="32" t="s">
        <v>399</v>
      </c>
      <c r="AJ14" s="31">
        <v>8</v>
      </c>
      <c r="AK14" s="22">
        <v>6.52</v>
      </c>
      <c r="AL14" s="32"/>
      <c r="AM14" s="31">
        <v>17</v>
      </c>
      <c r="AN14" s="22">
        <v>2.56</v>
      </c>
      <c r="AO14" s="32"/>
      <c r="AP14" s="5" t="str">
        <f t="shared" si="0"/>
        <v>3 / 24,3333333333333</v>
      </c>
    </row>
    <row r="15" spans="1:42" x14ac:dyDescent="0.2">
      <c r="A15" s="38" t="s">
        <v>25</v>
      </c>
      <c r="B15" s="2" t="s">
        <v>423</v>
      </c>
      <c r="C15" s="31">
        <v>286</v>
      </c>
      <c r="D15" s="22">
        <v>16376.89</v>
      </c>
      <c r="E15" s="32">
        <v>15927.07</v>
      </c>
      <c r="F15" s="31">
        <v>164</v>
      </c>
      <c r="G15" s="22">
        <v>6746.05</v>
      </c>
      <c r="H15" s="32">
        <v>6813.38</v>
      </c>
      <c r="I15" s="31">
        <v>107</v>
      </c>
      <c r="J15" s="22">
        <v>1807.64</v>
      </c>
      <c r="K15" s="32">
        <v>1827.71</v>
      </c>
      <c r="L15" s="31">
        <v>155</v>
      </c>
      <c r="M15" s="22">
        <v>2318.15</v>
      </c>
      <c r="N15" s="32">
        <v>2343.85</v>
      </c>
      <c r="O15" s="31" t="s">
        <v>399</v>
      </c>
      <c r="P15" s="22" t="s">
        <v>399</v>
      </c>
      <c r="Q15" s="32" t="s">
        <v>399</v>
      </c>
      <c r="R15" s="31">
        <v>196</v>
      </c>
      <c r="S15" s="22">
        <v>1615.91</v>
      </c>
      <c r="T15" s="32">
        <v>1620.55</v>
      </c>
      <c r="U15" s="31">
        <v>189</v>
      </c>
      <c r="V15" s="22">
        <v>3265.82</v>
      </c>
      <c r="W15" s="32">
        <v>2966.68</v>
      </c>
      <c r="X15" s="31">
        <v>13</v>
      </c>
      <c r="Y15" s="22">
        <v>29.35</v>
      </c>
      <c r="Z15" s="32">
        <v>30.7</v>
      </c>
      <c r="AA15" s="31">
        <v>6</v>
      </c>
      <c r="AB15" s="22">
        <v>6.72</v>
      </c>
      <c r="AC15" s="32">
        <v>6.67</v>
      </c>
      <c r="AD15" s="31">
        <v>19</v>
      </c>
      <c r="AE15" s="22">
        <v>66.92</v>
      </c>
      <c r="AF15" s="32">
        <v>65.88</v>
      </c>
      <c r="AG15" s="31" t="s">
        <v>399</v>
      </c>
      <c r="AH15" s="22" t="s">
        <v>399</v>
      </c>
      <c r="AI15" s="32" t="s">
        <v>399</v>
      </c>
      <c r="AJ15" s="31">
        <v>149</v>
      </c>
      <c r="AK15" s="22">
        <v>301.43</v>
      </c>
      <c r="AL15" s="32">
        <v>150.61000000000001</v>
      </c>
      <c r="AM15" s="31">
        <v>75</v>
      </c>
      <c r="AN15" s="22">
        <v>117.57</v>
      </c>
      <c r="AO15" s="32"/>
      <c r="AP15" s="5" t="str">
        <f t="shared" si="0"/>
        <v>2 / 24,6666666666667</v>
      </c>
    </row>
    <row r="16" spans="1:42" x14ac:dyDescent="0.2">
      <c r="A16" s="38" t="s">
        <v>26</v>
      </c>
      <c r="B16" s="2" t="s">
        <v>424</v>
      </c>
      <c r="C16" s="31">
        <v>274</v>
      </c>
      <c r="D16" s="22">
        <v>13003.79</v>
      </c>
      <c r="E16" s="32">
        <v>12077.24</v>
      </c>
      <c r="F16" s="31">
        <v>46</v>
      </c>
      <c r="G16" s="22">
        <v>518.72</v>
      </c>
      <c r="H16" s="32">
        <v>525.29</v>
      </c>
      <c r="I16" s="31">
        <v>8</v>
      </c>
      <c r="J16" s="22">
        <v>37.049999999999997</v>
      </c>
      <c r="K16" s="32">
        <v>37.5</v>
      </c>
      <c r="L16" s="31">
        <v>24</v>
      </c>
      <c r="M16" s="22">
        <v>100.56</v>
      </c>
      <c r="N16" s="32">
        <v>101.32</v>
      </c>
      <c r="O16" s="31" t="s">
        <v>399</v>
      </c>
      <c r="P16" s="22" t="s">
        <v>399</v>
      </c>
      <c r="Q16" s="32" t="s">
        <v>399</v>
      </c>
      <c r="R16" s="31">
        <v>110</v>
      </c>
      <c r="S16" s="22">
        <v>568.97</v>
      </c>
      <c r="T16" s="32">
        <v>569.27</v>
      </c>
      <c r="U16" s="31">
        <v>265</v>
      </c>
      <c r="V16" s="22">
        <v>11652.55</v>
      </c>
      <c r="W16" s="32">
        <v>10755.49</v>
      </c>
      <c r="X16" s="31">
        <v>7</v>
      </c>
      <c r="Y16" s="22">
        <v>1.88</v>
      </c>
      <c r="Z16" s="32">
        <v>1.88</v>
      </c>
      <c r="AA16" s="31">
        <v>7</v>
      </c>
      <c r="AB16" s="22">
        <v>4.51</v>
      </c>
      <c r="AC16" s="32">
        <v>4.5599999999999996</v>
      </c>
      <c r="AD16" s="31">
        <v>18</v>
      </c>
      <c r="AE16" s="22">
        <v>16.78</v>
      </c>
      <c r="AF16" s="32">
        <v>14.31</v>
      </c>
      <c r="AG16" s="31" t="s">
        <v>399</v>
      </c>
      <c r="AH16" s="22" t="s">
        <v>399</v>
      </c>
      <c r="AI16" s="32" t="s">
        <v>399</v>
      </c>
      <c r="AJ16" s="31">
        <v>33</v>
      </c>
      <c r="AK16" s="22">
        <v>48.4</v>
      </c>
      <c r="AL16" s="32">
        <v>36.86</v>
      </c>
      <c r="AM16" s="31">
        <v>71</v>
      </c>
      <c r="AN16" s="22">
        <v>23.46</v>
      </c>
      <c r="AO16" s="32"/>
      <c r="AP16" s="5" t="str">
        <f t="shared" si="0"/>
        <v>2 / 24,6666666666667</v>
      </c>
    </row>
    <row r="17" spans="1:42" x14ac:dyDescent="0.2">
      <c r="A17" s="38" t="s">
        <v>27</v>
      </c>
      <c r="B17" s="2" t="s">
        <v>425</v>
      </c>
      <c r="C17" s="31">
        <v>143</v>
      </c>
      <c r="D17" s="22">
        <v>34850.25</v>
      </c>
      <c r="E17" s="32">
        <v>21233.64</v>
      </c>
      <c r="F17" s="31"/>
      <c r="G17" s="22"/>
      <c r="H17" s="32"/>
      <c r="I17" s="31"/>
      <c r="J17" s="22"/>
      <c r="K17" s="32"/>
      <c r="L17" s="31">
        <v>6</v>
      </c>
      <c r="M17" s="22">
        <v>30.4</v>
      </c>
      <c r="N17" s="32">
        <v>30.22</v>
      </c>
      <c r="O17" s="31">
        <v>6</v>
      </c>
      <c r="P17" s="22">
        <v>2.64</v>
      </c>
      <c r="Q17" s="32">
        <v>2.6</v>
      </c>
      <c r="R17" s="31">
        <v>13</v>
      </c>
      <c r="S17" s="22">
        <v>10.19</v>
      </c>
      <c r="T17" s="32">
        <v>10.06</v>
      </c>
      <c r="U17" s="31">
        <v>142</v>
      </c>
      <c r="V17" s="22">
        <v>34767.9</v>
      </c>
      <c r="W17" s="32">
        <v>21185.23</v>
      </c>
      <c r="X17" s="31">
        <v>3</v>
      </c>
      <c r="Y17" s="22">
        <v>0.45</v>
      </c>
      <c r="Z17" s="32">
        <v>0.45</v>
      </c>
      <c r="AA17" s="31" t="s">
        <v>399</v>
      </c>
      <c r="AB17" s="22" t="s">
        <v>399</v>
      </c>
      <c r="AC17" s="32" t="s">
        <v>399</v>
      </c>
      <c r="AD17" s="31">
        <v>7</v>
      </c>
      <c r="AE17" s="22">
        <v>1.6</v>
      </c>
      <c r="AF17" s="32">
        <v>1.6</v>
      </c>
      <c r="AG17" s="31" t="s">
        <v>399</v>
      </c>
      <c r="AH17" s="22" t="s">
        <v>399</v>
      </c>
      <c r="AI17" s="32" t="s">
        <v>399</v>
      </c>
      <c r="AJ17" s="31" t="s">
        <v>399</v>
      </c>
      <c r="AK17" s="22" t="s">
        <v>399</v>
      </c>
      <c r="AL17" s="32" t="s">
        <v>399</v>
      </c>
      <c r="AM17" s="31">
        <v>13</v>
      </c>
      <c r="AN17" s="22">
        <v>33.340000000000003</v>
      </c>
      <c r="AO17" s="32"/>
      <c r="AP17" s="5" t="str">
        <f t="shared" si="0"/>
        <v>3 / 22,6666666666667</v>
      </c>
    </row>
    <row r="18" spans="1:42" x14ac:dyDescent="0.2">
      <c r="A18" s="38" t="s">
        <v>28</v>
      </c>
      <c r="B18" s="2" t="s">
        <v>426</v>
      </c>
      <c r="C18" s="31">
        <v>203</v>
      </c>
      <c r="D18" s="22">
        <v>14024.68</v>
      </c>
      <c r="E18" s="32">
        <v>10829.09</v>
      </c>
      <c r="F18" s="31">
        <v>41</v>
      </c>
      <c r="G18" s="22">
        <v>857</v>
      </c>
      <c r="H18" s="32">
        <v>864.96</v>
      </c>
      <c r="I18" s="31">
        <v>17</v>
      </c>
      <c r="J18" s="22">
        <v>171.67</v>
      </c>
      <c r="K18" s="32">
        <v>173.68</v>
      </c>
      <c r="L18" s="31">
        <v>36</v>
      </c>
      <c r="M18" s="22">
        <v>223.52</v>
      </c>
      <c r="N18" s="32">
        <v>225.87</v>
      </c>
      <c r="O18" s="31" t="s">
        <v>399</v>
      </c>
      <c r="P18" s="22" t="s">
        <v>399</v>
      </c>
      <c r="Q18" s="32" t="s">
        <v>399</v>
      </c>
      <c r="R18" s="31">
        <v>67</v>
      </c>
      <c r="S18" s="22">
        <v>449.14</v>
      </c>
      <c r="T18" s="32">
        <v>450.58</v>
      </c>
      <c r="U18" s="31">
        <v>194</v>
      </c>
      <c r="V18" s="22">
        <v>12159.09</v>
      </c>
      <c r="W18" s="32">
        <v>9000.4500000000007</v>
      </c>
      <c r="X18" s="31">
        <v>10</v>
      </c>
      <c r="Y18" s="22">
        <v>6.13</v>
      </c>
      <c r="Z18" s="32">
        <v>6.13</v>
      </c>
      <c r="AA18" s="31">
        <v>5</v>
      </c>
      <c r="AB18" s="22">
        <v>1.27</v>
      </c>
      <c r="AC18" s="32">
        <v>1.26</v>
      </c>
      <c r="AD18" s="31">
        <v>9</v>
      </c>
      <c r="AE18" s="22">
        <v>24.64</v>
      </c>
      <c r="AF18" s="32">
        <v>24.56</v>
      </c>
      <c r="AG18" s="31" t="s">
        <v>399</v>
      </c>
      <c r="AH18" s="22" t="s">
        <v>399</v>
      </c>
      <c r="AI18" s="32" t="s">
        <v>399</v>
      </c>
      <c r="AJ18" s="31">
        <v>28</v>
      </c>
      <c r="AK18" s="22">
        <v>18.59</v>
      </c>
      <c r="AL18" s="32"/>
      <c r="AM18" s="31">
        <v>46</v>
      </c>
      <c r="AN18" s="22">
        <v>32.22</v>
      </c>
      <c r="AO18" s="32"/>
      <c r="AP18" s="5" t="str">
        <f t="shared" si="0"/>
        <v>2 / 24,3333333333333</v>
      </c>
    </row>
    <row r="19" spans="1:42" x14ac:dyDescent="0.2">
      <c r="A19" s="38" t="s">
        <v>29</v>
      </c>
      <c r="B19" s="2" t="s">
        <v>427</v>
      </c>
      <c r="C19" s="31">
        <v>70</v>
      </c>
      <c r="D19" s="22">
        <v>2172.0300000000002</v>
      </c>
      <c r="E19" s="32">
        <v>2104.39</v>
      </c>
      <c r="F19" s="31">
        <v>38</v>
      </c>
      <c r="G19" s="22">
        <v>827.55</v>
      </c>
      <c r="H19" s="32">
        <v>832.43</v>
      </c>
      <c r="I19" s="31">
        <v>11</v>
      </c>
      <c r="J19" s="22">
        <v>93.1</v>
      </c>
      <c r="K19" s="32">
        <v>93.56</v>
      </c>
      <c r="L19" s="31">
        <v>23</v>
      </c>
      <c r="M19" s="22">
        <v>170.53</v>
      </c>
      <c r="N19" s="32">
        <v>171.53</v>
      </c>
      <c r="O19" s="31">
        <v>3</v>
      </c>
      <c r="P19" s="22">
        <v>4.05</v>
      </c>
      <c r="Q19" s="32">
        <v>3.97</v>
      </c>
      <c r="R19" s="31">
        <v>35</v>
      </c>
      <c r="S19" s="22">
        <v>277.25</v>
      </c>
      <c r="T19" s="32">
        <v>276.39</v>
      </c>
      <c r="U19" s="31">
        <v>53</v>
      </c>
      <c r="V19" s="22">
        <v>761.78</v>
      </c>
      <c r="W19" s="32">
        <v>711.22</v>
      </c>
      <c r="X19" s="31">
        <v>3</v>
      </c>
      <c r="Y19" s="22">
        <v>2.5499999999999998</v>
      </c>
      <c r="Z19" s="32">
        <v>2.79</v>
      </c>
      <c r="AA19" s="31"/>
      <c r="AB19" s="22"/>
      <c r="AC19" s="32"/>
      <c r="AD19" s="31" t="s">
        <v>399</v>
      </c>
      <c r="AE19" s="22" t="s">
        <v>399</v>
      </c>
      <c r="AF19" s="32" t="s">
        <v>399</v>
      </c>
      <c r="AG19" s="31" t="s">
        <v>399</v>
      </c>
      <c r="AH19" s="22" t="s">
        <v>399</v>
      </c>
      <c r="AI19" s="32" t="s">
        <v>399</v>
      </c>
      <c r="AJ19" s="31">
        <v>23</v>
      </c>
      <c r="AK19" s="22">
        <v>19.690000000000001</v>
      </c>
      <c r="AL19" s="32">
        <v>10.54</v>
      </c>
      <c r="AM19" s="31">
        <v>10</v>
      </c>
      <c r="AN19" s="22">
        <v>13.57</v>
      </c>
      <c r="AO19" s="32"/>
      <c r="AP19" s="5" t="str">
        <f t="shared" si="0"/>
        <v>2 / 23,6666666666667</v>
      </c>
    </row>
    <row r="20" spans="1:42" x14ac:dyDescent="0.2">
      <c r="A20" s="38" t="s">
        <v>428</v>
      </c>
      <c r="B20" s="2" t="s">
        <v>429</v>
      </c>
      <c r="C20" s="31">
        <v>720</v>
      </c>
      <c r="D20" s="22">
        <v>51407.17</v>
      </c>
      <c r="E20" s="32">
        <v>49382.37</v>
      </c>
      <c r="F20" s="31">
        <v>409</v>
      </c>
      <c r="G20" s="22">
        <v>17699.21</v>
      </c>
      <c r="H20" s="32">
        <v>17836.96</v>
      </c>
      <c r="I20" s="31">
        <v>332</v>
      </c>
      <c r="J20" s="22">
        <v>11057.42</v>
      </c>
      <c r="K20" s="32">
        <v>11147.82</v>
      </c>
      <c r="L20" s="31">
        <v>336</v>
      </c>
      <c r="M20" s="22">
        <v>5666.26</v>
      </c>
      <c r="N20" s="32">
        <v>5688.6</v>
      </c>
      <c r="O20" s="31">
        <v>41</v>
      </c>
      <c r="P20" s="22">
        <v>310.04000000000002</v>
      </c>
      <c r="Q20" s="32">
        <v>315.92</v>
      </c>
      <c r="R20" s="31">
        <v>540</v>
      </c>
      <c r="S20" s="22">
        <v>4721.05</v>
      </c>
      <c r="T20" s="32">
        <v>4673.4399999999996</v>
      </c>
      <c r="U20" s="31">
        <v>330</v>
      </c>
      <c r="V20" s="22">
        <v>6184.75</v>
      </c>
      <c r="W20" s="32">
        <v>5177.08</v>
      </c>
      <c r="X20" s="31">
        <v>52</v>
      </c>
      <c r="Y20" s="22">
        <v>349</v>
      </c>
      <c r="Z20" s="32">
        <v>355.78</v>
      </c>
      <c r="AA20" s="31">
        <v>50</v>
      </c>
      <c r="AB20" s="22">
        <v>449.28</v>
      </c>
      <c r="AC20" s="32">
        <v>451.53</v>
      </c>
      <c r="AD20" s="31">
        <v>216</v>
      </c>
      <c r="AE20" s="22">
        <v>3376.57</v>
      </c>
      <c r="AF20" s="32">
        <v>3407.99</v>
      </c>
      <c r="AG20" s="31">
        <v>25</v>
      </c>
      <c r="AH20" s="22">
        <v>241.64</v>
      </c>
      <c r="AI20" s="32">
        <v>241.95</v>
      </c>
      <c r="AJ20" s="31">
        <v>377</v>
      </c>
      <c r="AK20" s="22">
        <v>625.66999999999996</v>
      </c>
      <c r="AL20" s="32">
        <v>85.3</v>
      </c>
      <c r="AM20" s="31">
        <v>354</v>
      </c>
      <c r="AN20" s="22">
        <v>726.28</v>
      </c>
      <c r="AO20" s="32"/>
      <c r="AP20" s="5" t="str">
        <f t="shared" si="0"/>
        <v>0 / 24,6666666666667</v>
      </c>
    </row>
    <row r="21" spans="1:42" x14ac:dyDescent="0.2">
      <c r="A21" s="38" t="s">
        <v>430</v>
      </c>
      <c r="B21" s="2" t="s">
        <v>431</v>
      </c>
      <c r="C21" s="31">
        <v>94</v>
      </c>
      <c r="D21" s="22">
        <v>3902.07</v>
      </c>
      <c r="E21" s="32">
        <v>2829.3</v>
      </c>
      <c r="F21" s="31">
        <v>8</v>
      </c>
      <c r="G21" s="22">
        <v>118.63</v>
      </c>
      <c r="H21" s="32">
        <v>117.98</v>
      </c>
      <c r="I21" s="31" t="s">
        <v>399</v>
      </c>
      <c r="J21" s="22" t="s">
        <v>399</v>
      </c>
      <c r="K21" s="32" t="s">
        <v>399</v>
      </c>
      <c r="L21" s="31">
        <v>28</v>
      </c>
      <c r="M21" s="22">
        <v>295.72000000000003</v>
      </c>
      <c r="N21" s="32">
        <v>293.77999999999997</v>
      </c>
      <c r="O21" s="31"/>
      <c r="P21" s="22"/>
      <c r="Q21" s="32"/>
      <c r="R21" s="31">
        <v>59</v>
      </c>
      <c r="S21" s="22">
        <v>282.33999999999997</v>
      </c>
      <c r="T21" s="32">
        <v>279.69</v>
      </c>
      <c r="U21" s="31">
        <v>49</v>
      </c>
      <c r="V21" s="22">
        <v>1851.2</v>
      </c>
      <c r="W21" s="32">
        <v>1020.34</v>
      </c>
      <c r="X21" s="31"/>
      <c r="Y21" s="22"/>
      <c r="Z21" s="32"/>
      <c r="AA21" s="31" t="s">
        <v>399</v>
      </c>
      <c r="AB21" s="22" t="s">
        <v>399</v>
      </c>
      <c r="AC21" s="32" t="s">
        <v>399</v>
      </c>
      <c r="AD21" s="31">
        <v>62</v>
      </c>
      <c r="AE21" s="22">
        <v>1084.27</v>
      </c>
      <c r="AF21" s="32">
        <v>1103.58</v>
      </c>
      <c r="AG21" s="31"/>
      <c r="AH21" s="22"/>
      <c r="AI21" s="32"/>
      <c r="AJ21" s="31">
        <v>31</v>
      </c>
      <c r="AK21" s="22">
        <v>30.92</v>
      </c>
      <c r="AL21" s="32">
        <v>4.97</v>
      </c>
      <c r="AM21" s="31">
        <v>48</v>
      </c>
      <c r="AN21" s="22">
        <v>229.86</v>
      </c>
      <c r="AO21" s="32"/>
      <c r="AP21" s="5" t="str">
        <f t="shared" si="0"/>
        <v>2 / 21,6666666666667</v>
      </c>
    </row>
    <row r="22" spans="1:42" x14ac:dyDescent="0.2">
      <c r="A22" s="38" t="s">
        <v>432</v>
      </c>
      <c r="B22" s="2" t="s">
        <v>433</v>
      </c>
      <c r="C22" s="31">
        <v>69</v>
      </c>
      <c r="D22" s="22">
        <v>2311.52</v>
      </c>
      <c r="E22" s="32">
        <v>2135.9699999999998</v>
      </c>
      <c r="F22" s="31">
        <v>17</v>
      </c>
      <c r="G22" s="22">
        <v>397.03</v>
      </c>
      <c r="H22" s="32">
        <v>400.42</v>
      </c>
      <c r="I22" s="31">
        <v>7</v>
      </c>
      <c r="J22" s="22">
        <v>142.22</v>
      </c>
      <c r="K22" s="32">
        <v>143.13999999999999</v>
      </c>
      <c r="L22" s="31">
        <v>25</v>
      </c>
      <c r="M22" s="22">
        <v>323.33</v>
      </c>
      <c r="N22" s="32">
        <v>322.94</v>
      </c>
      <c r="O22" s="31" t="s">
        <v>399</v>
      </c>
      <c r="P22" s="22" t="s">
        <v>399</v>
      </c>
      <c r="Q22" s="32" t="s">
        <v>399</v>
      </c>
      <c r="R22" s="31">
        <v>38</v>
      </c>
      <c r="S22" s="22">
        <v>239.74</v>
      </c>
      <c r="T22" s="32">
        <v>236.23</v>
      </c>
      <c r="U22" s="31">
        <v>29</v>
      </c>
      <c r="V22" s="22">
        <v>358.81</v>
      </c>
      <c r="W22" s="32">
        <v>286.76</v>
      </c>
      <c r="X22" s="31">
        <v>4</v>
      </c>
      <c r="Y22" s="22">
        <v>14.67</v>
      </c>
      <c r="Z22" s="32">
        <v>14.95</v>
      </c>
      <c r="AA22" s="31" t="s">
        <v>399</v>
      </c>
      <c r="AB22" s="22" t="s">
        <v>399</v>
      </c>
      <c r="AC22" s="32" t="s">
        <v>399</v>
      </c>
      <c r="AD22" s="31">
        <v>47</v>
      </c>
      <c r="AE22" s="22">
        <v>698.42</v>
      </c>
      <c r="AF22" s="32">
        <v>703.39</v>
      </c>
      <c r="AG22" s="31">
        <v>3</v>
      </c>
      <c r="AH22" s="22">
        <v>7.59</v>
      </c>
      <c r="AI22" s="32">
        <v>7.63</v>
      </c>
      <c r="AJ22" s="31">
        <v>27</v>
      </c>
      <c r="AK22" s="22">
        <v>32.54</v>
      </c>
      <c r="AL22" s="32">
        <v>13.71</v>
      </c>
      <c r="AM22" s="31">
        <v>30</v>
      </c>
      <c r="AN22" s="22">
        <v>90.37</v>
      </c>
      <c r="AO22" s="32"/>
      <c r="AP22" s="5" t="str">
        <f t="shared" si="0"/>
        <v>2 / 24,6666666666667</v>
      </c>
    </row>
    <row r="23" spans="1:42" x14ac:dyDescent="0.2">
      <c r="A23" s="38" t="s">
        <v>434</v>
      </c>
      <c r="B23" s="2" t="s">
        <v>435</v>
      </c>
      <c r="C23" s="31">
        <v>283</v>
      </c>
      <c r="D23" s="22">
        <v>19353.47</v>
      </c>
      <c r="E23" s="32">
        <v>19056.77</v>
      </c>
      <c r="F23" s="31">
        <v>178</v>
      </c>
      <c r="G23" s="22">
        <v>7917.56</v>
      </c>
      <c r="H23" s="32">
        <v>8006.77</v>
      </c>
      <c r="I23" s="31">
        <v>166</v>
      </c>
      <c r="J23" s="22">
        <v>4768.67</v>
      </c>
      <c r="K23" s="32">
        <v>4813.47</v>
      </c>
      <c r="L23" s="31">
        <v>133</v>
      </c>
      <c r="M23" s="22">
        <v>2417.33</v>
      </c>
      <c r="N23" s="32">
        <v>2430.59</v>
      </c>
      <c r="O23" s="31">
        <v>22</v>
      </c>
      <c r="P23" s="22">
        <v>418.49</v>
      </c>
      <c r="Q23" s="32">
        <v>419.97</v>
      </c>
      <c r="R23" s="31">
        <v>224</v>
      </c>
      <c r="S23" s="22">
        <v>1703.68</v>
      </c>
      <c r="T23" s="32">
        <v>1685.5</v>
      </c>
      <c r="U23" s="31">
        <v>102</v>
      </c>
      <c r="V23" s="22">
        <v>1013.19</v>
      </c>
      <c r="W23" s="32">
        <v>923.19</v>
      </c>
      <c r="X23" s="31">
        <v>20</v>
      </c>
      <c r="Y23" s="22">
        <v>137.63999999999999</v>
      </c>
      <c r="Z23" s="32">
        <v>138.72999999999999</v>
      </c>
      <c r="AA23" s="31">
        <v>44</v>
      </c>
      <c r="AB23" s="22">
        <v>218.67</v>
      </c>
      <c r="AC23" s="32">
        <v>222.87</v>
      </c>
      <c r="AD23" s="31">
        <v>28</v>
      </c>
      <c r="AE23" s="22">
        <v>256.98</v>
      </c>
      <c r="AF23" s="32">
        <v>264.32</v>
      </c>
      <c r="AG23" s="31">
        <v>22</v>
      </c>
      <c r="AH23" s="22">
        <v>145.44</v>
      </c>
      <c r="AI23" s="32">
        <v>147.59</v>
      </c>
      <c r="AJ23" s="31">
        <v>136</v>
      </c>
      <c r="AK23" s="22">
        <v>227.12</v>
      </c>
      <c r="AL23" s="32">
        <v>3.77</v>
      </c>
      <c r="AM23" s="31">
        <v>124</v>
      </c>
      <c r="AN23" s="22">
        <v>128.69999999999999</v>
      </c>
      <c r="AO23" s="32"/>
      <c r="AP23" s="5" t="str">
        <f t="shared" si="0"/>
        <v>0 / 24,6666666666667</v>
      </c>
    </row>
    <row r="24" spans="1:42" x14ac:dyDescent="0.2">
      <c r="A24" s="38" t="s">
        <v>436</v>
      </c>
      <c r="B24" s="2" t="s">
        <v>437</v>
      </c>
      <c r="C24" s="31">
        <v>295</v>
      </c>
      <c r="D24" s="22">
        <v>6046.01</v>
      </c>
      <c r="E24" s="32">
        <v>5661.88</v>
      </c>
      <c r="F24" s="31">
        <v>14</v>
      </c>
      <c r="G24" s="22">
        <v>401.31</v>
      </c>
      <c r="H24" s="32">
        <v>399.61</v>
      </c>
      <c r="I24" s="31">
        <v>4</v>
      </c>
      <c r="J24" s="22">
        <v>85.21</v>
      </c>
      <c r="K24" s="32">
        <v>84.5</v>
      </c>
      <c r="L24" s="31">
        <v>17</v>
      </c>
      <c r="M24" s="22">
        <v>300.62</v>
      </c>
      <c r="N24" s="32">
        <v>297.77999999999997</v>
      </c>
      <c r="O24" s="31">
        <v>6</v>
      </c>
      <c r="P24" s="22">
        <v>50.12</v>
      </c>
      <c r="Q24" s="32">
        <v>49.69</v>
      </c>
      <c r="R24" s="31">
        <v>119</v>
      </c>
      <c r="S24" s="22">
        <v>319.8</v>
      </c>
      <c r="T24" s="32">
        <v>315.8</v>
      </c>
      <c r="U24" s="31">
        <v>45</v>
      </c>
      <c r="V24" s="22">
        <v>821.77</v>
      </c>
      <c r="W24" s="32">
        <v>683.15</v>
      </c>
      <c r="X24" s="31"/>
      <c r="Y24" s="22"/>
      <c r="Z24" s="32"/>
      <c r="AA24" s="31">
        <v>4</v>
      </c>
      <c r="AB24" s="22">
        <v>101.56</v>
      </c>
      <c r="AC24" s="32">
        <v>101.37</v>
      </c>
      <c r="AD24" s="31">
        <v>272</v>
      </c>
      <c r="AE24" s="22">
        <v>3656.37</v>
      </c>
      <c r="AF24" s="32">
        <v>3720.06</v>
      </c>
      <c r="AG24" s="31"/>
      <c r="AH24" s="22"/>
      <c r="AI24" s="32"/>
      <c r="AJ24" s="31">
        <v>129</v>
      </c>
      <c r="AK24" s="22">
        <v>97.21</v>
      </c>
      <c r="AL24" s="32">
        <v>9.92</v>
      </c>
      <c r="AM24" s="31">
        <v>136</v>
      </c>
      <c r="AN24" s="22">
        <v>212.04</v>
      </c>
      <c r="AO24" s="32"/>
      <c r="AP24" s="5" t="str">
        <f t="shared" si="0"/>
        <v>0 / 22,6666666666667</v>
      </c>
    </row>
    <row r="25" spans="1:42" x14ac:dyDescent="0.2">
      <c r="A25" s="38" t="s">
        <v>438</v>
      </c>
      <c r="B25" s="2" t="s">
        <v>439</v>
      </c>
      <c r="C25" s="31">
        <v>625</v>
      </c>
      <c r="D25" s="22">
        <v>24547</v>
      </c>
      <c r="E25" s="32">
        <v>17565.09</v>
      </c>
      <c r="F25" s="31">
        <v>21</v>
      </c>
      <c r="G25" s="22">
        <v>125.79</v>
      </c>
      <c r="H25" s="32">
        <v>124.76</v>
      </c>
      <c r="I25" s="31" t="s">
        <v>399</v>
      </c>
      <c r="J25" s="22" t="s">
        <v>399</v>
      </c>
      <c r="K25" s="32" t="s">
        <v>399</v>
      </c>
      <c r="L25" s="31">
        <v>58</v>
      </c>
      <c r="M25" s="22">
        <v>422.42</v>
      </c>
      <c r="N25" s="32">
        <v>419.75</v>
      </c>
      <c r="O25" s="31" t="s">
        <v>399</v>
      </c>
      <c r="P25" s="22" t="s">
        <v>399</v>
      </c>
      <c r="Q25" s="32" t="s">
        <v>399</v>
      </c>
      <c r="R25" s="31">
        <v>312</v>
      </c>
      <c r="S25" s="22">
        <v>1419.91</v>
      </c>
      <c r="T25" s="32">
        <v>1400.23</v>
      </c>
      <c r="U25" s="31">
        <v>231</v>
      </c>
      <c r="V25" s="22">
        <v>13141.73</v>
      </c>
      <c r="W25" s="32">
        <v>7749.74</v>
      </c>
      <c r="X25" s="31">
        <v>6</v>
      </c>
      <c r="Y25" s="22">
        <v>1.85</v>
      </c>
      <c r="Z25" s="32">
        <v>1.84</v>
      </c>
      <c r="AA25" s="31">
        <v>14</v>
      </c>
      <c r="AB25" s="22">
        <v>7.4</v>
      </c>
      <c r="AC25" s="32">
        <v>7.28</v>
      </c>
      <c r="AD25" s="31">
        <v>486</v>
      </c>
      <c r="AE25" s="22">
        <v>7738.2</v>
      </c>
      <c r="AF25" s="32">
        <v>7735.18</v>
      </c>
      <c r="AG25" s="31">
        <v>13</v>
      </c>
      <c r="AH25" s="22">
        <v>19.899999999999999</v>
      </c>
      <c r="AI25" s="32">
        <v>19.57</v>
      </c>
      <c r="AJ25" s="31">
        <v>76</v>
      </c>
      <c r="AK25" s="22">
        <v>99.48</v>
      </c>
      <c r="AL25" s="32">
        <v>46.14</v>
      </c>
      <c r="AM25" s="31">
        <v>371</v>
      </c>
      <c r="AN25" s="22">
        <v>1509.26</v>
      </c>
      <c r="AO25" s="32"/>
      <c r="AP25" s="5" t="str">
        <f t="shared" si="0"/>
        <v>2 / 24,6666666666667</v>
      </c>
    </row>
    <row r="26" spans="1:42" x14ac:dyDescent="0.2">
      <c r="A26" s="38" t="s">
        <v>440</v>
      </c>
      <c r="B26" s="2" t="s">
        <v>441</v>
      </c>
      <c r="C26" s="31">
        <v>266</v>
      </c>
      <c r="D26" s="22">
        <v>5803.07</v>
      </c>
      <c r="E26" s="32">
        <v>5139.55</v>
      </c>
      <c r="F26" s="31">
        <v>16</v>
      </c>
      <c r="G26" s="22">
        <v>415.51</v>
      </c>
      <c r="H26" s="32">
        <v>411.37</v>
      </c>
      <c r="I26" s="31" t="s">
        <v>399</v>
      </c>
      <c r="J26" s="22" t="s">
        <v>399</v>
      </c>
      <c r="K26" s="32" t="s">
        <v>399</v>
      </c>
      <c r="L26" s="31">
        <v>24</v>
      </c>
      <c r="M26" s="22">
        <v>246.99</v>
      </c>
      <c r="N26" s="32">
        <v>245.09</v>
      </c>
      <c r="O26" s="31">
        <v>4</v>
      </c>
      <c r="P26" s="22">
        <v>9.3800000000000008</v>
      </c>
      <c r="Q26" s="32">
        <v>9.3800000000000008</v>
      </c>
      <c r="R26" s="31">
        <v>121</v>
      </c>
      <c r="S26" s="22">
        <v>678.26</v>
      </c>
      <c r="T26" s="32">
        <v>669.16</v>
      </c>
      <c r="U26" s="31">
        <v>58</v>
      </c>
      <c r="V26" s="22">
        <v>631.4</v>
      </c>
      <c r="W26" s="32">
        <v>442.74</v>
      </c>
      <c r="X26" s="31" t="s">
        <v>399</v>
      </c>
      <c r="Y26" s="22" t="s">
        <v>399</v>
      </c>
      <c r="Z26" s="32" t="s">
        <v>399</v>
      </c>
      <c r="AA26" s="31">
        <v>3</v>
      </c>
      <c r="AB26" s="22">
        <v>5.24</v>
      </c>
      <c r="AC26" s="32">
        <v>5.19</v>
      </c>
      <c r="AD26" s="31">
        <v>227</v>
      </c>
      <c r="AE26" s="22">
        <v>3342.41</v>
      </c>
      <c r="AF26" s="32">
        <v>3338.48</v>
      </c>
      <c r="AG26" s="31"/>
      <c r="AH26" s="22"/>
      <c r="AI26" s="32"/>
      <c r="AJ26" s="31">
        <v>36</v>
      </c>
      <c r="AK26" s="22">
        <v>28.47</v>
      </c>
      <c r="AL26" s="32">
        <v>13.88</v>
      </c>
      <c r="AM26" s="31">
        <v>138</v>
      </c>
      <c r="AN26" s="22">
        <v>441.15</v>
      </c>
      <c r="AO26" s="32"/>
      <c r="AP26" s="5" t="str">
        <f t="shared" si="0"/>
        <v>2 / 23,6666666666667</v>
      </c>
    </row>
    <row r="27" spans="1:42" x14ac:dyDescent="0.2">
      <c r="A27" s="38" t="s">
        <v>442</v>
      </c>
      <c r="B27" s="2" t="s">
        <v>443</v>
      </c>
      <c r="C27" s="31">
        <v>390</v>
      </c>
      <c r="D27" s="22">
        <v>15641.79</v>
      </c>
      <c r="E27" s="32">
        <v>11706.65</v>
      </c>
      <c r="F27" s="31">
        <v>51</v>
      </c>
      <c r="G27" s="22">
        <v>316.95</v>
      </c>
      <c r="H27" s="32">
        <v>316.67</v>
      </c>
      <c r="I27" s="31">
        <v>17</v>
      </c>
      <c r="J27" s="22">
        <v>155.69999999999999</v>
      </c>
      <c r="K27" s="32">
        <v>157.33000000000001</v>
      </c>
      <c r="L27" s="31">
        <v>95</v>
      </c>
      <c r="M27" s="22">
        <v>721.57</v>
      </c>
      <c r="N27" s="32">
        <v>717.92</v>
      </c>
      <c r="O27" s="31">
        <v>11</v>
      </c>
      <c r="P27" s="22">
        <v>27.11</v>
      </c>
      <c r="Q27" s="32">
        <v>27.07</v>
      </c>
      <c r="R27" s="31">
        <v>186</v>
      </c>
      <c r="S27" s="22">
        <v>736.64</v>
      </c>
      <c r="T27" s="32">
        <v>726.43</v>
      </c>
      <c r="U27" s="31">
        <v>184</v>
      </c>
      <c r="V27" s="22">
        <v>8288.49</v>
      </c>
      <c r="W27" s="32">
        <v>5056.5</v>
      </c>
      <c r="X27" s="31">
        <v>4</v>
      </c>
      <c r="Y27" s="22">
        <v>1.58</v>
      </c>
      <c r="Z27" s="32">
        <v>1.55</v>
      </c>
      <c r="AA27" s="31">
        <v>10</v>
      </c>
      <c r="AB27" s="22">
        <v>18.78</v>
      </c>
      <c r="AC27" s="32">
        <v>18.87</v>
      </c>
      <c r="AD27" s="31">
        <v>271</v>
      </c>
      <c r="AE27" s="22">
        <v>4600.47</v>
      </c>
      <c r="AF27" s="32">
        <v>4618.78</v>
      </c>
      <c r="AG27" s="31">
        <v>3</v>
      </c>
      <c r="AH27" s="22">
        <v>35.43</v>
      </c>
      <c r="AI27" s="32">
        <v>35.159999999999997</v>
      </c>
      <c r="AJ27" s="31">
        <v>92</v>
      </c>
      <c r="AK27" s="22">
        <v>86.68</v>
      </c>
      <c r="AL27" s="32">
        <v>30.37</v>
      </c>
      <c r="AM27" s="31">
        <v>189</v>
      </c>
      <c r="AN27" s="22">
        <v>651.01</v>
      </c>
      <c r="AO27" s="32"/>
      <c r="AP27" s="5" t="str">
        <f t="shared" si="0"/>
        <v>0 / 24,6666666666667</v>
      </c>
    </row>
    <row r="28" spans="1:42" x14ac:dyDescent="0.2">
      <c r="A28" s="38" t="s">
        <v>444</v>
      </c>
      <c r="B28" s="2" t="s">
        <v>445</v>
      </c>
      <c r="C28" s="31">
        <v>342</v>
      </c>
      <c r="D28" s="22">
        <v>22038.81</v>
      </c>
      <c r="E28" s="32">
        <v>20235.419999999998</v>
      </c>
      <c r="F28" s="31">
        <v>165</v>
      </c>
      <c r="G28" s="22">
        <v>4474.58</v>
      </c>
      <c r="H28" s="32">
        <v>4483.16</v>
      </c>
      <c r="I28" s="31">
        <v>94</v>
      </c>
      <c r="J28" s="22">
        <v>2026.91</v>
      </c>
      <c r="K28" s="32">
        <v>2035.52</v>
      </c>
      <c r="L28" s="31">
        <v>112</v>
      </c>
      <c r="M28" s="22">
        <v>1813.96</v>
      </c>
      <c r="N28" s="32">
        <v>1811.62</v>
      </c>
      <c r="O28" s="31">
        <v>30</v>
      </c>
      <c r="P28" s="22">
        <v>234.04</v>
      </c>
      <c r="Q28" s="32">
        <v>232.81</v>
      </c>
      <c r="R28" s="31">
        <v>247</v>
      </c>
      <c r="S28" s="22">
        <v>2780.13</v>
      </c>
      <c r="T28" s="32">
        <v>2755.78</v>
      </c>
      <c r="U28" s="31">
        <v>203</v>
      </c>
      <c r="V28" s="22">
        <v>6922.66</v>
      </c>
      <c r="W28" s="32">
        <v>5638.76</v>
      </c>
      <c r="X28" s="31">
        <v>16</v>
      </c>
      <c r="Y28" s="22">
        <v>44.95</v>
      </c>
      <c r="Z28" s="32">
        <v>45.02</v>
      </c>
      <c r="AA28" s="31">
        <v>23</v>
      </c>
      <c r="AB28" s="22">
        <v>155.15</v>
      </c>
      <c r="AC28" s="32">
        <v>154.78</v>
      </c>
      <c r="AD28" s="31">
        <v>143</v>
      </c>
      <c r="AE28" s="22">
        <v>2902.7</v>
      </c>
      <c r="AF28" s="32">
        <v>2946.61</v>
      </c>
      <c r="AG28" s="31">
        <v>15</v>
      </c>
      <c r="AH28" s="22">
        <v>82.73</v>
      </c>
      <c r="AI28" s="32">
        <v>82.48</v>
      </c>
      <c r="AJ28" s="31">
        <v>114</v>
      </c>
      <c r="AK28" s="22">
        <v>175.4</v>
      </c>
      <c r="AL28" s="32">
        <v>48.88</v>
      </c>
      <c r="AM28" s="31">
        <v>174</v>
      </c>
      <c r="AN28" s="22">
        <v>423.02</v>
      </c>
      <c r="AO28" s="32"/>
      <c r="AP28" s="5" t="str">
        <f t="shared" si="0"/>
        <v>0 / 24,6666666666667</v>
      </c>
    </row>
    <row r="29" spans="1:42" x14ac:dyDescent="0.2">
      <c r="A29" s="38" t="s">
        <v>446</v>
      </c>
      <c r="B29" s="2" t="s">
        <v>447</v>
      </c>
      <c r="C29" s="31">
        <v>120</v>
      </c>
      <c r="D29" s="22">
        <v>2102.48</v>
      </c>
      <c r="E29" s="32">
        <v>1878.79</v>
      </c>
      <c r="F29" s="31">
        <v>8</v>
      </c>
      <c r="G29" s="22">
        <v>71.540000000000006</v>
      </c>
      <c r="H29" s="32">
        <v>70.41</v>
      </c>
      <c r="I29" s="31"/>
      <c r="J29" s="22"/>
      <c r="K29" s="32"/>
      <c r="L29" s="31">
        <v>15</v>
      </c>
      <c r="M29" s="22">
        <v>157.80000000000001</v>
      </c>
      <c r="N29" s="32">
        <v>156.79</v>
      </c>
      <c r="O29" s="31" t="s">
        <v>399</v>
      </c>
      <c r="P29" s="22" t="s">
        <v>399</v>
      </c>
      <c r="Q29" s="32" t="s">
        <v>399</v>
      </c>
      <c r="R29" s="31">
        <v>63</v>
      </c>
      <c r="S29" s="22">
        <v>229.27</v>
      </c>
      <c r="T29" s="32">
        <v>227.21</v>
      </c>
      <c r="U29" s="31">
        <v>23</v>
      </c>
      <c r="V29" s="22">
        <v>140.13999999999999</v>
      </c>
      <c r="W29" s="32">
        <v>103.28</v>
      </c>
      <c r="X29" s="31"/>
      <c r="Y29" s="22"/>
      <c r="Z29" s="32"/>
      <c r="AA29" s="31" t="s">
        <v>399</v>
      </c>
      <c r="AB29" s="22" t="s">
        <v>399</v>
      </c>
      <c r="AC29" s="32" t="s">
        <v>399</v>
      </c>
      <c r="AD29" s="31">
        <v>103</v>
      </c>
      <c r="AE29" s="22">
        <v>1274.23</v>
      </c>
      <c r="AF29" s="32">
        <v>1297.32</v>
      </c>
      <c r="AG29" s="31"/>
      <c r="AH29" s="22"/>
      <c r="AI29" s="32"/>
      <c r="AJ29" s="31">
        <v>41</v>
      </c>
      <c r="AK29" s="22">
        <v>38.979999999999997</v>
      </c>
      <c r="AL29" s="32">
        <v>4.5</v>
      </c>
      <c r="AM29" s="31">
        <v>74</v>
      </c>
      <c r="AN29" s="22">
        <v>170.84</v>
      </c>
      <c r="AO29" s="32"/>
      <c r="AP29" s="5" t="str">
        <f t="shared" si="0"/>
        <v>2 / 21,6666666666667</v>
      </c>
    </row>
    <row r="30" spans="1:42" x14ac:dyDescent="0.2">
      <c r="A30" s="38" t="s">
        <v>448</v>
      </c>
      <c r="B30" s="2" t="s">
        <v>449</v>
      </c>
      <c r="C30" s="31">
        <v>44</v>
      </c>
      <c r="D30" s="22">
        <v>574.37</v>
      </c>
      <c r="E30" s="32">
        <v>489.97</v>
      </c>
      <c r="F30" s="31" t="s">
        <v>399</v>
      </c>
      <c r="G30" s="22" t="s">
        <v>399</v>
      </c>
      <c r="H30" s="32" t="s">
        <v>399</v>
      </c>
      <c r="I30" s="31"/>
      <c r="J30" s="22"/>
      <c r="K30" s="32"/>
      <c r="L30" s="31" t="s">
        <v>399</v>
      </c>
      <c r="M30" s="22" t="s">
        <v>399</v>
      </c>
      <c r="N30" s="32" t="s">
        <v>399</v>
      </c>
      <c r="O30" s="31" t="s">
        <v>399</v>
      </c>
      <c r="P30" s="22" t="s">
        <v>399</v>
      </c>
      <c r="Q30" s="32" t="s">
        <v>399</v>
      </c>
      <c r="R30" s="31">
        <v>13</v>
      </c>
      <c r="S30" s="22">
        <v>53.17</v>
      </c>
      <c r="T30" s="32">
        <v>51.69</v>
      </c>
      <c r="U30" s="31">
        <v>6</v>
      </c>
      <c r="V30" s="22">
        <v>55.61</v>
      </c>
      <c r="W30" s="32">
        <v>49.35</v>
      </c>
      <c r="X30" s="31"/>
      <c r="Y30" s="22"/>
      <c r="Z30" s="32"/>
      <c r="AA30" s="31"/>
      <c r="AB30" s="22"/>
      <c r="AC30" s="32"/>
      <c r="AD30" s="31">
        <v>38</v>
      </c>
      <c r="AE30" s="22">
        <v>335.56</v>
      </c>
      <c r="AF30" s="32">
        <v>339.87</v>
      </c>
      <c r="AG30" s="31"/>
      <c r="AH30" s="22"/>
      <c r="AI30" s="32"/>
      <c r="AJ30" s="31">
        <v>9</v>
      </c>
      <c r="AK30" s="22">
        <v>6.41</v>
      </c>
      <c r="AL30" s="32"/>
      <c r="AM30" s="31">
        <v>22</v>
      </c>
      <c r="AN30" s="22">
        <v>74.03</v>
      </c>
      <c r="AO30" s="32"/>
      <c r="AP30" s="5" t="str">
        <f t="shared" si="0"/>
        <v>3 / 20,3333333333333</v>
      </c>
    </row>
    <row r="31" spans="1:42" x14ac:dyDescent="0.2">
      <c r="A31" s="38" t="s">
        <v>450</v>
      </c>
      <c r="B31" s="2" t="s">
        <v>451</v>
      </c>
      <c r="C31" s="31">
        <v>422</v>
      </c>
      <c r="D31" s="22">
        <v>42921.13</v>
      </c>
      <c r="E31" s="32">
        <v>29089.46</v>
      </c>
      <c r="F31" s="31">
        <v>91</v>
      </c>
      <c r="G31" s="22">
        <v>1059.44</v>
      </c>
      <c r="H31" s="32">
        <v>1068.75</v>
      </c>
      <c r="I31" s="31">
        <v>17</v>
      </c>
      <c r="J31" s="22">
        <v>271.5</v>
      </c>
      <c r="K31" s="32">
        <v>275.27</v>
      </c>
      <c r="L31" s="31">
        <v>111</v>
      </c>
      <c r="M31" s="22">
        <v>1130.55</v>
      </c>
      <c r="N31" s="32">
        <v>1132.95</v>
      </c>
      <c r="O31" s="31">
        <v>43</v>
      </c>
      <c r="P31" s="22">
        <v>174</v>
      </c>
      <c r="Q31" s="32">
        <v>172.96</v>
      </c>
      <c r="R31" s="31">
        <v>188</v>
      </c>
      <c r="S31" s="22">
        <v>1081.1600000000001</v>
      </c>
      <c r="T31" s="32">
        <v>1070.68</v>
      </c>
      <c r="U31" s="31">
        <v>363</v>
      </c>
      <c r="V31" s="22">
        <v>37727.56</v>
      </c>
      <c r="W31" s="32">
        <v>24325.38</v>
      </c>
      <c r="X31" s="31">
        <v>31</v>
      </c>
      <c r="Y31" s="22">
        <v>46.31</v>
      </c>
      <c r="Z31" s="32">
        <v>46.23</v>
      </c>
      <c r="AA31" s="31">
        <v>9</v>
      </c>
      <c r="AB31" s="22">
        <v>13.96</v>
      </c>
      <c r="AC31" s="32">
        <v>13.8</v>
      </c>
      <c r="AD31" s="31">
        <v>91</v>
      </c>
      <c r="AE31" s="22">
        <v>941.23</v>
      </c>
      <c r="AF31" s="32">
        <v>947.73</v>
      </c>
      <c r="AG31" s="31">
        <v>8</v>
      </c>
      <c r="AH31" s="22">
        <v>22.97</v>
      </c>
      <c r="AI31" s="32">
        <v>24.19</v>
      </c>
      <c r="AJ31" s="31">
        <v>62</v>
      </c>
      <c r="AK31" s="22">
        <v>70.430000000000007</v>
      </c>
      <c r="AL31" s="32">
        <v>11.52</v>
      </c>
      <c r="AM31" s="31">
        <v>123</v>
      </c>
      <c r="AN31" s="22">
        <v>380.78</v>
      </c>
      <c r="AO31" s="32"/>
      <c r="AP31" s="5" t="str">
        <f t="shared" si="0"/>
        <v>0 / 24,6666666666667</v>
      </c>
    </row>
    <row r="32" spans="1:42" x14ac:dyDescent="0.2">
      <c r="A32" s="38" t="s">
        <v>452</v>
      </c>
      <c r="B32" s="2" t="s">
        <v>453</v>
      </c>
      <c r="C32" s="31">
        <v>529</v>
      </c>
      <c r="D32" s="22">
        <v>13472.21</v>
      </c>
      <c r="E32" s="32">
        <v>11950.74</v>
      </c>
      <c r="F32" s="31">
        <v>54</v>
      </c>
      <c r="G32" s="22">
        <v>588.29999999999995</v>
      </c>
      <c r="H32" s="32">
        <v>581.66999999999996</v>
      </c>
      <c r="I32" s="31">
        <v>9</v>
      </c>
      <c r="J32" s="22">
        <v>109.08</v>
      </c>
      <c r="K32" s="32">
        <v>108.63</v>
      </c>
      <c r="L32" s="31">
        <v>70</v>
      </c>
      <c r="M32" s="22">
        <v>915.25</v>
      </c>
      <c r="N32" s="32">
        <v>907.31</v>
      </c>
      <c r="O32" s="31">
        <v>17</v>
      </c>
      <c r="P32" s="22">
        <v>207</v>
      </c>
      <c r="Q32" s="32">
        <v>205.68</v>
      </c>
      <c r="R32" s="31">
        <v>241</v>
      </c>
      <c r="S32" s="22">
        <v>1055.4000000000001</v>
      </c>
      <c r="T32" s="32">
        <v>1045.5899999999999</v>
      </c>
      <c r="U32" s="31">
        <v>123</v>
      </c>
      <c r="V32" s="22">
        <v>1790.96</v>
      </c>
      <c r="W32" s="32">
        <v>1183.01</v>
      </c>
      <c r="X32" s="31"/>
      <c r="Y32" s="22"/>
      <c r="Z32" s="32"/>
      <c r="AA32" s="31">
        <v>8</v>
      </c>
      <c r="AB32" s="22">
        <v>14.25</v>
      </c>
      <c r="AC32" s="32">
        <v>12.49</v>
      </c>
      <c r="AD32" s="31">
        <v>472</v>
      </c>
      <c r="AE32" s="22">
        <v>7815.18</v>
      </c>
      <c r="AF32" s="32">
        <v>7831.62</v>
      </c>
      <c r="AG32" s="31">
        <v>8</v>
      </c>
      <c r="AH32" s="22">
        <v>33.06</v>
      </c>
      <c r="AI32" s="32">
        <v>32.65</v>
      </c>
      <c r="AJ32" s="31">
        <v>139</v>
      </c>
      <c r="AK32" s="22">
        <v>116.09</v>
      </c>
      <c r="AL32" s="32">
        <v>42.09</v>
      </c>
      <c r="AM32" s="31">
        <v>276</v>
      </c>
      <c r="AN32" s="22">
        <v>827.64</v>
      </c>
      <c r="AO32" s="32"/>
      <c r="AP32" s="5" t="str">
        <f t="shared" si="0"/>
        <v>0 / 23,6666666666667</v>
      </c>
    </row>
    <row r="33" spans="1:42" x14ac:dyDescent="0.2">
      <c r="A33" s="38" t="s">
        <v>454</v>
      </c>
      <c r="B33" s="2" t="s">
        <v>455</v>
      </c>
      <c r="C33" s="31">
        <v>493</v>
      </c>
      <c r="D33" s="22">
        <v>9645.94</v>
      </c>
      <c r="E33" s="32">
        <v>8899.14</v>
      </c>
      <c r="F33" s="31">
        <v>24</v>
      </c>
      <c r="G33" s="22">
        <v>284.85000000000002</v>
      </c>
      <c r="H33" s="32">
        <v>284.32</v>
      </c>
      <c r="I33" s="31">
        <v>3</v>
      </c>
      <c r="J33" s="22">
        <v>10.97</v>
      </c>
      <c r="K33" s="32">
        <v>10.93</v>
      </c>
      <c r="L33" s="31">
        <v>21</v>
      </c>
      <c r="M33" s="22">
        <v>255.71</v>
      </c>
      <c r="N33" s="32">
        <v>254.9</v>
      </c>
      <c r="O33" s="31" t="s">
        <v>399</v>
      </c>
      <c r="P33" s="22" t="s">
        <v>399</v>
      </c>
      <c r="Q33" s="32" t="s">
        <v>399</v>
      </c>
      <c r="R33" s="31">
        <v>275</v>
      </c>
      <c r="S33" s="22">
        <v>1009.12</v>
      </c>
      <c r="T33" s="32">
        <v>982.25</v>
      </c>
      <c r="U33" s="31">
        <v>130</v>
      </c>
      <c r="V33" s="22">
        <v>956.85</v>
      </c>
      <c r="W33" s="32">
        <v>809.15</v>
      </c>
      <c r="X33" s="31" t="s">
        <v>399</v>
      </c>
      <c r="Y33" s="22" t="s">
        <v>399</v>
      </c>
      <c r="Z33" s="32" t="s">
        <v>399</v>
      </c>
      <c r="AA33" s="31">
        <v>9</v>
      </c>
      <c r="AB33" s="22">
        <v>16.510000000000002</v>
      </c>
      <c r="AC33" s="32">
        <v>16.489999999999998</v>
      </c>
      <c r="AD33" s="31">
        <v>453</v>
      </c>
      <c r="AE33" s="22">
        <v>6437.56</v>
      </c>
      <c r="AF33" s="32">
        <v>6476.1</v>
      </c>
      <c r="AG33" s="31">
        <v>3</v>
      </c>
      <c r="AH33" s="22">
        <v>11.45</v>
      </c>
      <c r="AI33" s="32">
        <v>11.29</v>
      </c>
      <c r="AJ33" s="31">
        <v>137</v>
      </c>
      <c r="AK33" s="22">
        <v>103.75</v>
      </c>
      <c r="AL33" s="32">
        <v>39.75</v>
      </c>
      <c r="AM33" s="31">
        <v>257</v>
      </c>
      <c r="AN33" s="22">
        <v>545.25</v>
      </c>
      <c r="AO33" s="32"/>
      <c r="AP33" s="5" t="str">
        <f t="shared" si="0"/>
        <v>2 / 24,6666666666667</v>
      </c>
    </row>
    <row r="34" spans="1:42" x14ac:dyDescent="0.2">
      <c r="A34" s="38" t="s">
        <v>456</v>
      </c>
      <c r="B34" s="2" t="s">
        <v>457</v>
      </c>
      <c r="C34" s="31">
        <v>167</v>
      </c>
      <c r="D34" s="22">
        <v>4483.57</v>
      </c>
      <c r="E34" s="32">
        <v>3360.46</v>
      </c>
      <c r="F34" s="31">
        <v>5</v>
      </c>
      <c r="G34" s="22">
        <v>48.52</v>
      </c>
      <c r="H34" s="32">
        <v>47.68</v>
      </c>
      <c r="I34" s="31"/>
      <c r="J34" s="22"/>
      <c r="K34" s="32"/>
      <c r="L34" s="31" t="s">
        <v>399</v>
      </c>
      <c r="M34" s="22" t="s">
        <v>399</v>
      </c>
      <c r="N34" s="32" t="s">
        <v>399</v>
      </c>
      <c r="O34" s="31" t="s">
        <v>399</v>
      </c>
      <c r="P34" s="22" t="s">
        <v>399</v>
      </c>
      <c r="Q34" s="32" t="s">
        <v>399</v>
      </c>
      <c r="R34" s="31">
        <v>104</v>
      </c>
      <c r="S34" s="22">
        <v>400.84</v>
      </c>
      <c r="T34" s="32">
        <v>392.06</v>
      </c>
      <c r="U34" s="31">
        <v>43</v>
      </c>
      <c r="V34" s="22">
        <v>1001.39</v>
      </c>
      <c r="W34" s="32">
        <v>571.12</v>
      </c>
      <c r="X34" s="31"/>
      <c r="Y34" s="22"/>
      <c r="Z34" s="32"/>
      <c r="AA34" s="31"/>
      <c r="AB34" s="22"/>
      <c r="AC34" s="32"/>
      <c r="AD34" s="31">
        <v>153</v>
      </c>
      <c r="AE34" s="22">
        <v>2288.29</v>
      </c>
      <c r="AF34" s="32">
        <v>2312.0700000000002</v>
      </c>
      <c r="AG34" s="31"/>
      <c r="AH34" s="22"/>
      <c r="AI34" s="32"/>
      <c r="AJ34" s="31">
        <v>48</v>
      </c>
      <c r="AK34" s="22">
        <v>61.58</v>
      </c>
      <c r="AL34" s="32">
        <v>3.81</v>
      </c>
      <c r="AM34" s="31">
        <v>121</v>
      </c>
      <c r="AN34" s="22">
        <v>649.01</v>
      </c>
      <c r="AO34" s="32"/>
      <c r="AP34" s="5" t="str">
        <f t="shared" si="0"/>
        <v>2 / 20,6666666666667</v>
      </c>
    </row>
    <row r="35" spans="1:42" x14ac:dyDescent="0.2">
      <c r="A35" s="38" t="s">
        <v>458</v>
      </c>
      <c r="B35" s="2" t="s">
        <v>459</v>
      </c>
      <c r="C35" s="31">
        <v>347</v>
      </c>
      <c r="D35" s="22">
        <v>12826.18</v>
      </c>
      <c r="E35" s="32">
        <v>10076.98</v>
      </c>
      <c r="F35" s="31">
        <v>49</v>
      </c>
      <c r="G35" s="22">
        <v>508.93</v>
      </c>
      <c r="H35" s="32">
        <v>504.38</v>
      </c>
      <c r="I35" s="31">
        <v>11</v>
      </c>
      <c r="J35" s="22">
        <v>149.61000000000001</v>
      </c>
      <c r="K35" s="32">
        <v>149.04</v>
      </c>
      <c r="L35" s="31">
        <v>73</v>
      </c>
      <c r="M35" s="22">
        <v>886.55</v>
      </c>
      <c r="N35" s="32">
        <v>881.27</v>
      </c>
      <c r="O35" s="31">
        <v>6</v>
      </c>
      <c r="P35" s="22">
        <v>39.200000000000003</v>
      </c>
      <c r="Q35" s="32">
        <v>38.53</v>
      </c>
      <c r="R35" s="31">
        <v>190</v>
      </c>
      <c r="S35" s="22">
        <v>928.39</v>
      </c>
      <c r="T35" s="32">
        <v>909.73</v>
      </c>
      <c r="U35" s="31">
        <v>134</v>
      </c>
      <c r="V35" s="22">
        <v>4885.0600000000004</v>
      </c>
      <c r="W35" s="32">
        <v>3015.81</v>
      </c>
      <c r="X35" s="31" t="s">
        <v>399</v>
      </c>
      <c r="Y35" s="22" t="s">
        <v>399</v>
      </c>
      <c r="Z35" s="32" t="s">
        <v>399</v>
      </c>
      <c r="AA35" s="31">
        <v>10</v>
      </c>
      <c r="AB35" s="22">
        <v>18.07</v>
      </c>
      <c r="AC35" s="32">
        <v>17.97</v>
      </c>
      <c r="AD35" s="31">
        <v>262</v>
      </c>
      <c r="AE35" s="22">
        <v>4558.3100000000004</v>
      </c>
      <c r="AF35" s="32">
        <v>4542.9799999999996</v>
      </c>
      <c r="AG35" s="31" t="s">
        <v>399</v>
      </c>
      <c r="AH35" s="22" t="s">
        <v>399</v>
      </c>
      <c r="AI35" s="32" t="s">
        <v>399</v>
      </c>
      <c r="AJ35" s="31">
        <v>61</v>
      </c>
      <c r="AK35" s="22">
        <v>39.869999999999997</v>
      </c>
      <c r="AL35" s="32">
        <v>16.22</v>
      </c>
      <c r="AM35" s="31">
        <v>191</v>
      </c>
      <c r="AN35" s="22">
        <v>811.14</v>
      </c>
      <c r="AO35" s="32"/>
      <c r="AP35" s="5" t="str">
        <f t="shared" si="0"/>
        <v>2 / 24,6666666666667</v>
      </c>
    </row>
    <row r="36" spans="1:42" x14ac:dyDescent="0.2">
      <c r="A36" s="38" t="s">
        <v>460</v>
      </c>
      <c r="B36" s="2" t="s">
        <v>461</v>
      </c>
      <c r="C36" s="31">
        <v>198</v>
      </c>
      <c r="D36" s="22">
        <v>8441.44</v>
      </c>
      <c r="E36" s="32">
        <v>7306.34</v>
      </c>
      <c r="F36" s="31">
        <v>36</v>
      </c>
      <c r="G36" s="22">
        <v>594.17999999999995</v>
      </c>
      <c r="H36" s="32">
        <v>591.33000000000004</v>
      </c>
      <c r="I36" s="31">
        <v>9</v>
      </c>
      <c r="J36" s="22">
        <v>103.87</v>
      </c>
      <c r="K36" s="32">
        <v>103.45</v>
      </c>
      <c r="L36" s="31">
        <v>56</v>
      </c>
      <c r="M36" s="22">
        <v>889.84</v>
      </c>
      <c r="N36" s="32">
        <v>879.36</v>
      </c>
      <c r="O36" s="31" t="s">
        <v>399</v>
      </c>
      <c r="P36" s="22" t="s">
        <v>399</v>
      </c>
      <c r="Q36" s="32" t="s">
        <v>399</v>
      </c>
      <c r="R36" s="31">
        <v>128</v>
      </c>
      <c r="S36" s="22">
        <v>1381.82</v>
      </c>
      <c r="T36" s="32">
        <v>1365.85</v>
      </c>
      <c r="U36" s="31">
        <v>92</v>
      </c>
      <c r="V36" s="22">
        <v>2781.5</v>
      </c>
      <c r="W36" s="32">
        <v>2115.64</v>
      </c>
      <c r="X36" s="31" t="s">
        <v>399</v>
      </c>
      <c r="Y36" s="22" t="s">
        <v>399</v>
      </c>
      <c r="Z36" s="32" t="s">
        <v>399</v>
      </c>
      <c r="AA36" s="31">
        <v>3</v>
      </c>
      <c r="AB36" s="22">
        <v>1.9</v>
      </c>
      <c r="AC36" s="32">
        <v>1.78</v>
      </c>
      <c r="AD36" s="31">
        <v>125</v>
      </c>
      <c r="AE36" s="22">
        <v>2111.8200000000002</v>
      </c>
      <c r="AF36" s="32">
        <v>2128.0300000000002</v>
      </c>
      <c r="AG36" s="31">
        <v>7</v>
      </c>
      <c r="AH36" s="22">
        <v>43.23</v>
      </c>
      <c r="AI36" s="32">
        <v>43</v>
      </c>
      <c r="AJ36" s="31">
        <v>50</v>
      </c>
      <c r="AK36" s="22">
        <v>51.47</v>
      </c>
      <c r="AL36" s="32">
        <v>22.52</v>
      </c>
      <c r="AM36" s="31">
        <v>97</v>
      </c>
      <c r="AN36" s="22">
        <v>426.21</v>
      </c>
      <c r="AO36" s="32"/>
      <c r="AP36" s="5" t="str">
        <f t="shared" si="0"/>
        <v>2 / 24,6666666666667</v>
      </c>
    </row>
    <row r="37" spans="1:42" x14ac:dyDescent="0.2">
      <c r="A37" s="38" t="s">
        <v>462</v>
      </c>
      <c r="B37" s="2" t="s">
        <v>463</v>
      </c>
      <c r="C37" s="31">
        <v>75</v>
      </c>
      <c r="D37" s="22">
        <v>2157.17</v>
      </c>
      <c r="E37" s="32">
        <v>2086.2800000000002</v>
      </c>
      <c r="F37" s="31">
        <v>21</v>
      </c>
      <c r="G37" s="22">
        <v>448.36</v>
      </c>
      <c r="H37" s="32">
        <v>445.63</v>
      </c>
      <c r="I37" s="31">
        <v>6</v>
      </c>
      <c r="J37" s="22">
        <v>137.56</v>
      </c>
      <c r="K37" s="32">
        <v>137.63999999999999</v>
      </c>
      <c r="L37" s="31">
        <v>30</v>
      </c>
      <c r="M37" s="22">
        <v>356.41</v>
      </c>
      <c r="N37" s="32">
        <v>356.68</v>
      </c>
      <c r="O37" s="31" t="s">
        <v>399</v>
      </c>
      <c r="P37" s="22" t="s">
        <v>399</v>
      </c>
      <c r="Q37" s="32" t="s">
        <v>399</v>
      </c>
      <c r="R37" s="31">
        <v>44</v>
      </c>
      <c r="S37" s="22">
        <v>416.28</v>
      </c>
      <c r="T37" s="32">
        <v>411.98</v>
      </c>
      <c r="U37" s="31">
        <v>27</v>
      </c>
      <c r="V37" s="22">
        <v>128.82</v>
      </c>
      <c r="W37" s="32">
        <v>125.95</v>
      </c>
      <c r="X37" s="31"/>
      <c r="Y37" s="22"/>
      <c r="Z37" s="32"/>
      <c r="AA37" s="31" t="s">
        <v>399</v>
      </c>
      <c r="AB37" s="22" t="s">
        <v>399</v>
      </c>
      <c r="AC37" s="32" t="s">
        <v>399</v>
      </c>
      <c r="AD37" s="31">
        <v>43</v>
      </c>
      <c r="AE37" s="22">
        <v>579.94000000000005</v>
      </c>
      <c r="AF37" s="32">
        <v>582.01</v>
      </c>
      <c r="AG37" s="31">
        <v>4</v>
      </c>
      <c r="AH37" s="22">
        <v>17.95</v>
      </c>
      <c r="AI37" s="32">
        <v>17.989999999999998</v>
      </c>
      <c r="AJ37" s="31">
        <v>19</v>
      </c>
      <c r="AK37" s="22">
        <v>9.7799999999999994</v>
      </c>
      <c r="AL37" s="32"/>
      <c r="AM37" s="31">
        <v>30</v>
      </c>
      <c r="AN37" s="22">
        <v>53.62</v>
      </c>
      <c r="AO37" s="32"/>
      <c r="AP37" s="5" t="str">
        <f t="shared" si="0"/>
        <v>2 / 23,3333333333333</v>
      </c>
    </row>
    <row r="38" spans="1:42" x14ac:dyDescent="0.2">
      <c r="A38" s="38" t="s">
        <v>464</v>
      </c>
      <c r="B38" s="2" t="s">
        <v>465</v>
      </c>
      <c r="C38" s="31">
        <v>193</v>
      </c>
      <c r="D38" s="22">
        <v>4804.17</v>
      </c>
      <c r="E38" s="32">
        <v>4150.8900000000003</v>
      </c>
      <c r="F38" s="31">
        <v>15</v>
      </c>
      <c r="G38" s="22">
        <v>614.79999999999995</v>
      </c>
      <c r="H38" s="32">
        <v>607.54</v>
      </c>
      <c r="I38" s="31">
        <v>3</v>
      </c>
      <c r="J38" s="22">
        <v>49.46</v>
      </c>
      <c r="K38" s="32">
        <v>49.19</v>
      </c>
      <c r="L38" s="31">
        <v>15</v>
      </c>
      <c r="M38" s="22">
        <v>208.86</v>
      </c>
      <c r="N38" s="32">
        <v>207.08</v>
      </c>
      <c r="O38" s="31" t="s">
        <v>399</v>
      </c>
      <c r="P38" s="22" t="s">
        <v>399</v>
      </c>
      <c r="Q38" s="32" t="s">
        <v>399</v>
      </c>
      <c r="R38" s="31">
        <v>74</v>
      </c>
      <c r="S38" s="22">
        <v>411.51</v>
      </c>
      <c r="T38" s="32">
        <v>399.45</v>
      </c>
      <c r="U38" s="31">
        <v>49</v>
      </c>
      <c r="V38" s="22">
        <v>1026.81</v>
      </c>
      <c r="W38" s="32">
        <v>673.3</v>
      </c>
      <c r="X38" s="31">
        <v>3</v>
      </c>
      <c r="Y38" s="22">
        <v>5.42</v>
      </c>
      <c r="Z38" s="32">
        <v>5.37</v>
      </c>
      <c r="AA38" s="31">
        <v>9</v>
      </c>
      <c r="AB38" s="22">
        <v>118.48</v>
      </c>
      <c r="AC38" s="32">
        <v>118.43</v>
      </c>
      <c r="AD38" s="31">
        <v>144</v>
      </c>
      <c r="AE38" s="22">
        <v>2023.41</v>
      </c>
      <c r="AF38" s="32">
        <v>2025.9</v>
      </c>
      <c r="AG38" s="31" t="s">
        <v>399</v>
      </c>
      <c r="AH38" s="22" t="s">
        <v>399</v>
      </c>
      <c r="AI38" s="32" t="s">
        <v>399</v>
      </c>
      <c r="AJ38" s="31">
        <v>49</v>
      </c>
      <c r="AK38" s="22">
        <v>33.270000000000003</v>
      </c>
      <c r="AL38" s="32">
        <v>0.79</v>
      </c>
      <c r="AM38" s="31">
        <v>75</v>
      </c>
      <c r="AN38" s="22">
        <v>247.91</v>
      </c>
      <c r="AO38" s="32"/>
      <c r="AP38" s="5" t="str">
        <f t="shared" si="0"/>
        <v>2 / 24,6666666666667</v>
      </c>
    </row>
    <row r="39" spans="1:42" x14ac:dyDescent="0.2">
      <c r="A39" s="38" t="s">
        <v>466</v>
      </c>
      <c r="B39" s="2" t="s">
        <v>467</v>
      </c>
      <c r="C39" s="31">
        <v>819</v>
      </c>
      <c r="D39" s="22">
        <v>55327.05</v>
      </c>
      <c r="E39" s="32">
        <v>53953.66</v>
      </c>
      <c r="F39" s="31">
        <v>268</v>
      </c>
      <c r="G39" s="22">
        <v>2219.94</v>
      </c>
      <c r="H39" s="32">
        <v>2218.27</v>
      </c>
      <c r="I39" s="31">
        <v>4</v>
      </c>
      <c r="J39" s="22">
        <v>18.47</v>
      </c>
      <c r="K39" s="32">
        <v>18.440000000000001</v>
      </c>
      <c r="L39" s="31">
        <v>19</v>
      </c>
      <c r="M39" s="22">
        <v>71.760000000000005</v>
      </c>
      <c r="N39" s="32">
        <v>71.760000000000005</v>
      </c>
      <c r="O39" s="31">
        <v>10</v>
      </c>
      <c r="P39" s="22">
        <v>25.63</v>
      </c>
      <c r="Q39" s="32">
        <v>25.63</v>
      </c>
      <c r="R39" s="31">
        <v>328</v>
      </c>
      <c r="S39" s="22">
        <v>3917.53</v>
      </c>
      <c r="T39" s="32">
        <v>3914.25</v>
      </c>
      <c r="U39" s="31">
        <v>816</v>
      </c>
      <c r="V39" s="22">
        <v>49008.56</v>
      </c>
      <c r="W39" s="32">
        <v>47698.11</v>
      </c>
      <c r="X39" s="31">
        <v>36</v>
      </c>
      <c r="Y39" s="22">
        <v>3.39</v>
      </c>
      <c r="Z39" s="32">
        <v>3.34</v>
      </c>
      <c r="AA39" s="31">
        <v>3</v>
      </c>
      <c r="AB39" s="22">
        <v>1.1499999999999999</v>
      </c>
      <c r="AC39" s="32">
        <v>1.1499999999999999</v>
      </c>
      <c r="AD39" s="31">
        <v>5</v>
      </c>
      <c r="AE39" s="22">
        <v>2.71</v>
      </c>
      <c r="AF39" s="32">
        <v>2.71</v>
      </c>
      <c r="AG39" s="31"/>
      <c r="AH39" s="22"/>
      <c r="AI39" s="32"/>
      <c r="AJ39" s="31">
        <v>6</v>
      </c>
      <c r="AK39" s="22">
        <v>0.86</v>
      </c>
      <c r="AL39" s="32"/>
      <c r="AM39" s="31">
        <v>327</v>
      </c>
      <c r="AN39" s="22">
        <v>57.05</v>
      </c>
      <c r="AO39" s="32"/>
      <c r="AP39" s="5" t="str">
        <f t="shared" si="0"/>
        <v>0 / 23,3333333333333</v>
      </c>
    </row>
    <row r="40" spans="1:42" x14ac:dyDescent="0.2">
      <c r="A40" s="38" t="s">
        <v>468</v>
      </c>
      <c r="B40" s="2" t="s">
        <v>469</v>
      </c>
      <c r="C40" s="31">
        <v>668</v>
      </c>
      <c r="D40" s="22">
        <v>30365.46</v>
      </c>
      <c r="E40" s="32">
        <v>29462.2</v>
      </c>
      <c r="F40" s="31">
        <v>414</v>
      </c>
      <c r="G40" s="22">
        <v>5908.14</v>
      </c>
      <c r="H40" s="32">
        <v>5906.02</v>
      </c>
      <c r="I40" s="31">
        <v>49</v>
      </c>
      <c r="J40" s="22">
        <v>260.89</v>
      </c>
      <c r="K40" s="32">
        <v>260.87</v>
      </c>
      <c r="L40" s="31">
        <v>118</v>
      </c>
      <c r="M40" s="22">
        <v>597.89</v>
      </c>
      <c r="N40" s="32">
        <v>597.66</v>
      </c>
      <c r="O40" s="31">
        <v>41</v>
      </c>
      <c r="P40" s="22">
        <v>145.12</v>
      </c>
      <c r="Q40" s="32">
        <v>144.41999999999999</v>
      </c>
      <c r="R40" s="31">
        <v>480</v>
      </c>
      <c r="S40" s="22">
        <v>6359.89</v>
      </c>
      <c r="T40" s="32">
        <v>6348.63</v>
      </c>
      <c r="U40" s="31">
        <v>639</v>
      </c>
      <c r="V40" s="22">
        <v>16861.419999999998</v>
      </c>
      <c r="W40" s="32">
        <v>16134.09</v>
      </c>
      <c r="X40" s="31">
        <v>32</v>
      </c>
      <c r="Y40" s="22">
        <v>15.8</v>
      </c>
      <c r="Z40" s="32">
        <v>15.77</v>
      </c>
      <c r="AA40" s="31">
        <v>19</v>
      </c>
      <c r="AB40" s="22">
        <v>6.53</v>
      </c>
      <c r="AC40" s="32">
        <v>6.53</v>
      </c>
      <c r="AD40" s="31">
        <v>31</v>
      </c>
      <c r="AE40" s="22">
        <v>30.6</v>
      </c>
      <c r="AF40" s="32">
        <v>28.89</v>
      </c>
      <c r="AG40" s="31">
        <v>14</v>
      </c>
      <c r="AH40" s="22">
        <v>6.95</v>
      </c>
      <c r="AI40" s="32">
        <v>7.31</v>
      </c>
      <c r="AJ40" s="31">
        <v>56</v>
      </c>
      <c r="AK40" s="22">
        <v>24.63</v>
      </c>
      <c r="AL40" s="32">
        <v>12.01</v>
      </c>
      <c r="AM40" s="31">
        <v>312</v>
      </c>
      <c r="AN40" s="22">
        <v>146.11000000000001</v>
      </c>
      <c r="AO40" s="32"/>
      <c r="AP40" s="5" t="str">
        <f t="shared" si="0"/>
        <v>0 / 24,6666666666667</v>
      </c>
    </row>
    <row r="41" spans="1:42" x14ac:dyDescent="0.2">
      <c r="A41" s="38" t="s">
        <v>470</v>
      </c>
      <c r="B41" s="2" t="s">
        <v>471</v>
      </c>
      <c r="C41" s="31">
        <v>332</v>
      </c>
      <c r="D41" s="22">
        <v>17768.14</v>
      </c>
      <c r="E41" s="32">
        <v>16960.88</v>
      </c>
      <c r="F41" s="31">
        <v>169</v>
      </c>
      <c r="G41" s="22">
        <v>2011.49</v>
      </c>
      <c r="H41" s="32">
        <v>2009.88</v>
      </c>
      <c r="I41" s="31">
        <v>4</v>
      </c>
      <c r="J41" s="22">
        <v>12.26</v>
      </c>
      <c r="K41" s="32">
        <v>12.26</v>
      </c>
      <c r="L41" s="31">
        <v>102</v>
      </c>
      <c r="M41" s="22">
        <v>1174.22</v>
      </c>
      <c r="N41" s="32">
        <v>1172.92</v>
      </c>
      <c r="O41" s="31">
        <v>26</v>
      </c>
      <c r="P41" s="22">
        <v>116.63</v>
      </c>
      <c r="Q41" s="32">
        <v>116.75</v>
      </c>
      <c r="R41" s="31">
        <v>196</v>
      </c>
      <c r="S41" s="22">
        <v>2735.48</v>
      </c>
      <c r="T41" s="32">
        <v>2730.14</v>
      </c>
      <c r="U41" s="31">
        <v>324</v>
      </c>
      <c r="V41" s="22">
        <v>11642.46</v>
      </c>
      <c r="W41" s="32">
        <v>10911.5</v>
      </c>
      <c r="X41" s="31" t="s">
        <v>399</v>
      </c>
      <c r="Y41" s="22" t="s">
        <v>399</v>
      </c>
      <c r="Z41" s="32" t="s">
        <v>399</v>
      </c>
      <c r="AA41" s="31" t="s">
        <v>399</v>
      </c>
      <c r="AB41" s="22" t="s">
        <v>399</v>
      </c>
      <c r="AC41" s="32" t="s">
        <v>399</v>
      </c>
      <c r="AD41" s="31">
        <v>4</v>
      </c>
      <c r="AE41" s="22">
        <v>4.76</v>
      </c>
      <c r="AF41" s="32">
        <v>4.66</v>
      </c>
      <c r="AG41" s="31"/>
      <c r="AH41" s="22"/>
      <c r="AI41" s="32"/>
      <c r="AJ41" s="31">
        <v>13</v>
      </c>
      <c r="AK41" s="22">
        <v>4.4400000000000004</v>
      </c>
      <c r="AL41" s="32">
        <v>2.14</v>
      </c>
      <c r="AM41" s="31">
        <v>141</v>
      </c>
      <c r="AN41" s="22">
        <v>65.77</v>
      </c>
      <c r="AO41" s="32"/>
      <c r="AP41" s="5" t="str">
        <f t="shared" si="0"/>
        <v>2 / 23,6666666666667</v>
      </c>
    </row>
    <row r="42" spans="1:42" x14ac:dyDescent="0.2">
      <c r="A42" s="38" t="s">
        <v>472</v>
      </c>
      <c r="B42" s="2" t="s">
        <v>473</v>
      </c>
      <c r="C42" s="31">
        <v>627</v>
      </c>
      <c r="D42" s="22">
        <v>66241.72</v>
      </c>
      <c r="E42" s="32">
        <v>58726.69</v>
      </c>
      <c r="F42" s="31">
        <v>462</v>
      </c>
      <c r="G42" s="22">
        <v>9418.77</v>
      </c>
      <c r="H42" s="32">
        <v>9400.6299999999992</v>
      </c>
      <c r="I42" s="31">
        <v>46</v>
      </c>
      <c r="J42" s="22">
        <v>270.92</v>
      </c>
      <c r="K42" s="32">
        <v>270.27999999999997</v>
      </c>
      <c r="L42" s="31">
        <v>384</v>
      </c>
      <c r="M42" s="22">
        <v>7832.27</v>
      </c>
      <c r="N42" s="32">
        <v>7824.09</v>
      </c>
      <c r="O42" s="31">
        <v>75</v>
      </c>
      <c r="P42" s="22">
        <v>447.34</v>
      </c>
      <c r="Q42" s="32">
        <v>445.99</v>
      </c>
      <c r="R42" s="31">
        <v>503</v>
      </c>
      <c r="S42" s="22">
        <v>10722.35</v>
      </c>
      <c r="T42" s="32">
        <v>10681.05</v>
      </c>
      <c r="U42" s="31">
        <v>596</v>
      </c>
      <c r="V42" s="22">
        <v>37109.71</v>
      </c>
      <c r="W42" s="32">
        <v>30062.45</v>
      </c>
      <c r="X42" s="31">
        <v>37</v>
      </c>
      <c r="Y42" s="22">
        <v>6.39</v>
      </c>
      <c r="Z42" s="32">
        <v>6.42</v>
      </c>
      <c r="AA42" s="31">
        <v>6</v>
      </c>
      <c r="AB42" s="22">
        <v>1.59</v>
      </c>
      <c r="AC42" s="32">
        <v>1.58</v>
      </c>
      <c r="AD42" s="31">
        <v>20</v>
      </c>
      <c r="AE42" s="22">
        <v>24.29</v>
      </c>
      <c r="AF42" s="32">
        <v>23.34</v>
      </c>
      <c r="AG42" s="31">
        <v>4</v>
      </c>
      <c r="AH42" s="22">
        <v>5.74</v>
      </c>
      <c r="AI42" s="32">
        <v>5.69</v>
      </c>
      <c r="AJ42" s="31">
        <v>108</v>
      </c>
      <c r="AK42" s="22">
        <v>61.21</v>
      </c>
      <c r="AL42" s="32">
        <v>5.17</v>
      </c>
      <c r="AM42" s="31">
        <v>292</v>
      </c>
      <c r="AN42" s="22">
        <v>341.14</v>
      </c>
      <c r="AO42" s="32"/>
      <c r="AP42" s="5" t="str">
        <f t="shared" si="0"/>
        <v>0 / 24,6666666666667</v>
      </c>
    </row>
    <row r="43" spans="1:42" x14ac:dyDescent="0.2">
      <c r="A43" s="38" t="s">
        <v>474</v>
      </c>
      <c r="B43" s="2" t="s">
        <v>475</v>
      </c>
      <c r="C43" s="31">
        <v>727</v>
      </c>
      <c r="D43" s="22">
        <v>31407.69</v>
      </c>
      <c r="E43" s="32">
        <v>30749.46</v>
      </c>
      <c r="F43" s="31">
        <v>539</v>
      </c>
      <c r="G43" s="22">
        <v>8787.6</v>
      </c>
      <c r="H43" s="32">
        <v>8784.41</v>
      </c>
      <c r="I43" s="31">
        <v>72</v>
      </c>
      <c r="J43" s="22">
        <v>442.95</v>
      </c>
      <c r="K43" s="32">
        <v>442.42</v>
      </c>
      <c r="L43" s="31">
        <v>175</v>
      </c>
      <c r="M43" s="22">
        <v>1018.8</v>
      </c>
      <c r="N43" s="32">
        <v>1018.81</v>
      </c>
      <c r="O43" s="31">
        <v>41</v>
      </c>
      <c r="P43" s="22">
        <v>121.04</v>
      </c>
      <c r="Q43" s="32">
        <v>120.7</v>
      </c>
      <c r="R43" s="31">
        <v>565</v>
      </c>
      <c r="S43" s="22">
        <v>8086.44</v>
      </c>
      <c r="T43" s="32">
        <v>8080.37</v>
      </c>
      <c r="U43" s="31">
        <v>698</v>
      </c>
      <c r="V43" s="22">
        <v>12779.76</v>
      </c>
      <c r="W43" s="32">
        <v>12239.02</v>
      </c>
      <c r="X43" s="31">
        <v>40</v>
      </c>
      <c r="Y43" s="22">
        <v>31.91</v>
      </c>
      <c r="Z43" s="32">
        <v>31.82</v>
      </c>
      <c r="AA43" s="31">
        <v>5</v>
      </c>
      <c r="AB43" s="22">
        <v>0.21</v>
      </c>
      <c r="AC43" s="32">
        <v>0.21</v>
      </c>
      <c r="AD43" s="31">
        <v>13</v>
      </c>
      <c r="AE43" s="22">
        <v>31.79</v>
      </c>
      <c r="AF43" s="32">
        <v>31.63</v>
      </c>
      <c r="AG43" s="31">
        <v>3</v>
      </c>
      <c r="AH43" s="22">
        <v>0.06</v>
      </c>
      <c r="AI43" s="32">
        <v>0.06</v>
      </c>
      <c r="AJ43" s="31">
        <v>65</v>
      </c>
      <c r="AK43" s="22">
        <v>10.83</v>
      </c>
      <c r="AL43" s="32">
        <v>0.01</v>
      </c>
      <c r="AM43" s="31">
        <v>317</v>
      </c>
      <c r="AN43" s="22">
        <v>96.3</v>
      </c>
      <c r="AO43" s="32"/>
      <c r="AP43" s="5" t="str">
        <f t="shared" si="0"/>
        <v>0 / 24,6666666666667</v>
      </c>
    </row>
    <row r="44" spans="1:42" x14ac:dyDescent="0.2">
      <c r="A44" s="38" t="s">
        <v>476</v>
      </c>
      <c r="B44" s="2" t="s">
        <v>477</v>
      </c>
      <c r="C44" s="31">
        <v>341</v>
      </c>
      <c r="D44" s="22">
        <v>13121.65</v>
      </c>
      <c r="E44" s="32">
        <v>12631.8</v>
      </c>
      <c r="F44" s="31">
        <v>205</v>
      </c>
      <c r="G44" s="22">
        <v>2690.79</v>
      </c>
      <c r="H44" s="32">
        <v>2696.87</v>
      </c>
      <c r="I44" s="31">
        <v>29</v>
      </c>
      <c r="J44" s="22">
        <v>178.53</v>
      </c>
      <c r="K44" s="32">
        <v>178.58</v>
      </c>
      <c r="L44" s="31">
        <v>66</v>
      </c>
      <c r="M44" s="22">
        <v>446.74</v>
      </c>
      <c r="N44" s="32">
        <v>447.54</v>
      </c>
      <c r="O44" s="31">
        <v>14</v>
      </c>
      <c r="P44" s="22">
        <v>48.08</v>
      </c>
      <c r="Q44" s="32">
        <v>47.17</v>
      </c>
      <c r="R44" s="31">
        <v>216</v>
      </c>
      <c r="S44" s="22">
        <v>2121.4699999999998</v>
      </c>
      <c r="T44" s="32">
        <v>2121.2800000000002</v>
      </c>
      <c r="U44" s="31">
        <v>323</v>
      </c>
      <c r="V44" s="22">
        <v>7480.27</v>
      </c>
      <c r="W44" s="32">
        <v>7053.32</v>
      </c>
      <c r="X44" s="31">
        <v>8</v>
      </c>
      <c r="Y44" s="22">
        <v>3.91</v>
      </c>
      <c r="Z44" s="32">
        <v>3.91</v>
      </c>
      <c r="AA44" s="31">
        <v>6</v>
      </c>
      <c r="AB44" s="22">
        <v>0.52</v>
      </c>
      <c r="AC44" s="32">
        <v>0.52</v>
      </c>
      <c r="AD44" s="31">
        <v>21</v>
      </c>
      <c r="AE44" s="22">
        <v>80.44</v>
      </c>
      <c r="AF44" s="32">
        <v>81.52</v>
      </c>
      <c r="AG44" s="31">
        <v>3</v>
      </c>
      <c r="AH44" s="22">
        <v>0.87</v>
      </c>
      <c r="AI44" s="32">
        <v>0.6</v>
      </c>
      <c r="AJ44" s="31">
        <v>61</v>
      </c>
      <c r="AK44" s="22">
        <v>19.670000000000002</v>
      </c>
      <c r="AL44" s="32">
        <v>0.49</v>
      </c>
      <c r="AM44" s="31">
        <v>120</v>
      </c>
      <c r="AN44" s="22">
        <v>50.36</v>
      </c>
      <c r="AO44" s="32"/>
      <c r="AP44" s="5" t="str">
        <f t="shared" si="0"/>
        <v>0 / 24,6666666666667</v>
      </c>
    </row>
    <row r="45" spans="1:42" x14ac:dyDescent="0.2">
      <c r="A45" s="38" t="s">
        <v>478</v>
      </c>
      <c r="B45" s="2" t="s">
        <v>479</v>
      </c>
      <c r="C45" s="31">
        <v>308</v>
      </c>
      <c r="D45" s="22">
        <v>12772.34</v>
      </c>
      <c r="E45" s="32">
        <v>12255.67</v>
      </c>
      <c r="F45" s="31">
        <v>192</v>
      </c>
      <c r="G45" s="22">
        <v>1810.64</v>
      </c>
      <c r="H45" s="32">
        <v>1812.2</v>
      </c>
      <c r="I45" s="31" t="s">
        <v>399</v>
      </c>
      <c r="J45" s="22" t="s">
        <v>399</v>
      </c>
      <c r="K45" s="32" t="s">
        <v>399</v>
      </c>
      <c r="L45" s="31">
        <v>36</v>
      </c>
      <c r="M45" s="22">
        <v>157.75</v>
      </c>
      <c r="N45" s="32">
        <v>157.65</v>
      </c>
      <c r="O45" s="31">
        <v>15</v>
      </c>
      <c r="P45" s="22">
        <v>26.71</v>
      </c>
      <c r="Q45" s="32">
        <v>26.57</v>
      </c>
      <c r="R45" s="31">
        <v>216</v>
      </c>
      <c r="S45" s="22">
        <v>2719.2</v>
      </c>
      <c r="T45" s="32">
        <v>2715.72</v>
      </c>
      <c r="U45" s="31">
        <v>294</v>
      </c>
      <c r="V45" s="22">
        <v>7941.21</v>
      </c>
      <c r="W45" s="32">
        <v>7482.66</v>
      </c>
      <c r="X45" s="31">
        <v>10</v>
      </c>
      <c r="Y45" s="22">
        <v>0.92</v>
      </c>
      <c r="Z45" s="32">
        <v>0.92</v>
      </c>
      <c r="AA45" s="31">
        <v>10</v>
      </c>
      <c r="AB45" s="22">
        <v>14.24</v>
      </c>
      <c r="AC45" s="32">
        <v>14.24</v>
      </c>
      <c r="AD45" s="31">
        <v>18</v>
      </c>
      <c r="AE45" s="22">
        <v>39.06</v>
      </c>
      <c r="AF45" s="32">
        <v>39.01</v>
      </c>
      <c r="AG45" s="31" t="s">
        <v>399</v>
      </c>
      <c r="AH45" s="22" t="s">
        <v>399</v>
      </c>
      <c r="AI45" s="32" t="s">
        <v>399</v>
      </c>
      <c r="AJ45" s="31">
        <v>38</v>
      </c>
      <c r="AK45" s="22">
        <v>7.6</v>
      </c>
      <c r="AL45" s="32">
        <v>0.96</v>
      </c>
      <c r="AM45" s="31">
        <v>122</v>
      </c>
      <c r="AN45" s="22">
        <v>49.26</v>
      </c>
      <c r="AO45" s="32"/>
      <c r="AP45" s="5" t="str">
        <f t="shared" si="0"/>
        <v>2 / 24,6666666666667</v>
      </c>
    </row>
    <row r="46" spans="1:42" x14ac:dyDescent="0.2">
      <c r="A46" s="38" t="s">
        <v>480</v>
      </c>
      <c r="B46" s="2" t="s">
        <v>481</v>
      </c>
      <c r="C46" s="31">
        <v>339</v>
      </c>
      <c r="D46" s="22">
        <v>13502.65</v>
      </c>
      <c r="E46" s="32">
        <v>12913.46</v>
      </c>
      <c r="F46" s="31">
        <v>208</v>
      </c>
      <c r="G46" s="22">
        <v>3123.32</v>
      </c>
      <c r="H46" s="32">
        <v>3127.68</v>
      </c>
      <c r="I46" s="31">
        <v>25</v>
      </c>
      <c r="J46" s="22">
        <v>88.26</v>
      </c>
      <c r="K46" s="32">
        <v>88.25</v>
      </c>
      <c r="L46" s="31">
        <v>90</v>
      </c>
      <c r="M46" s="22">
        <v>817.9</v>
      </c>
      <c r="N46" s="32">
        <v>818.45</v>
      </c>
      <c r="O46" s="31" t="s">
        <v>399</v>
      </c>
      <c r="P46" s="22" t="s">
        <v>399</v>
      </c>
      <c r="Q46" s="32" t="s">
        <v>399</v>
      </c>
      <c r="R46" s="31">
        <v>220</v>
      </c>
      <c r="S46" s="22">
        <v>2073.36</v>
      </c>
      <c r="T46" s="32">
        <v>2068.3200000000002</v>
      </c>
      <c r="U46" s="31">
        <v>315</v>
      </c>
      <c r="V46" s="22">
        <v>7246.24</v>
      </c>
      <c r="W46" s="32">
        <v>6722.85</v>
      </c>
      <c r="X46" s="31">
        <v>3</v>
      </c>
      <c r="Y46" s="22">
        <v>2.92</v>
      </c>
      <c r="Z46" s="32">
        <v>2.92</v>
      </c>
      <c r="AA46" s="31">
        <v>5</v>
      </c>
      <c r="AB46" s="22">
        <v>0.8</v>
      </c>
      <c r="AC46" s="32">
        <v>0.72</v>
      </c>
      <c r="AD46" s="31">
        <v>10</v>
      </c>
      <c r="AE46" s="22">
        <v>18.399999999999999</v>
      </c>
      <c r="AF46" s="32">
        <v>18.510000000000002</v>
      </c>
      <c r="AG46" s="31" t="s">
        <v>399</v>
      </c>
      <c r="AH46" s="22" t="s">
        <v>399</v>
      </c>
      <c r="AI46" s="32" t="s">
        <v>399</v>
      </c>
      <c r="AJ46" s="31">
        <v>49</v>
      </c>
      <c r="AK46" s="22">
        <v>27.78</v>
      </c>
      <c r="AL46" s="32">
        <v>14.99</v>
      </c>
      <c r="AM46" s="31">
        <v>123</v>
      </c>
      <c r="AN46" s="22">
        <v>52.91</v>
      </c>
      <c r="AO46" s="32"/>
      <c r="AP46" s="5" t="str">
        <f t="shared" si="0"/>
        <v>2 / 24,6666666666667</v>
      </c>
    </row>
    <row r="47" spans="1:42" x14ac:dyDescent="0.2">
      <c r="A47" s="38" t="s">
        <v>482</v>
      </c>
      <c r="B47" s="2" t="s">
        <v>483</v>
      </c>
      <c r="C47" s="31">
        <v>486</v>
      </c>
      <c r="D47" s="22">
        <v>28078.25</v>
      </c>
      <c r="E47" s="32">
        <v>26508.54</v>
      </c>
      <c r="F47" s="31">
        <v>209</v>
      </c>
      <c r="G47" s="22">
        <v>2170.77</v>
      </c>
      <c r="H47" s="32">
        <v>2170.9</v>
      </c>
      <c r="I47" s="31">
        <v>3</v>
      </c>
      <c r="J47" s="22">
        <v>29.14</v>
      </c>
      <c r="K47" s="32">
        <v>29.14</v>
      </c>
      <c r="L47" s="31">
        <v>106</v>
      </c>
      <c r="M47" s="22">
        <v>1089.95</v>
      </c>
      <c r="N47" s="32">
        <v>1089.25</v>
      </c>
      <c r="O47" s="31">
        <v>28</v>
      </c>
      <c r="P47" s="22">
        <v>95.08</v>
      </c>
      <c r="Q47" s="32">
        <v>95.12</v>
      </c>
      <c r="R47" s="31">
        <v>244</v>
      </c>
      <c r="S47" s="22">
        <v>2879.09</v>
      </c>
      <c r="T47" s="32">
        <v>2875.73</v>
      </c>
      <c r="U47" s="31">
        <v>466</v>
      </c>
      <c r="V47" s="22">
        <v>21737.16</v>
      </c>
      <c r="W47" s="32">
        <v>20224.98</v>
      </c>
      <c r="X47" s="31">
        <v>18</v>
      </c>
      <c r="Y47" s="22">
        <v>1.44</v>
      </c>
      <c r="Z47" s="32">
        <v>1.42</v>
      </c>
      <c r="AA47" s="31">
        <v>3</v>
      </c>
      <c r="AB47" s="22">
        <v>0.77</v>
      </c>
      <c r="AC47" s="32">
        <v>0.77</v>
      </c>
      <c r="AD47" s="31">
        <v>14</v>
      </c>
      <c r="AE47" s="22">
        <v>6.46</v>
      </c>
      <c r="AF47" s="32">
        <v>6.39</v>
      </c>
      <c r="AG47" s="31">
        <v>6</v>
      </c>
      <c r="AH47" s="22">
        <v>2.0299999999999998</v>
      </c>
      <c r="AI47" s="32">
        <v>1.62</v>
      </c>
      <c r="AJ47" s="31">
        <v>34</v>
      </c>
      <c r="AK47" s="22">
        <v>20.22</v>
      </c>
      <c r="AL47" s="32">
        <v>13.22</v>
      </c>
      <c r="AM47" s="31">
        <v>193</v>
      </c>
      <c r="AN47" s="22">
        <v>46.14</v>
      </c>
      <c r="AO47" s="32"/>
      <c r="AP47" s="5" t="str">
        <f t="shared" si="0"/>
        <v>0 / 24,6666666666667</v>
      </c>
    </row>
    <row r="48" spans="1:42" x14ac:dyDescent="0.2">
      <c r="A48" s="38" t="s">
        <v>484</v>
      </c>
      <c r="B48" s="2" t="s">
        <v>485</v>
      </c>
      <c r="C48" s="31">
        <v>440</v>
      </c>
      <c r="D48" s="22">
        <v>15854.55</v>
      </c>
      <c r="E48" s="32">
        <v>14953.15</v>
      </c>
      <c r="F48" s="31">
        <v>184</v>
      </c>
      <c r="G48" s="22">
        <v>1354.1</v>
      </c>
      <c r="H48" s="32">
        <v>1352.44</v>
      </c>
      <c r="I48" s="31">
        <v>9</v>
      </c>
      <c r="J48" s="22">
        <v>55.89</v>
      </c>
      <c r="K48" s="32">
        <v>55.86</v>
      </c>
      <c r="L48" s="31">
        <v>37</v>
      </c>
      <c r="M48" s="22">
        <v>197.83</v>
      </c>
      <c r="N48" s="32">
        <v>197.65</v>
      </c>
      <c r="O48" s="31">
        <v>16</v>
      </c>
      <c r="P48" s="22">
        <v>50.93</v>
      </c>
      <c r="Q48" s="32">
        <v>50.74</v>
      </c>
      <c r="R48" s="31">
        <v>234</v>
      </c>
      <c r="S48" s="22">
        <v>2287.27</v>
      </c>
      <c r="T48" s="32">
        <v>2284.56</v>
      </c>
      <c r="U48" s="31">
        <v>426</v>
      </c>
      <c r="V48" s="22">
        <v>11789.43</v>
      </c>
      <c r="W48" s="32">
        <v>10946.29</v>
      </c>
      <c r="X48" s="31">
        <v>22</v>
      </c>
      <c r="Y48" s="22">
        <v>3.6</v>
      </c>
      <c r="Z48" s="32">
        <v>3.19</v>
      </c>
      <c r="AA48" s="31">
        <v>4</v>
      </c>
      <c r="AB48" s="22">
        <v>0.43</v>
      </c>
      <c r="AC48" s="32">
        <v>0.43</v>
      </c>
      <c r="AD48" s="31">
        <v>24</v>
      </c>
      <c r="AE48" s="22">
        <v>49.1</v>
      </c>
      <c r="AF48" s="32">
        <v>48.62</v>
      </c>
      <c r="AG48" s="31">
        <v>4</v>
      </c>
      <c r="AH48" s="22">
        <v>2.5</v>
      </c>
      <c r="AI48" s="32">
        <v>1.94</v>
      </c>
      <c r="AJ48" s="31">
        <v>17</v>
      </c>
      <c r="AK48" s="22">
        <v>14.51</v>
      </c>
      <c r="AL48" s="32">
        <v>11.43</v>
      </c>
      <c r="AM48" s="31">
        <v>185</v>
      </c>
      <c r="AN48" s="22">
        <v>48.96</v>
      </c>
      <c r="AO48" s="32"/>
      <c r="AP48" s="5" t="str">
        <f t="shared" si="0"/>
        <v>0 / 24,6666666666667</v>
      </c>
    </row>
    <row r="49" spans="1:42" x14ac:dyDescent="0.2">
      <c r="A49" s="38" t="s">
        <v>486</v>
      </c>
      <c r="B49" s="2" t="s">
        <v>487</v>
      </c>
      <c r="C49" s="31">
        <v>40</v>
      </c>
      <c r="D49" s="22">
        <v>5298.06</v>
      </c>
      <c r="E49" s="32">
        <v>4622.1099999999997</v>
      </c>
      <c r="F49" s="31">
        <v>22</v>
      </c>
      <c r="G49" s="22">
        <v>553.49</v>
      </c>
      <c r="H49" s="32">
        <v>554.66</v>
      </c>
      <c r="I49" s="31" t="s">
        <v>399</v>
      </c>
      <c r="J49" s="22" t="s">
        <v>399</v>
      </c>
      <c r="K49" s="32" t="s">
        <v>399</v>
      </c>
      <c r="L49" s="31">
        <v>28</v>
      </c>
      <c r="M49" s="22">
        <v>1031.05</v>
      </c>
      <c r="N49" s="32">
        <v>1031.93</v>
      </c>
      <c r="O49" s="31">
        <v>12</v>
      </c>
      <c r="P49" s="22">
        <v>74.150000000000006</v>
      </c>
      <c r="Q49" s="32">
        <v>74.42</v>
      </c>
      <c r="R49" s="31">
        <v>28</v>
      </c>
      <c r="S49" s="22">
        <v>522.75</v>
      </c>
      <c r="T49" s="32">
        <v>522.64</v>
      </c>
      <c r="U49" s="31">
        <v>33</v>
      </c>
      <c r="V49" s="22">
        <v>3036.27</v>
      </c>
      <c r="W49" s="32">
        <v>2425.02</v>
      </c>
      <c r="X49" s="31" t="s">
        <v>399</v>
      </c>
      <c r="Y49" s="22" t="s">
        <v>399</v>
      </c>
      <c r="Z49" s="32" t="s">
        <v>399</v>
      </c>
      <c r="AA49" s="31" t="s">
        <v>399</v>
      </c>
      <c r="AB49" s="22" t="s">
        <v>399</v>
      </c>
      <c r="AC49" s="32" t="s">
        <v>399</v>
      </c>
      <c r="AD49" s="31">
        <v>3</v>
      </c>
      <c r="AE49" s="22">
        <v>5.71</v>
      </c>
      <c r="AF49" s="32">
        <v>5.69</v>
      </c>
      <c r="AG49" s="31" t="s">
        <v>399</v>
      </c>
      <c r="AH49" s="22" t="s">
        <v>399</v>
      </c>
      <c r="AI49" s="32" t="s">
        <v>399</v>
      </c>
      <c r="AJ49" s="31">
        <v>9</v>
      </c>
      <c r="AK49" s="22">
        <v>9.23</v>
      </c>
      <c r="AL49" s="32">
        <v>2.83</v>
      </c>
      <c r="AM49" s="31">
        <v>18</v>
      </c>
      <c r="AN49" s="22">
        <v>59.66</v>
      </c>
      <c r="AO49" s="32"/>
      <c r="AP49" s="5" t="str">
        <f t="shared" si="0"/>
        <v>4 / 24,6666666666667</v>
      </c>
    </row>
    <row r="50" spans="1:42" x14ac:dyDescent="0.2">
      <c r="A50" s="38" t="s">
        <v>488</v>
      </c>
      <c r="B50" s="2" t="s">
        <v>489</v>
      </c>
      <c r="C50" s="31">
        <v>97</v>
      </c>
      <c r="D50" s="22">
        <v>7465.83</v>
      </c>
      <c r="E50" s="32">
        <v>5889.52</v>
      </c>
      <c r="F50" s="31">
        <v>49</v>
      </c>
      <c r="G50" s="22">
        <v>774.37</v>
      </c>
      <c r="H50" s="32">
        <v>774.63</v>
      </c>
      <c r="I50" s="31">
        <v>4</v>
      </c>
      <c r="J50" s="22">
        <v>25.83</v>
      </c>
      <c r="K50" s="32">
        <v>25.94</v>
      </c>
      <c r="L50" s="31">
        <v>57</v>
      </c>
      <c r="M50" s="22">
        <v>1029.3599999999999</v>
      </c>
      <c r="N50" s="32">
        <v>1028.77</v>
      </c>
      <c r="O50" s="31" t="s">
        <v>399</v>
      </c>
      <c r="P50" s="22" t="s">
        <v>399</v>
      </c>
      <c r="Q50" s="32" t="s">
        <v>399</v>
      </c>
      <c r="R50" s="31">
        <v>59</v>
      </c>
      <c r="S50" s="22">
        <v>666.82</v>
      </c>
      <c r="T50" s="32">
        <v>666.54</v>
      </c>
      <c r="U50" s="31">
        <v>79</v>
      </c>
      <c r="V50" s="22">
        <v>4746.99</v>
      </c>
      <c r="W50" s="32">
        <v>3241.39</v>
      </c>
      <c r="X50" s="31" t="s">
        <v>399</v>
      </c>
      <c r="Y50" s="22" t="s">
        <v>399</v>
      </c>
      <c r="Z50" s="32" t="s">
        <v>399</v>
      </c>
      <c r="AA50" s="31">
        <v>4</v>
      </c>
      <c r="AB50" s="22">
        <v>3.39</v>
      </c>
      <c r="AC50" s="32">
        <v>3.39</v>
      </c>
      <c r="AD50" s="31">
        <v>19</v>
      </c>
      <c r="AE50" s="22">
        <v>67.34</v>
      </c>
      <c r="AF50" s="32">
        <v>67.03</v>
      </c>
      <c r="AG50" s="31">
        <v>3</v>
      </c>
      <c r="AH50" s="22">
        <v>5.59</v>
      </c>
      <c r="AI50" s="32">
        <v>5.49</v>
      </c>
      <c r="AJ50" s="31">
        <v>13</v>
      </c>
      <c r="AK50" s="22">
        <v>8.98</v>
      </c>
      <c r="AL50" s="32">
        <v>5.69</v>
      </c>
      <c r="AM50" s="31">
        <v>40</v>
      </c>
      <c r="AN50" s="22">
        <v>66.319999999999993</v>
      </c>
      <c r="AO50" s="32"/>
      <c r="AP50" s="5" t="str">
        <f t="shared" si="0"/>
        <v>2 / 24,6666666666667</v>
      </c>
    </row>
    <row r="51" spans="1:42" x14ac:dyDescent="0.2">
      <c r="A51" s="38" t="s">
        <v>490</v>
      </c>
      <c r="B51" s="2" t="s">
        <v>491</v>
      </c>
      <c r="C51" s="31">
        <v>714</v>
      </c>
      <c r="D51" s="22">
        <v>32169.54</v>
      </c>
      <c r="E51" s="32">
        <v>31641.26</v>
      </c>
      <c r="F51" s="31">
        <v>578</v>
      </c>
      <c r="G51" s="22">
        <v>7821.32</v>
      </c>
      <c r="H51" s="32">
        <v>7815.72</v>
      </c>
      <c r="I51" s="31">
        <v>68</v>
      </c>
      <c r="J51" s="22">
        <v>405.8</v>
      </c>
      <c r="K51" s="32">
        <v>405.32</v>
      </c>
      <c r="L51" s="31">
        <v>310</v>
      </c>
      <c r="M51" s="22">
        <v>3263.27</v>
      </c>
      <c r="N51" s="32">
        <v>3260.51</v>
      </c>
      <c r="O51" s="31" t="s">
        <v>399</v>
      </c>
      <c r="P51" s="22" t="s">
        <v>399</v>
      </c>
      <c r="Q51" s="32" t="s">
        <v>399</v>
      </c>
      <c r="R51" s="31">
        <v>578</v>
      </c>
      <c r="S51" s="22">
        <v>10088.59</v>
      </c>
      <c r="T51" s="32">
        <v>10074.74</v>
      </c>
      <c r="U51" s="31">
        <v>672</v>
      </c>
      <c r="V51" s="22">
        <v>10281.26</v>
      </c>
      <c r="W51" s="32">
        <v>9873.85</v>
      </c>
      <c r="X51" s="31">
        <v>53</v>
      </c>
      <c r="Y51" s="22">
        <v>10.42</v>
      </c>
      <c r="Z51" s="32">
        <v>10.4</v>
      </c>
      <c r="AA51" s="31">
        <v>19</v>
      </c>
      <c r="AB51" s="22">
        <v>6.48</v>
      </c>
      <c r="AC51" s="32">
        <v>6.35</v>
      </c>
      <c r="AD51" s="31">
        <v>9</v>
      </c>
      <c r="AE51" s="22">
        <v>3.59</v>
      </c>
      <c r="AF51" s="32">
        <v>3.49</v>
      </c>
      <c r="AG51" s="31" t="s">
        <v>399</v>
      </c>
      <c r="AH51" s="22" t="s">
        <v>399</v>
      </c>
      <c r="AI51" s="32" t="s">
        <v>399</v>
      </c>
      <c r="AJ51" s="31">
        <v>51</v>
      </c>
      <c r="AK51" s="22">
        <v>12.5</v>
      </c>
      <c r="AL51" s="32">
        <v>0.01</v>
      </c>
      <c r="AM51" s="31">
        <v>337</v>
      </c>
      <c r="AN51" s="22">
        <v>85.21</v>
      </c>
      <c r="AO51" s="32"/>
      <c r="AP51" s="5" t="str">
        <f t="shared" si="0"/>
        <v>2 / 24,6666666666667</v>
      </c>
    </row>
    <row r="52" spans="1:42" x14ac:dyDescent="0.2">
      <c r="A52" s="38" t="s">
        <v>492</v>
      </c>
      <c r="B52" s="2" t="s">
        <v>493</v>
      </c>
      <c r="C52" s="31">
        <v>230</v>
      </c>
      <c r="D52" s="22">
        <v>8504.8700000000008</v>
      </c>
      <c r="E52" s="32">
        <v>8348.0499999999993</v>
      </c>
      <c r="F52" s="31">
        <v>154</v>
      </c>
      <c r="G52" s="22">
        <v>2279.29</v>
      </c>
      <c r="H52" s="32">
        <v>2279.36</v>
      </c>
      <c r="I52" s="31">
        <v>17</v>
      </c>
      <c r="J52" s="22">
        <v>72.400000000000006</v>
      </c>
      <c r="K52" s="32">
        <v>72.400000000000006</v>
      </c>
      <c r="L52" s="31">
        <v>85</v>
      </c>
      <c r="M52" s="22">
        <v>1080.97</v>
      </c>
      <c r="N52" s="32">
        <v>1081.1199999999999</v>
      </c>
      <c r="O52" s="31">
        <v>17</v>
      </c>
      <c r="P52" s="22">
        <v>109.67</v>
      </c>
      <c r="Q52" s="32">
        <v>109.63</v>
      </c>
      <c r="R52" s="31">
        <v>153</v>
      </c>
      <c r="S52" s="22">
        <v>1879.07</v>
      </c>
      <c r="T52" s="32">
        <v>1879.17</v>
      </c>
      <c r="U52" s="31">
        <v>205</v>
      </c>
      <c r="V52" s="22">
        <v>3041.37</v>
      </c>
      <c r="W52" s="32">
        <v>2918.14</v>
      </c>
      <c r="X52" s="31">
        <v>8</v>
      </c>
      <c r="Y52" s="22">
        <v>7.53</v>
      </c>
      <c r="Z52" s="32">
        <v>7.53</v>
      </c>
      <c r="AA52" s="31" t="s">
        <v>399</v>
      </c>
      <c r="AB52" s="22" t="s">
        <v>399</v>
      </c>
      <c r="AC52" s="32" t="s">
        <v>399</v>
      </c>
      <c r="AD52" s="31">
        <v>3</v>
      </c>
      <c r="AE52" s="22">
        <v>0.56999999999999995</v>
      </c>
      <c r="AF52" s="32">
        <v>0.56000000000000005</v>
      </c>
      <c r="AG52" s="31" t="s">
        <v>399</v>
      </c>
      <c r="AH52" s="22" t="s">
        <v>399</v>
      </c>
      <c r="AI52" s="32" t="s">
        <v>399</v>
      </c>
      <c r="AJ52" s="31">
        <v>26</v>
      </c>
      <c r="AK52" s="22">
        <v>8.66</v>
      </c>
      <c r="AL52" s="32"/>
      <c r="AM52" s="31">
        <v>80</v>
      </c>
      <c r="AN52" s="22">
        <v>25.2</v>
      </c>
      <c r="AO52" s="32"/>
      <c r="AP52" s="5" t="str">
        <f t="shared" si="0"/>
        <v>2 / 24,3333333333333</v>
      </c>
    </row>
    <row r="53" spans="1:42" x14ac:dyDescent="0.2">
      <c r="A53" s="38" t="s">
        <v>494</v>
      </c>
      <c r="B53" s="2" t="s">
        <v>495</v>
      </c>
      <c r="C53" s="31">
        <v>842</v>
      </c>
      <c r="D53" s="22">
        <v>56096.9</v>
      </c>
      <c r="E53" s="32">
        <v>54264.66</v>
      </c>
      <c r="F53" s="31">
        <v>663</v>
      </c>
      <c r="G53" s="22">
        <v>12339.14</v>
      </c>
      <c r="H53" s="32">
        <v>12328.11</v>
      </c>
      <c r="I53" s="31">
        <v>43</v>
      </c>
      <c r="J53" s="22">
        <v>379.06</v>
      </c>
      <c r="K53" s="32">
        <v>378.16</v>
      </c>
      <c r="L53" s="31">
        <v>372</v>
      </c>
      <c r="M53" s="22">
        <v>5962.99</v>
      </c>
      <c r="N53" s="32">
        <v>5953.28</v>
      </c>
      <c r="O53" s="31" t="s">
        <v>399</v>
      </c>
      <c r="P53" s="22" t="s">
        <v>399</v>
      </c>
      <c r="Q53" s="32" t="s">
        <v>399</v>
      </c>
      <c r="R53" s="31">
        <v>733</v>
      </c>
      <c r="S53" s="22">
        <v>17417.37</v>
      </c>
      <c r="T53" s="32">
        <v>17391.32</v>
      </c>
      <c r="U53" s="31">
        <v>799</v>
      </c>
      <c r="V53" s="22">
        <v>19451.830000000002</v>
      </c>
      <c r="W53" s="32">
        <v>17904.54</v>
      </c>
      <c r="X53" s="31">
        <v>83</v>
      </c>
      <c r="Y53" s="22">
        <v>25.54</v>
      </c>
      <c r="Z53" s="32">
        <v>25.5</v>
      </c>
      <c r="AA53" s="31">
        <v>11</v>
      </c>
      <c r="AB53" s="22">
        <v>2.95</v>
      </c>
      <c r="AC53" s="32">
        <v>2.95</v>
      </c>
      <c r="AD53" s="31">
        <v>15</v>
      </c>
      <c r="AE53" s="22">
        <v>27.06</v>
      </c>
      <c r="AF53" s="32">
        <v>26.5</v>
      </c>
      <c r="AG53" s="31" t="s">
        <v>399</v>
      </c>
      <c r="AH53" s="22" t="s">
        <v>399</v>
      </c>
      <c r="AI53" s="32" t="s">
        <v>399</v>
      </c>
      <c r="AJ53" s="31">
        <v>118</v>
      </c>
      <c r="AK53" s="22">
        <v>36.659999999999997</v>
      </c>
      <c r="AL53" s="32">
        <v>1.22</v>
      </c>
      <c r="AM53" s="31">
        <v>413</v>
      </c>
      <c r="AN53" s="22">
        <v>200.63</v>
      </c>
      <c r="AO53" s="32"/>
      <c r="AP53" s="5" t="str">
        <f t="shared" si="0"/>
        <v>2 / 24,6666666666667</v>
      </c>
    </row>
    <row r="54" spans="1:42" x14ac:dyDescent="0.2">
      <c r="A54" s="38" t="s">
        <v>496</v>
      </c>
      <c r="B54" s="2" t="s">
        <v>497</v>
      </c>
      <c r="C54" s="31">
        <v>17</v>
      </c>
      <c r="D54" s="22">
        <v>344.23</v>
      </c>
      <c r="E54" s="32">
        <v>332.71</v>
      </c>
      <c r="F54" s="31">
        <v>8</v>
      </c>
      <c r="G54" s="22">
        <v>39.51</v>
      </c>
      <c r="H54" s="32">
        <v>39.51</v>
      </c>
      <c r="I54" s="31"/>
      <c r="J54" s="22"/>
      <c r="K54" s="32"/>
      <c r="L54" s="31" t="s">
        <v>399</v>
      </c>
      <c r="M54" s="22" t="s">
        <v>399</v>
      </c>
      <c r="N54" s="32" t="s">
        <v>399</v>
      </c>
      <c r="O54" s="31" t="s">
        <v>399</v>
      </c>
      <c r="P54" s="22" t="s">
        <v>399</v>
      </c>
      <c r="Q54" s="32" t="s">
        <v>399</v>
      </c>
      <c r="R54" s="31">
        <v>8</v>
      </c>
      <c r="S54" s="22">
        <v>83.78</v>
      </c>
      <c r="T54" s="32">
        <v>83.72</v>
      </c>
      <c r="U54" s="31">
        <v>15</v>
      </c>
      <c r="V54" s="22">
        <v>215.75</v>
      </c>
      <c r="W54" s="32">
        <v>204.85</v>
      </c>
      <c r="X54" s="31"/>
      <c r="Y54" s="22"/>
      <c r="Z54" s="32"/>
      <c r="AA54" s="31"/>
      <c r="AB54" s="22"/>
      <c r="AC54" s="32"/>
      <c r="AD54" s="31"/>
      <c r="AE54" s="22"/>
      <c r="AF54" s="32"/>
      <c r="AG54" s="31"/>
      <c r="AH54" s="22"/>
      <c r="AI54" s="32"/>
      <c r="AJ54" s="31"/>
      <c r="AK54" s="22"/>
      <c r="AL54" s="32"/>
      <c r="AM54" s="31">
        <v>7</v>
      </c>
      <c r="AN54" s="22">
        <v>0.56000000000000005</v>
      </c>
      <c r="AO54" s="32"/>
      <c r="AP54" s="5" t="str">
        <f t="shared" si="0"/>
        <v>2 / 18,6666666666667</v>
      </c>
    </row>
    <row r="55" spans="1:42" x14ac:dyDescent="0.2">
      <c r="A55" s="38" t="s">
        <v>498</v>
      </c>
      <c r="B55" s="2" t="s">
        <v>499</v>
      </c>
      <c r="C55" s="31">
        <v>66</v>
      </c>
      <c r="D55" s="22">
        <v>2379.56</v>
      </c>
      <c r="E55" s="32">
        <v>2347.79</v>
      </c>
      <c r="F55" s="31">
        <v>32</v>
      </c>
      <c r="G55" s="22">
        <v>392.86</v>
      </c>
      <c r="H55" s="32">
        <v>392.38</v>
      </c>
      <c r="I55" s="31" t="s">
        <v>399</v>
      </c>
      <c r="J55" s="22" t="s">
        <v>399</v>
      </c>
      <c r="K55" s="32" t="s">
        <v>399</v>
      </c>
      <c r="L55" s="31">
        <v>21</v>
      </c>
      <c r="M55" s="22">
        <v>213.02</v>
      </c>
      <c r="N55" s="32">
        <v>212.98</v>
      </c>
      <c r="O55" s="31">
        <v>4</v>
      </c>
      <c r="P55" s="22">
        <v>32.979999999999997</v>
      </c>
      <c r="Q55" s="32">
        <v>32.96</v>
      </c>
      <c r="R55" s="31">
        <v>37</v>
      </c>
      <c r="S55" s="22">
        <v>483.83</v>
      </c>
      <c r="T55" s="32">
        <v>483.98</v>
      </c>
      <c r="U55" s="31">
        <v>59</v>
      </c>
      <c r="V55" s="22">
        <v>1244.24</v>
      </c>
      <c r="W55" s="32">
        <v>1221.8399999999999</v>
      </c>
      <c r="X55" s="31" t="s">
        <v>399</v>
      </c>
      <c r="Y55" s="22" t="s">
        <v>399</v>
      </c>
      <c r="Z55" s="32" t="s">
        <v>399</v>
      </c>
      <c r="AA55" s="31" t="s">
        <v>399</v>
      </c>
      <c r="AB55" s="22" t="s">
        <v>399</v>
      </c>
      <c r="AC55" s="32" t="s">
        <v>399</v>
      </c>
      <c r="AD55" s="31"/>
      <c r="AE55" s="22"/>
      <c r="AF55" s="32"/>
      <c r="AG55" s="31"/>
      <c r="AH55" s="22"/>
      <c r="AI55" s="32"/>
      <c r="AJ55" s="31">
        <v>3</v>
      </c>
      <c r="AK55" s="22">
        <v>0.9</v>
      </c>
      <c r="AL55" s="32">
        <v>0.1</v>
      </c>
      <c r="AM55" s="31">
        <v>16</v>
      </c>
      <c r="AN55" s="22">
        <v>8.18</v>
      </c>
      <c r="AO55" s="32"/>
      <c r="AP55" s="5" t="str">
        <f t="shared" si="0"/>
        <v>3 / 22,6666666666667</v>
      </c>
    </row>
    <row r="56" spans="1:42" x14ac:dyDescent="0.2">
      <c r="A56" s="38" t="s">
        <v>500</v>
      </c>
      <c r="B56" s="2" t="s">
        <v>501</v>
      </c>
      <c r="C56" s="31">
        <v>218</v>
      </c>
      <c r="D56" s="22">
        <v>17190.04</v>
      </c>
      <c r="E56" s="32">
        <v>15236.23</v>
      </c>
      <c r="F56" s="31">
        <v>155</v>
      </c>
      <c r="G56" s="22">
        <v>2989.26</v>
      </c>
      <c r="H56" s="32">
        <v>2990.93</v>
      </c>
      <c r="I56" s="31">
        <v>11</v>
      </c>
      <c r="J56" s="22">
        <v>32.33</v>
      </c>
      <c r="K56" s="32">
        <v>32.76</v>
      </c>
      <c r="L56" s="31">
        <v>154</v>
      </c>
      <c r="M56" s="22">
        <v>3531.92</v>
      </c>
      <c r="N56" s="32">
        <v>3532.73</v>
      </c>
      <c r="O56" s="31">
        <v>21</v>
      </c>
      <c r="P56" s="22">
        <v>94.77</v>
      </c>
      <c r="Q56" s="32">
        <v>94.68</v>
      </c>
      <c r="R56" s="31">
        <v>169</v>
      </c>
      <c r="S56" s="22">
        <v>2402.0500000000002</v>
      </c>
      <c r="T56" s="32">
        <v>2396.83</v>
      </c>
      <c r="U56" s="31">
        <v>202</v>
      </c>
      <c r="V56" s="22">
        <v>7835.15</v>
      </c>
      <c r="W56" s="32">
        <v>6173.82</v>
      </c>
      <c r="X56" s="31">
        <v>8</v>
      </c>
      <c r="Y56" s="22">
        <v>1.03</v>
      </c>
      <c r="Z56" s="32">
        <v>1.03</v>
      </c>
      <c r="AA56" s="31" t="s">
        <v>399</v>
      </c>
      <c r="AB56" s="22" t="s">
        <v>399</v>
      </c>
      <c r="AC56" s="32" t="s">
        <v>399</v>
      </c>
      <c r="AD56" s="31">
        <v>5</v>
      </c>
      <c r="AE56" s="22">
        <v>8.2899999999999991</v>
      </c>
      <c r="AF56" s="32">
        <v>8.69</v>
      </c>
      <c r="AG56" s="31" t="s">
        <v>399</v>
      </c>
      <c r="AH56" s="22" t="s">
        <v>399</v>
      </c>
      <c r="AI56" s="32" t="s">
        <v>399</v>
      </c>
      <c r="AJ56" s="31">
        <v>45</v>
      </c>
      <c r="AK56" s="22">
        <v>23.85</v>
      </c>
      <c r="AL56" s="32">
        <v>2.16</v>
      </c>
      <c r="AM56" s="31">
        <v>87</v>
      </c>
      <c r="AN56" s="22">
        <v>268.51</v>
      </c>
      <c r="AO56" s="32"/>
      <c r="AP56" s="5" t="str">
        <f t="shared" si="0"/>
        <v>2 / 24,6666666666667</v>
      </c>
    </row>
    <row r="57" spans="1:42" x14ac:dyDescent="0.2">
      <c r="A57" s="38" t="s">
        <v>502</v>
      </c>
      <c r="B57" s="2" t="s">
        <v>503</v>
      </c>
      <c r="C57" s="31">
        <v>499</v>
      </c>
      <c r="D57" s="22">
        <v>44398.41</v>
      </c>
      <c r="E57" s="32">
        <v>39012.92</v>
      </c>
      <c r="F57" s="31">
        <v>298</v>
      </c>
      <c r="G57" s="22">
        <v>4722.41</v>
      </c>
      <c r="H57" s="32">
        <v>4715.8900000000003</v>
      </c>
      <c r="I57" s="31">
        <v>11</v>
      </c>
      <c r="J57" s="22">
        <v>78.84</v>
      </c>
      <c r="K57" s="32">
        <v>78.75</v>
      </c>
      <c r="L57" s="31">
        <v>195</v>
      </c>
      <c r="M57" s="22">
        <v>3956.94</v>
      </c>
      <c r="N57" s="32">
        <v>3947.45</v>
      </c>
      <c r="O57" s="31">
        <v>50</v>
      </c>
      <c r="P57" s="22">
        <v>271.97000000000003</v>
      </c>
      <c r="Q57" s="32">
        <v>271.51</v>
      </c>
      <c r="R57" s="31">
        <v>335</v>
      </c>
      <c r="S57" s="22">
        <v>6599.21</v>
      </c>
      <c r="T57" s="32">
        <v>6587.8</v>
      </c>
      <c r="U57" s="31">
        <v>464</v>
      </c>
      <c r="V57" s="22">
        <v>28120.91</v>
      </c>
      <c r="W57" s="32">
        <v>23187.43</v>
      </c>
      <c r="X57" s="31">
        <v>19</v>
      </c>
      <c r="Y57" s="22">
        <v>5.24</v>
      </c>
      <c r="Z57" s="32">
        <v>5.15</v>
      </c>
      <c r="AA57" s="31">
        <v>8</v>
      </c>
      <c r="AB57" s="22">
        <v>8.19</v>
      </c>
      <c r="AC57" s="32">
        <v>8.0500000000000007</v>
      </c>
      <c r="AD57" s="31">
        <v>29</v>
      </c>
      <c r="AE57" s="22">
        <v>170.61</v>
      </c>
      <c r="AF57" s="32">
        <v>166.08</v>
      </c>
      <c r="AG57" s="31">
        <v>6</v>
      </c>
      <c r="AH57" s="22">
        <v>36.24</v>
      </c>
      <c r="AI57" s="32">
        <v>36.18</v>
      </c>
      <c r="AJ57" s="31">
        <v>35</v>
      </c>
      <c r="AK57" s="22">
        <v>18.34</v>
      </c>
      <c r="AL57" s="32">
        <v>8.6300000000000008</v>
      </c>
      <c r="AM57" s="31">
        <v>222</v>
      </c>
      <c r="AN57" s="22">
        <v>409.51</v>
      </c>
      <c r="AO57" s="32"/>
      <c r="AP57" s="5" t="str">
        <f t="shared" si="0"/>
        <v>0 / 24,6666666666667</v>
      </c>
    </row>
    <row r="58" spans="1:42" x14ac:dyDescent="0.2">
      <c r="A58" s="38" t="s">
        <v>504</v>
      </c>
      <c r="B58" s="2" t="s">
        <v>505</v>
      </c>
      <c r="C58" s="31">
        <v>385</v>
      </c>
      <c r="D58" s="22">
        <v>17801.98</v>
      </c>
      <c r="E58" s="32">
        <v>16708.04</v>
      </c>
      <c r="F58" s="31">
        <v>217</v>
      </c>
      <c r="G58" s="22">
        <v>2398.41</v>
      </c>
      <c r="H58" s="32">
        <v>2409.14</v>
      </c>
      <c r="I58" s="31">
        <v>17</v>
      </c>
      <c r="J58" s="22">
        <v>88.49</v>
      </c>
      <c r="K58" s="32">
        <v>89.23</v>
      </c>
      <c r="L58" s="31">
        <v>115</v>
      </c>
      <c r="M58" s="22">
        <v>1171.2</v>
      </c>
      <c r="N58" s="32">
        <v>1172.8</v>
      </c>
      <c r="O58" s="31" t="s">
        <v>399</v>
      </c>
      <c r="P58" s="22" t="s">
        <v>399</v>
      </c>
      <c r="Q58" s="32" t="s">
        <v>399</v>
      </c>
      <c r="R58" s="31">
        <v>243</v>
      </c>
      <c r="S58" s="22">
        <v>2663</v>
      </c>
      <c r="T58" s="32">
        <v>2661.3</v>
      </c>
      <c r="U58" s="31">
        <v>359</v>
      </c>
      <c r="V58" s="22">
        <v>11005.18</v>
      </c>
      <c r="W58" s="32">
        <v>10016.42</v>
      </c>
      <c r="X58" s="31">
        <v>9</v>
      </c>
      <c r="Y58" s="22">
        <v>10.93</v>
      </c>
      <c r="Z58" s="32">
        <v>10.92</v>
      </c>
      <c r="AA58" s="31">
        <v>3</v>
      </c>
      <c r="AB58" s="22">
        <v>1.1100000000000001</v>
      </c>
      <c r="AC58" s="32">
        <v>1.1100000000000001</v>
      </c>
      <c r="AD58" s="31">
        <v>57</v>
      </c>
      <c r="AE58" s="22">
        <v>225.53</v>
      </c>
      <c r="AF58" s="32">
        <v>225.04</v>
      </c>
      <c r="AG58" s="31" t="s">
        <v>399</v>
      </c>
      <c r="AH58" s="22" t="s">
        <v>399</v>
      </c>
      <c r="AI58" s="32" t="s">
        <v>399</v>
      </c>
      <c r="AJ58" s="31">
        <v>49</v>
      </c>
      <c r="AK58" s="22">
        <v>37.1</v>
      </c>
      <c r="AL58" s="32">
        <v>13.42</v>
      </c>
      <c r="AM58" s="31">
        <v>165</v>
      </c>
      <c r="AN58" s="22">
        <v>92.52</v>
      </c>
      <c r="AO58" s="32"/>
      <c r="AP58" s="5" t="str">
        <f t="shared" si="0"/>
        <v>2 / 24,6666666666667</v>
      </c>
    </row>
    <row r="59" spans="1:42" x14ac:dyDescent="0.2">
      <c r="A59" s="38" t="s">
        <v>506</v>
      </c>
      <c r="B59" s="2" t="s">
        <v>507</v>
      </c>
      <c r="C59" s="31">
        <v>117</v>
      </c>
      <c r="D59" s="22">
        <v>4606.12</v>
      </c>
      <c r="E59" s="32">
        <v>4293.28</v>
      </c>
      <c r="F59" s="31">
        <v>48</v>
      </c>
      <c r="G59" s="22">
        <v>462.13</v>
      </c>
      <c r="H59" s="32">
        <v>462.87</v>
      </c>
      <c r="I59" s="31" t="s">
        <v>399</v>
      </c>
      <c r="J59" s="22" t="s">
        <v>399</v>
      </c>
      <c r="K59" s="32" t="s">
        <v>399</v>
      </c>
      <c r="L59" s="31">
        <v>25</v>
      </c>
      <c r="M59" s="22">
        <v>192.01</v>
      </c>
      <c r="N59" s="32">
        <v>191.85</v>
      </c>
      <c r="O59" s="31">
        <v>3</v>
      </c>
      <c r="P59" s="22">
        <v>5.88</v>
      </c>
      <c r="Q59" s="32">
        <v>5.88</v>
      </c>
      <c r="R59" s="31">
        <v>64</v>
      </c>
      <c r="S59" s="22">
        <v>594.65</v>
      </c>
      <c r="T59" s="32">
        <v>593.15</v>
      </c>
      <c r="U59" s="31">
        <v>109</v>
      </c>
      <c r="V59" s="22">
        <v>3317.57</v>
      </c>
      <c r="W59" s="32">
        <v>3035.92</v>
      </c>
      <c r="X59" s="31"/>
      <c r="Y59" s="22"/>
      <c r="Z59" s="32"/>
      <c r="AA59" s="31" t="s">
        <v>399</v>
      </c>
      <c r="AB59" s="22" t="s">
        <v>399</v>
      </c>
      <c r="AC59" s="32" t="s">
        <v>399</v>
      </c>
      <c r="AD59" s="31"/>
      <c r="AE59" s="22"/>
      <c r="AF59" s="32"/>
      <c r="AG59" s="31"/>
      <c r="AH59" s="22"/>
      <c r="AI59" s="32"/>
      <c r="AJ59" s="31">
        <v>5</v>
      </c>
      <c r="AK59" s="22">
        <v>1.65</v>
      </c>
      <c r="AL59" s="32"/>
      <c r="AM59" s="31">
        <v>40</v>
      </c>
      <c r="AN59" s="22">
        <v>28.58</v>
      </c>
      <c r="AO59" s="32"/>
      <c r="AP59" s="5" t="str">
        <f t="shared" si="0"/>
        <v>2 / 21,3333333333333</v>
      </c>
    </row>
    <row r="60" spans="1:42" x14ac:dyDescent="0.2">
      <c r="A60" s="38" t="s">
        <v>508</v>
      </c>
      <c r="B60" s="2" t="s">
        <v>509</v>
      </c>
      <c r="C60" s="31">
        <v>500</v>
      </c>
      <c r="D60" s="22">
        <v>23891.95</v>
      </c>
      <c r="E60" s="32">
        <v>22938.86</v>
      </c>
      <c r="F60" s="31">
        <v>310</v>
      </c>
      <c r="G60" s="22">
        <v>4263.71</v>
      </c>
      <c r="H60" s="32">
        <v>4271.66</v>
      </c>
      <c r="I60" s="31">
        <v>40</v>
      </c>
      <c r="J60" s="22">
        <v>218.08</v>
      </c>
      <c r="K60" s="32">
        <v>219.65</v>
      </c>
      <c r="L60" s="31">
        <v>142</v>
      </c>
      <c r="M60" s="22">
        <v>1080.75</v>
      </c>
      <c r="N60" s="32">
        <v>1080.18</v>
      </c>
      <c r="O60" s="31">
        <v>27</v>
      </c>
      <c r="P60" s="22">
        <v>102.51</v>
      </c>
      <c r="Q60" s="32">
        <v>102.46</v>
      </c>
      <c r="R60" s="31">
        <v>325</v>
      </c>
      <c r="S60" s="22">
        <v>3548.76</v>
      </c>
      <c r="T60" s="32">
        <v>3548.8</v>
      </c>
      <c r="U60" s="31">
        <v>460</v>
      </c>
      <c r="V60" s="22">
        <v>14501.26</v>
      </c>
      <c r="W60" s="32">
        <v>13664.9</v>
      </c>
      <c r="X60" s="31">
        <v>8</v>
      </c>
      <c r="Y60" s="22">
        <v>5.17</v>
      </c>
      <c r="Z60" s="32">
        <v>5.17</v>
      </c>
      <c r="AA60" s="31">
        <v>15</v>
      </c>
      <c r="AB60" s="22">
        <v>13.17</v>
      </c>
      <c r="AC60" s="32">
        <v>13.32</v>
      </c>
      <c r="AD60" s="31">
        <v>20</v>
      </c>
      <c r="AE60" s="22">
        <v>30.92</v>
      </c>
      <c r="AF60" s="32">
        <v>30.76</v>
      </c>
      <c r="AG60" s="31">
        <v>3</v>
      </c>
      <c r="AH60" s="22">
        <v>0.28999999999999998</v>
      </c>
      <c r="AI60" s="32">
        <v>0.28999999999999998</v>
      </c>
      <c r="AJ60" s="31">
        <v>77</v>
      </c>
      <c r="AK60" s="22">
        <v>26.24</v>
      </c>
      <c r="AL60" s="32">
        <v>1.67</v>
      </c>
      <c r="AM60" s="31">
        <v>234</v>
      </c>
      <c r="AN60" s="22">
        <v>95.86</v>
      </c>
      <c r="AO60" s="32"/>
      <c r="AP60" s="5" t="str">
        <f t="shared" si="0"/>
        <v>0 / 24,6666666666667</v>
      </c>
    </row>
    <row r="61" spans="1:42" x14ac:dyDescent="0.2">
      <c r="A61" s="38" t="s">
        <v>510</v>
      </c>
      <c r="B61" s="2" t="s">
        <v>511</v>
      </c>
      <c r="C61" s="31">
        <v>56</v>
      </c>
      <c r="D61" s="22">
        <v>8175.31</v>
      </c>
      <c r="E61" s="32">
        <v>6574.9</v>
      </c>
      <c r="F61" s="31">
        <v>26</v>
      </c>
      <c r="G61" s="22">
        <v>683.26</v>
      </c>
      <c r="H61" s="32">
        <v>682.53</v>
      </c>
      <c r="I61" s="31">
        <v>3</v>
      </c>
      <c r="J61" s="22">
        <v>9.1</v>
      </c>
      <c r="K61" s="32">
        <v>9.1</v>
      </c>
      <c r="L61" s="31">
        <v>28</v>
      </c>
      <c r="M61" s="22">
        <v>1196.1199999999999</v>
      </c>
      <c r="N61" s="32">
        <v>1193.22</v>
      </c>
      <c r="O61" s="31">
        <v>18</v>
      </c>
      <c r="P61" s="22">
        <v>197.43</v>
      </c>
      <c r="Q61" s="32">
        <v>196.93</v>
      </c>
      <c r="R61" s="31">
        <v>35</v>
      </c>
      <c r="S61" s="22">
        <v>656.19</v>
      </c>
      <c r="T61" s="32">
        <v>654.42999999999995</v>
      </c>
      <c r="U61" s="31">
        <v>49</v>
      </c>
      <c r="V61" s="22">
        <v>5283.2</v>
      </c>
      <c r="W61" s="32">
        <v>3822.89</v>
      </c>
      <c r="X61" s="31" t="s">
        <v>399</v>
      </c>
      <c r="Y61" s="22" t="s">
        <v>399</v>
      </c>
      <c r="Z61" s="32" t="s">
        <v>399</v>
      </c>
      <c r="AA61" s="31">
        <v>3</v>
      </c>
      <c r="AB61" s="22">
        <v>7.12</v>
      </c>
      <c r="AC61" s="32">
        <v>7.12</v>
      </c>
      <c r="AD61" s="31">
        <v>3</v>
      </c>
      <c r="AE61" s="22">
        <v>4.45</v>
      </c>
      <c r="AF61" s="32">
        <v>4.38</v>
      </c>
      <c r="AG61" s="31" t="s">
        <v>399</v>
      </c>
      <c r="AH61" s="22" t="s">
        <v>399</v>
      </c>
      <c r="AI61" s="32" t="s">
        <v>399</v>
      </c>
      <c r="AJ61" s="31">
        <v>3</v>
      </c>
      <c r="AK61" s="22">
        <v>4.1100000000000003</v>
      </c>
      <c r="AL61" s="32">
        <v>3.82</v>
      </c>
      <c r="AM61" s="31">
        <v>19</v>
      </c>
      <c r="AN61" s="22">
        <v>133.80000000000001</v>
      </c>
      <c r="AO61" s="32"/>
      <c r="AP61" s="5" t="str">
        <f t="shared" si="0"/>
        <v>2 / 24,6666666666667</v>
      </c>
    </row>
    <row r="62" spans="1:42" x14ac:dyDescent="0.2">
      <c r="A62" s="38" t="s">
        <v>512</v>
      </c>
      <c r="B62" s="2" t="s">
        <v>513</v>
      </c>
      <c r="C62" s="31">
        <v>11</v>
      </c>
      <c r="D62" s="22">
        <v>155.1</v>
      </c>
      <c r="E62" s="32">
        <v>153.49</v>
      </c>
      <c r="F62" s="31" t="s">
        <v>399</v>
      </c>
      <c r="G62" s="22" t="s">
        <v>399</v>
      </c>
      <c r="H62" s="32" t="s">
        <v>399</v>
      </c>
      <c r="I62" s="31"/>
      <c r="J62" s="22"/>
      <c r="K62" s="32"/>
      <c r="L62" s="31" t="s">
        <v>399</v>
      </c>
      <c r="M62" s="22" t="s">
        <v>399</v>
      </c>
      <c r="N62" s="32" t="s">
        <v>399</v>
      </c>
      <c r="O62" s="31">
        <v>3</v>
      </c>
      <c r="P62" s="22">
        <v>3.87</v>
      </c>
      <c r="Q62" s="32">
        <v>3.87</v>
      </c>
      <c r="R62" s="31" t="s">
        <v>399</v>
      </c>
      <c r="S62" s="22" t="s">
        <v>399</v>
      </c>
      <c r="T62" s="32" t="s">
        <v>399</v>
      </c>
      <c r="U62" s="31">
        <v>9</v>
      </c>
      <c r="V62" s="22">
        <v>112.35</v>
      </c>
      <c r="W62" s="32">
        <v>111.05</v>
      </c>
      <c r="X62" s="31"/>
      <c r="Y62" s="22"/>
      <c r="Z62" s="32"/>
      <c r="AA62" s="31"/>
      <c r="AB62" s="22"/>
      <c r="AC62" s="32"/>
      <c r="AD62" s="31"/>
      <c r="AE62" s="22"/>
      <c r="AF62" s="32"/>
      <c r="AG62" s="31"/>
      <c r="AH62" s="22"/>
      <c r="AI62" s="32"/>
      <c r="AJ62" s="31"/>
      <c r="AK62" s="22"/>
      <c r="AL62" s="32"/>
      <c r="AM62" s="31" t="s">
        <v>399</v>
      </c>
      <c r="AN62" s="22" t="s">
        <v>399</v>
      </c>
      <c r="AO62" s="32" t="s">
        <v>399</v>
      </c>
      <c r="AP62" s="5" t="str">
        <f t="shared" si="0"/>
        <v>4 / 19</v>
      </c>
    </row>
    <row r="63" spans="1:42" x14ac:dyDescent="0.2">
      <c r="A63" s="38" t="s">
        <v>514</v>
      </c>
      <c r="B63" s="2" t="s">
        <v>515</v>
      </c>
      <c r="C63" s="31">
        <v>242</v>
      </c>
      <c r="D63" s="22">
        <v>13675.83</v>
      </c>
      <c r="E63" s="32">
        <v>9804.7199999999993</v>
      </c>
      <c r="F63" s="31">
        <v>55</v>
      </c>
      <c r="G63" s="22">
        <v>994.97</v>
      </c>
      <c r="H63" s="32">
        <v>985.53</v>
      </c>
      <c r="I63" s="31">
        <v>6</v>
      </c>
      <c r="J63" s="22">
        <v>243.49</v>
      </c>
      <c r="K63" s="32">
        <v>242.63</v>
      </c>
      <c r="L63" s="31">
        <v>73</v>
      </c>
      <c r="M63" s="22">
        <v>756.98</v>
      </c>
      <c r="N63" s="32">
        <v>748.26</v>
      </c>
      <c r="O63" s="31">
        <v>12</v>
      </c>
      <c r="P63" s="22">
        <v>90.99</v>
      </c>
      <c r="Q63" s="32">
        <v>90.03</v>
      </c>
      <c r="R63" s="31">
        <v>113</v>
      </c>
      <c r="S63" s="22">
        <v>1137.54</v>
      </c>
      <c r="T63" s="32">
        <v>1087.99</v>
      </c>
      <c r="U63" s="31">
        <v>129</v>
      </c>
      <c r="V63" s="22">
        <v>7315.42</v>
      </c>
      <c r="W63" s="32">
        <v>3923.37</v>
      </c>
      <c r="X63" s="31">
        <v>5</v>
      </c>
      <c r="Y63" s="22">
        <v>33.11</v>
      </c>
      <c r="Z63" s="32">
        <v>32.880000000000003</v>
      </c>
      <c r="AA63" s="31">
        <v>28</v>
      </c>
      <c r="AB63" s="22">
        <v>347.44</v>
      </c>
      <c r="AC63" s="32">
        <v>342.13</v>
      </c>
      <c r="AD63" s="31">
        <v>99</v>
      </c>
      <c r="AE63" s="22">
        <v>2325.0100000000002</v>
      </c>
      <c r="AF63" s="32">
        <v>2319.64</v>
      </c>
      <c r="AG63" s="31">
        <v>4</v>
      </c>
      <c r="AH63" s="22">
        <v>17.989999999999998</v>
      </c>
      <c r="AI63" s="32">
        <v>17.89</v>
      </c>
      <c r="AJ63" s="31">
        <v>36</v>
      </c>
      <c r="AK63" s="22">
        <v>37.28</v>
      </c>
      <c r="AL63" s="32">
        <v>14.37</v>
      </c>
      <c r="AM63" s="31">
        <v>107</v>
      </c>
      <c r="AN63" s="22">
        <v>375.61</v>
      </c>
      <c r="AO63" s="32"/>
      <c r="AP63" s="5" t="str">
        <f t="shared" si="0"/>
        <v>0 / 24,6666666666667</v>
      </c>
    </row>
    <row r="64" spans="1:42" x14ac:dyDescent="0.2">
      <c r="A64" s="38" t="s">
        <v>516</v>
      </c>
      <c r="B64" s="2" t="s">
        <v>517</v>
      </c>
      <c r="C64" s="31">
        <v>72</v>
      </c>
      <c r="D64" s="22">
        <v>1905.41</v>
      </c>
      <c r="E64" s="32">
        <v>1730.49</v>
      </c>
      <c r="F64" s="31">
        <v>25</v>
      </c>
      <c r="G64" s="22">
        <v>332.49</v>
      </c>
      <c r="H64" s="32">
        <v>332.9</v>
      </c>
      <c r="I64" s="31">
        <v>11</v>
      </c>
      <c r="J64" s="22">
        <v>98.41</v>
      </c>
      <c r="K64" s="32">
        <v>98.17</v>
      </c>
      <c r="L64" s="31">
        <v>24</v>
      </c>
      <c r="M64" s="22">
        <v>122.44</v>
      </c>
      <c r="N64" s="32">
        <v>122.02</v>
      </c>
      <c r="O64" s="31" t="s">
        <v>399</v>
      </c>
      <c r="P64" s="22" t="s">
        <v>399</v>
      </c>
      <c r="Q64" s="32" t="s">
        <v>399</v>
      </c>
      <c r="R64" s="31">
        <v>38</v>
      </c>
      <c r="S64" s="22">
        <v>283.02999999999997</v>
      </c>
      <c r="T64" s="32">
        <v>280.66000000000003</v>
      </c>
      <c r="U64" s="31">
        <v>38</v>
      </c>
      <c r="V64" s="22">
        <v>408.81</v>
      </c>
      <c r="W64" s="32">
        <v>304.58</v>
      </c>
      <c r="X64" s="31" t="s">
        <v>399</v>
      </c>
      <c r="Y64" s="22" t="s">
        <v>399</v>
      </c>
      <c r="Z64" s="32" t="s">
        <v>399</v>
      </c>
      <c r="AA64" s="31">
        <v>11</v>
      </c>
      <c r="AB64" s="22">
        <v>27.87</v>
      </c>
      <c r="AC64" s="32">
        <v>27.68</v>
      </c>
      <c r="AD64" s="31">
        <v>36</v>
      </c>
      <c r="AE64" s="22">
        <v>478.64</v>
      </c>
      <c r="AF64" s="32">
        <v>479.74</v>
      </c>
      <c r="AG64" s="31"/>
      <c r="AH64" s="22"/>
      <c r="AI64" s="32"/>
      <c r="AJ64" s="31">
        <v>22</v>
      </c>
      <c r="AK64" s="22">
        <v>19.690000000000001</v>
      </c>
      <c r="AL64" s="32">
        <v>12.59</v>
      </c>
      <c r="AM64" s="31">
        <v>40</v>
      </c>
      <c r="AN64" s="22">
        <v>61.32</v>
      </c>
      <c r="AO64" s="32"/>
      <c r="AP64" s="5" t="str">
        <f t="shared" si="0"/>
        <v>2 / 23,6666666666667</v>
      </c>
    </row>
    <row r="65" spans="1:42" x14ac:dyDescent="0.2">
      <c r="A65" s="38" t="s">
        <v>518</v>
      </c>
      <c r="B65" s="2" t="s">
        <v>519</v>
      </c>
      <c r="C65" s="31">
        <v>118</v>
      </c>
      <c r="D65" s="22">
        <v>6629.13</v>
      </c>
      <c r="E65" s="32">
        <v>5204.16</v>
      </c>
      <c r="F65" s="31">
        <v>56</v>
      </c>
      <c r="G65" s="22">
        <v>772.89</v>
      </c>
      <c r="H65" s="32">
        <v>769.53</v>
      </c>
      <c r="I65" s="31">
        <v>18</v>
      </c>
      <c r="J65" s="22">
        <v>89</v>
      </c>
      <c r="K65" s="32">
        <v>88.55</v>
      </c>
      <c r="L65" s="31">
        <v>65</v>
      </c>
      <c r="M65" s="22">
        <v>877.88</v>
      </c>
      <c r="N65" s="32">
        <v>870.38</v>
      </c>
      <c r="O65" s="31" t="s">
        <v>399</v>
      </c>
      <c r="P65" s="22" t="s">
        <v>399</v>
      </c>
      <c r="Q65" s="32" t="s">
        <v>399</v>
      </c>
      <c r="R65" s="31">
        <v>81</v>
      </c>
      <c r="S65" s="22">
        <v>818.11</v>
      </c>
      <c r="T65" s="32">
        <v>812.81</v>
      </c>
      <c r="U65" s="31">
        <v>84</v>
      </c>
      <c r="V65" s="22">
        <v>3227.6</v>
      </c>
      <c r="W65" s="32">
        <v>2135.0300000000002</v>
      </c>
      <c r="X65" s="31" t="s">
        <v>399</v>
      </c>
      <c r="Y65" s="22" t="s">
        <v>399</v>
      </c>
      <c r="Z65" s="32" t="s">
        <v>399</v>
      </c>
      <c r="AA65" s="31">
        <v>8</v>
      </c>
      <c r="AB65" s="22">
        <v>45.28</v>
      </c>
      <c r="AC65" s="32">
        <v>45.27</v>
      </c>
      <c r="AD65" s="31">
        <v>56</v>
      </c>
      <c r="AE65" s="22">
        <v>348.9</v>
      </c>
      <c r="AF65" s="32">
        <v>353.2</v>
      </c>
      <c r="AG65" s="31">
        <v>9</v>
      </c>
      <c r="AH65" s="22">
        <v>51.56</v>
      </c>
      <c r="AI65" s="32">
        <v>51.2</v>
      </c>
      <c r="AJ65" s="31">
        <v>39</v>
      </c>
      <c r="AK65" s="22">
        <v>34.29</v>
      </c>
      <c r="AL65" s="32">
        <v>16.920000000000002</v>
      </c>
      <c r="AM65" s="31">
        <v>66</v>
      </c>
      <c r="AN65" s="22">
        <v>300.27</v>
      </c>
      <c r="AO65" s="32"/>
      <c r="AP65" s="5" t="str">
        <f t="shared" si="0"/>
        <v>2 / 24,6666666666667</v>
      </c>
    </row>
    <row r="66" spans="1:42" x14ac:dyDescent="0.2">
      <c r="A66" s="38" t="s">
        <v>520</v>
      </c>
      <c r="B66" s="2" t="s">
        <v>521</v>
      </c>
      <c r="C66" s="31">
        <v>181</v>
      </c>
      <c r="D66" s="22">
        <v>3862.2</v>
      </c>
      <c r="E66" s="32">
        <v>3551.15</v>
      </c>
      <c r="F66" s="31">
        <v>48</v>
      </c>
      <c r="G66" s="22">
        <v>444.99</v>
      </c>
      <c r="H66" s="32">
        <v>444.57</v>
      </c>
      <c r="I66" s="31">
        <v>8</v>
      </c>
      <c r="J66" s="22">
        <v>44.45</v>
      </c>
      <c r="K66" s="32">
        <v>43.92</v>
      </c>
      <c r="L66" s="31">
        <v>61</v>
      </c>
      <c r="M66" s="22">
        <v>452.99</v>
      </c>
      <c r="N66" s="32">
        <v>449.13</v>
      </c>
      <c r="O66" s="31">
        <v>10</v>
      </c>
      <c r="P66" s="22">
        <v>31.34</v>
      </c>
      <c r="Q66" s="32">
        <v>30.5</v>
      </c>
      <c r="R66" s="31">
        <v>105</v>
      </c>
      <c r="S66" s="22">
        <v>348</v>
      </c>
      <c r="T66" s="32">
        <v>344.47</v>
      </c>
      <c r="U66" s="31">
        <v>64</v>
      </c>
      <c r="V66" s="22">
        <v>513.42999999999995</v>
      </c>
      <c r="W66" s="32">
        <v>420.85</v>
      </c>
      <c r="X66" s="31">
        <v>3</v>
      </c>
      <c r="Y66" s="22">
        <v>2.34</v>
      </c>
      <c r="Z66" s="32">
        <v>2.33</v>
      </c>
      <c r="AA66" s="31">
        <v>13</v>
      </c>
      <c r="AB66" s="22">
        <v>17.48</v>
      </c>
      <c r="AC66" s="32">
        <v>17.27</v>
      </c>
      <c r="AD66" s="31">
        <v>132</v>
      </c>
      <c r="AE66" s="22">
        <v>1727.9</v>
      </c>
      <c r="AF66" s="32">
        <v>1752.15</v>
      </c>
      <c r="AG66" s="31">
        <v>8</v>
      </c>
      <c r="AH66" s="22">
        <v>15.81</v>
      </c>
      <c r="AI66" s="32">
        <v>15.85</v>
      </c>
      <c r="AJ66" s="31">
        <v>64</v>
      </c>
      <c r="AK66" s="22">
        <v>71.61</v>
      </c>
      <c r="AL66" s="32">
        <v>30.11</v>
      </c>
      <c r="AM66" s="31">
        <v>87</v>
      </c>
      <c r="AN66" s="22">
        <v>191.86</v>
      </c>
      <c r="AO66" s="32"/>
      <c r="AP66" s="5" t="str">
        <f t="shared" si="0"/>
        <v>0 / 24,6666666666667</v>
      </c>
    </row>
    <row r="67" spans="1:42" x14ac:dyDescent="0.2">
      <c r="A67" s="38" t="s">
        <v>522</v>
      </c>
      <c r="B67" s="2" t="s">
        <v>523</v>
      </c>
      <c r="C67" s="31">
        <v>191</v>
      </c>
      <c r="D67" s="22">
        <v>4721.16</v>
      </c>
      <c r="E67" s="32">
        <v>4393.55</v>
      </c>
      <c r="F67" s="31">
        <v>8</v>
      </c>
      <c r="G67" s="22">
        <v>36.049999999999997</v>
      </c>
      <c r="H67" s="32">
        <v>36.270000000000003</v>
      </c>
      <c r="I67" s="31">
        <v>4</v>
      </c>
      <c r="J67" s="22">
        <v>26.88</v>
      </c>
      <c r="K67" s="32">
        <v>26.87</v>
      </c>
      <c r="L67" s="31">
        <v>9</v>
      </c>
      <c r="M67" s="22">
        <v>44.84</v>
      </c>
      <c r="N67" s="32">
        <v>43.88</v>
      </c>
      <c r="O67" s="31" t="s">
        <v>399</v>
      </c>
      <c r="P67" s="22" t="s">
        <v>399</v>
      </c>
      <c r="Q67" s="32" t="s">
        <v>399</v>
      </c>
      <c r="R67" s="31">
        <v>90</v>
      </c>
      <c r="S67" s="22">
        <v>323.58</v>
      </c>
      <c r="T67" s="32">
        <v>315.29000000000002</v>
      </c>
      <c r="U67" s="31">
        <v>15</v>
      </c>
      <c r="V67" s="22">
        <v>93.31</v>
      </c>
      <c r="W67" s="32">
        <v>68</v>
      </c>
      <c r="X67" s="31">
        <v>3</v>
      </c>
      <c r="Y67" s="22">
        <v>18.7</v>
      </c>
      <c r="Z67" s="32">
        <v>18.850000000000001</v>
      </c>
      <c r="AA67" s="31">
        <v>25</v>
      </c>
      <c r="AB67" s="22">
        <v>112.84</v>
      </c>
      <c r="AC67" s="32">
        <v>112.28</v>
      </c>
      <c r="AD67" s="31">
        <v>177</v>
      </c>
      <c r="AE67" s="22">
        <v>3806.37</v>
      </c>
      <c r="AF67" s="32">
        <v>3753.63</v>
      </c>
      <c r="AG67" s="31" t="s">
        <v>399</v>
      </c>
      <c r="AH67" s="22" t="s">
        <v>399</v>
      </c>
      <c r="AI67" s="32" t="s">
        <v>399</v>
      </c>
      <c r="AJ67" s="31">
        <v>46</v>
      </c>
      <c r="AK67" s="22">
        <v>27.77</v>
      </c>
      <c r="AL67" s="32">
        <v>16.46</v>
      </c>
      <c r="AM67" s="31">
        <v>100</v>
      </c>
      <c r="AN67" s="22">
        <v>228.81</v>
      </c>
      <c r="AO67" s="32"/>
      <c r="AP67" s="5" t="str">
        <f t="shared" si="0"/>
        <v>2 / 24,6666666666667</v>
      </c>
    </row>
    <row r="68" spans="1:42" x14ac:dyDescent="0.2">
      <c r="A68" s="38" t="s">
        <v>524</v>
      </c>
      <c r="B68" s="2" t="s">
        <v>525</v>
      </c>
      <c r="C68" s="31">
        <v>326</v>
      </c>
      <c r="D68" s="22">
        <v>11918.21</v>
      </c>
      <c r="E68" s="32">
        <v>11225.4</v>
      </c>
      <c r="F68" s="31">
        <v>62</v>
      </c>
      <c r="G68" s="22">
        <v>2194.02</v>
      </c>
      <c r="H68" s="32">
        <v>2160.6799999999998</v>
      </c>
      <c r="I68" s="31">
        <v>17</v>
      </c>
      <c r="J68" s="22">
        <v>267.42</v>
      </c>
      <c r="K68" s="32">
        <v>268.98</v>
      </c>
      <c r="L68" s="31">
        <v>68</v>
      </c>
      <c r="M68" s="22">
        <v>876.16</v>
      </c>
      <c r="N68" s="32">
        <v>870.01</v>
      </c>
      <c r="O68" s="31" t="s">
        <v>399</v>
      </c>
      <c r="P68" s="22" t="s">
        <v>399</v>
      </c>
      <c r="Q68" s="32" t="s">
        <v>399</v>
      </c>
      <c r="R68" s="31">
        <v>154</v>
      </c>
      <c r="S68" s="22">
        <v>774.74</v>
      </c>
      <c r="T68" s="32">
        <v>748.06</v>
      </c>
      <c r="U68" s="31">
        <v>102</v>
      </c>
      <c r="V68" s="22">
        <v>1101.8</v>
      </c>
      <c r="W68" s="32">
        <v>952.92</v>
      </c>
      <c r="X68" s="31">
        <v>7</v>
      </c>
      <c r="Y68" s="22">
        <v>107.48</v>
      </c>
      <c r="Z68" s="32">
        <v>107.35</v>
      </c>
      <c r="AA68" s="31">
        <v>57</v>
      </c>
      <c r="AB68" s="22">
        <v>1287.57</v>
      </c>
      <c r="AC68" s="32">
        <v>1271.8900000000001</v>
      </c>
      <c r="AD68" s="31">
        <v>222</v>
      </c>
      <c r="AE68" s="22">
        <v>4404.26</v>
      </c>
      <c r="AF68" s="32">
        <v>4372.7299999999996</v>
      </c>
      <c r="AG68" s="31" t="s">
        <v>399</v>
      </c>
      <c r="AH68" s="22" t="s">
        <v>399</v>
      </c>
      <c r="AI68" s="32" t="s">
        <v>399</v>
      </c>
      <c r="AJ68" s="31">
        <v>71</v>
      </c>
      <c r="AK68" s="22">
        <v>484.69</v>
      </c>
      <c r="AL68" s="32">
        <v>400.07</v>
      </c>
      <c r="AM68" s="31">
        <v>144</v>
      </c>
      <c r="AN68" s="22">
        <v>345.1</v>
      </c>
      <c r="AO68" s="32"/>
      <c r="AP68" s="5" t="str">
        <f t="shared" si="0"/>
        <v>2 / 24,6666666666667</v>
      </c>
    </row>
    <row r="69" spans="1:42" x14ac:dyDescent="0.2">
      <c r="A69" s="38" t="s">
        <v>526</v>
      </c>
      <c r="B69" s="2" t="s">
        <v>527</v>
      </c>
      <c r="C69" s="31">
        <v>358</v>
      </c>
      <c r="D69" s="22">
        <v>9739.81</v>
      </c>
      <c r="E69" s="32">
        <v>7855.99</v>
      </c>
      <c r="F69" s="31">
        <v>65</v>
      </c>
      <c r="G69" s="22">
        <v>583.52</v>
      </c>
      <c r="H69" s="32">
        <v>582.38</v>
      </c>
      <c r="I69" s="31">
        <v>12</v>
      </c>
      <c r="J69" s="22">
        <v>89.64</v>
      </c>
      <c r="K69" s="32">
        <v>89.32</v>
      </c>
      <c r="L69" s="31">
        <v>91</v>
      </c>
      <c r="M69" s="22">
        <v>633.66</v>
      </c>
      <c r="N69" s="32">
        <v>631.83000000000004</v>
      </c>
      <c r="O69" s="31" t="s">
        <v>399</v>
      </c>
      <c r="P69" s="22" t="s">
        <v>399</v>
      </c>
      <c r="Q69" s="32" t="s">
        <v>399</v>
      </c>
      <c r="R69" s="31">
        <v>209</v>
      </c>
      <c r="S69" s="22">
        <v>1201.92</v>
      </c>
      <c r="T69" s="32">
        <v>1191.5999999999999</v>
      </c>
      <c r="U69" s="31">
        <v>184</v>
      </c>
      <c r="V69" s="22">
        <v>3312.42</v>
      </c>
      <c r="W69" s="32">
        <v>1964.14</v>
      </c>
      <c r="X69" s="31" t="s">
        <v>399</v>
      </c>
      <c r="Y69" s="22" t="s">
        <v>399</v>
      </c>
      <c r="Z69" s="32" t="s">
        <v>399</v>
      </c>
      <c r="AA69" s="31">
        <v>30</v>
      </c>
      <c r="AB69" s="22">
        <v>152.72</v>
      </c>
      <c r="AC69" s="32">
        <v>154.29</v>
      </c>
      <c r="AD69" s="31">
        <v>240</v>
      </c>
      <c r="AE69" s="22">
        <v>3111.7</v>
      </c>
      <c r="AF69" s="32">
        <v>3116.84</v>
      </c>
      <c r="AG69" s="31">
        <v>13</v>
      </c>
      <c r="AH69" s="22">
        <v>17</v>
      </c>
      <c r="AI69" s="32">
        <v>17</v>
      </c>
      <c r="AJ69" s="31">
        <v>125</v>
      </c>
      <c r="AK69" s="22">
        <v>80.83</v>
      </c>
      <c r="AL69" s="32">
        <v>31.42</v>
      </c>
      <c r="AM69" s="31">
        <v>170</v>
      </c>
      <c r="AN69" s="22">
        <v>478.67</v>
      </c>
      <c r="AO69" s="32"/>
      <c r="AP69" s="5" t="str">
        <f t="shared" si="0"/>
        <v>2 / 24,6666666666667</v>
      </c>
    </row>
    <row r="70" spans="1:42" x14ac:dyDescent="0.2">
      <c r="A70" s="38" t="s">
        <v>528</v>
      </c>
      <c r="B70" s="2" t="s">
        <v>529</v>
      </c>
      <c r="C70" s="31">
        <v>100</v>
      </c>
      <c r="D70" s="22">
        <v>3599.26</v>
      </c>
      <c r="E70" s="32">
        <v>2208.9499999999998</v>
      </c>
      <c r="F70" s="31" t="s">
        <v>399</v>
      </c>
      <c r="G70" s="22" t="s">
        <v>399</v>
      </c>
      <c r="H70" s="32" t="s">
        <v>399</v>
      </c>
      <c r="I70" s="31" t="s">
        <v>399</v>
      </c>
      <c r="J70" s="22" t="s">
        <v>399</v>
      </c>
      <c r="K70" s="32" t="s">
        <v>399</v>
      </c>
      <c r="L70" s="31">
        <v>5</v>
      </c>
      <c r="M70" s="22">
        <v>12.91</v>
      </c>
      <c r="N70" s="32">
        <v>12.73</v>
      </c>
      <c r="O70" s="31">
        <v>11</v>
      </c>
      <c r="P70" s="22">
        <v>7.88</v>
      </c>
      <c r="Q70" s="32">
        <v>7.57</v>
      </c>
      <c r="R70" s="31">
        <v>14</v>
      </c>
      <c r="S70" s="22">
        <v>7.12</v>
      </c>
      <c r="T70" s="32">
        <v>7.1</v>
      </c>
      <c r="U70" s="31">
        <v>76</v>
      </c>
      <c r="V70" s="22">
        <v>3261.52</v>
      </c>
      <c r="W70" s="32">
        <v>2001.8</v>
      </c>
      <c r="X70" s="31" t="s">
        <v>399</v>
      </c>
      <c r="Y70" s="22" t="s">
        <v>399</v>
      </c>
      <c r="Z70" s="32" t="s">
        <v>399</v>
      </c>
      <c r="AA70" s="31">
        <v>7</v>
      </c>
      <c r="AB70" s="22">
        <v>3.43</v>
      </c>
      <c r="AC70" s="32">
        <v>3.23</v>
      </c>
      <c r="AD70" s="31">
        <v>35</v>
      </c>
      <c r="AE70" s="22">
        <v>161.29</v>
      </c>
      <c r="AF70" s="32">
        <v>155.99</v>
      </c>
      <c r="AG70" s="31">
        <v>4</v>
      </c>
      <c r="AH70" s="22">
        <v>0.45</v>
      </c>
      <c r="AI70" s="32">
        <v>0.44</v>
      </c>
      <c r="AJ70" s="31">
        <v>4</v>
      </c>
      <c r="AK70" s="22">
        <v>1.03</v>
      </c>
      <c r="AL70" s="32">
        <v>1</v>
      </c>
      <c r="AM70" s="31">
        <v>26</v>
      </c>
      <c r="AN70" s="22">
        <v>124.46</v>
      </c>
      <c r="AO70" s="32"/>
      <c r="AP70" s="5" t="str">
        <f t="shared" si="0"/>
        <v>3 / 24,6666666666667</v>
      </c>
    </row>
    <row r="71" spans="1:42" x14ac:dyDescent="0.2">
      <c r="A71" s="38" t="s">
        <v>530</v>
      </c>
      <c r="B71" s="2" t="s">
        <v>531</v>
      </c>
      <c r="C71" s="31">
        <v>129</v>
      </c>
      <c r="D71" s="22">
        <v>3454.58</v>
      </c>
      <c r="E71" s="32">
        <v>3078.67</v>
      </c>
      <c r="F71" s="31">
        <v>27</v>
      </c>
      <c r="G71" s="22">
        <v>356.92</v>
      </c>
      <c r="H71" s="32">
        <v>353.92</v>
      </c>
      <c r="I71" s="31">
        <v>5</v>
      </c>
      <c r="J71" s="22">
        <v>31.58</v>
      </c>
      <c r="K71" s="32">
        <v>31.74</v>
      </c>
      <c r="L71" s="31">
        <v>32</v>
      </c>
      <c r="M71" s="22">
        <v>304.44</v>
      </c>
      <c r="N71" s="32">
        <v>302.44</v>
      </c>
      <c r="O71" s="31" t="s">
        <v>399</v>
      </c>
      <c r="P71" s="22" t="s">
        <v>399</v>
      </c>
      <c r="Q71" s="32" t="s">
        <v>399</v>
      </c>
      <c r="R71" s="31">
        <v>66</v>
      </c>
      <c r="S71" s="22">
        <v>380.32</v>
      </c>
      <c r="T71" s="32">
        <v>367.61</v>
      </c>
      <c r="U71" s="31">
        <v>45</v>
      </c>
      <c r="V71" s="22">
        <v>757.09</v>
      </c>
      <c r="W71" s="32">
        <v>525.53</v>
      </c>
      <c r="X71" s="31"/>
      <c r="Y71" s="22"/>
      <c r="Z71" s="32"/>
      <c r="AA71" s="31">
        <v>15</v>
      </c>
      <c r="AB71" s="22">
        <v>113.96</v>
      </c>
      <c r="AC71" s="32">
        <v>113.3</v>
      </c>
      <c r="AD71" s="31">
        <v>75</v>
      </c>
      <c r="AE71" s="22">
        <v>1314.47</v>
      </c>
      <c r="AF71" s="32">
        <v>1304.26</v>
      </c>
      <c r="AG71" s="31" t="s">
        <v>399</v>
      </c>
      <c r="AH71" s="22" t="s">
        <v>399</v>
      </c>
      <c r="AI71" s="32" t="s">
        <v>399</v>
      </c>
      <c r="AJ71" s="31">
        <v>23</v>
      </c>
      <c r="AK71" s="22">
        <v>25.47</v>
      </c>
      <c r="AL71" s="32">
        <v>19.489999999999998</v>
      </c>
      <c r="AM71" s="31">
        <v>50</v>
      </c>
      <c r="AN71" s="22">
        <v>108.81</v>
      </c>
      <c r="AO71" s="32"/>
      <c r="AP71" s="5" t="str">
        <f t="shared" ref="AP71:AP134" si="1">COUNTIF(F71:AO71,"s")/3 &amp; " / "&amp;25-COUNTBLANK(F71:AO71)/3</f>
        <v>2 / 23,6666666666667</v>
      </c>
    </row>
    <row r="72" spans="1:42" x14ac:dyDescent="0.2">
      <c r="A72" s="38" t="s">
        <v>532</v>
      </c>
      <c r="B72" s="2" t="s">
        <v>533</v>
      </c>
      <c r="C72" s="31">
        <v>227</v>
      </c>
      <c r="D72" s="22">
        <v>7019.63</v>
      </c>
      <c r="E72" s="32">
        <v>6023.58</v>
      </c>
      <c r="F72" s="31">
        <v>28</v>
      </c>
      <c r="G72" s="22">
        <v>357.22</v>
      </c>
      <c r="H72" s="32">
        <v>355.92</v>
      </c>
      <c r="I72" s="31">
        <v>13</v>
      </c>
      <c r="J72" s="22">
        <v>164.73</v>
      </c>
      <c r="K72" s="32">
        <v>162.88</v>
      </c>
      <c r="L72" s="31">
        <v>28</v>
      </c>
      <c r="M72" s="22">
        <v>176.16</v>
      </c>
      <c r="N72" s="32">
        <v>175.12</v>
      </c>
      <c r="O72" s="31" t="s">
        <v>399</v>
      </c>
      <c r="P72" s="22" t="s">
        <v>399</v>
      </c>
      <c r="Q72" s="32" t="s">
        <v>399</v>
      </c>
      <c r="R72" s="31">
        <v>111</v>
      </c>
      <c r="S72" s="22">
        <v>562.51</v>
      </c>
      <c r="T72" s="32">
        <v>553.9</v>
      </c>
      <c r="U72" s="31">
        <v>46</v>
      </c>
      <c r="V72" s="22">
        <v>1424.48</v>
      </c>
      <c r="W72" s="32">
        <v>880.51</v>
      </c>
      <c r="X72" s="31" t="s">
        <v>399</v>
      </c>
      <c r="Y72" s="22" t="s">
        <v>399</v>
      </c>
      <c r="Z72" s="32" t="s">
        <v>399</v>
      </c>
      <c r="AA72" s="31">
        <v>12</v>
      </c>
      <c r="AB72" s="22">
        <v>26.81</v>
      </c>
      <c r="AC72" s="32">
        <v>27.37</v>
      </c>
      <c r="AD72" s="31">
        <v>184</v>
      </c>
      <c r="AE72" s="22">
        <v>3711.09</v>
      </c>
      <c r="AF72" s="32">
        <v>3682.85</v>
      </c>
      <c r="AG72" s="31">
        <v>21</v>
      </c>
      <c r="AH72" s="22">
        <v>148.38</v>
      </c>
      <c r="AI72" s="32">
        <v>146.03</v>
      </c>
      <c r="AJ72" s="31">
        <v>66</v>
      </c>
      <c r="AK72" s="22">
        <v>64.75</v>
      </c>
      <c r="AL72" s="32">
        <v>31.26</v>
      </c>
      <c r="AM72" s="31">
        <v>124</v>
      </c>
      <c r="AN72" s="22">
        <v>375.66</v>
      </c>
      <c r="AO72" s="32"/>
      <c r="AP72" s="5" t="str">
        <f t="shared" si="1"/>
        <v>2 / 24,6666666666667</v>
      </c>
    </row>
    <row r="73" spans="1:42" x14ac:dyDescent="0.2">
      <c r="A73" s="38" t="s">
        <v>534</v>
      </c>
      <c r="B73" s="2" t="s">
        <v>535</v>
      </c>
      <c r="C73" s="31">
        <v>498</v>
      </c>
      <c r="D73" s="22">
        <v>17383.060000000001</v>
      </c>
      <c r="E73" s="32">
        <v>14020.67</v>
      </c>
      <c r="F73" s="31">
        <v>97</v>
      </c>
      <c r="G73" s="22">
        <v>1056</v>
      </c>
      <c r="H73" s="32">
        <v>1055.22</v>
      </c>
      <c r="I73" s="31">
        <v>24</v>
      </c>
      <c r="J73" s="22">
        <v>241.71</v>
      </c>
      <c r="K73" s="32">
        <v>242.39</v>
      </c>
      <c r="L73" s="31">
        <v>105</v>
      </c>
      <c r="M73" s="22">
        <v>962.08</v>
      </c>
      <c r="N73" s="32">
        <v>957.45</v>
      </c>
      <c r="O73" s="31">
        <v>21</v>
      </c>
      <c r="P73" s="22">
        <v>131.11000000000001</v>
      </c>
      <c r="Q73" s="32">
        <v>130.44</v>
      </c>
      <c r="R73" s="31">
        <v>293</v>
      </c>
      <c r="S73" s="22">
        <v>1729.58</v>
      </c>
      <c r="T73" s="32">
        <v>1712.72</v>
      </c>
      <c r="U73" s="31">
        <v>229</v>
      </c>
      <c r="V73" s="22">
        <v>6944.91</v>
      </c>
      <c r="W73" s="32">
        <v>4197.6000000000004</v>
      </c>
      <c r="X73" s="31">
        <v>3</v>
      </c>
      <c r="Y73" s="22">
        <v>1.76</v>
      </c>
      <c r="Z73" s="32">
        <v>1.75</v>
      </c>
      <c r="AA73" s="31">
        <v>25</v>
      </c>
      <c r="AB73" s="22">
        <v>41.03</v>
      </c>
      <c r="AC73" s="32">
        <v>41.41</v>
      </c>
      <c r="AD73" s="31">
        <v>370</v>
      </c>
      <c r="AE73" s="22">
        <v>5493.07</v>
      </c>
      <c r="AF73" s="32">
        <v>5521.88</v>
      </c>
      <c r="AG73" s="31">
        <v>6</v>
      </c>
      <c r="AH73" s="22">
        <v>5.19</v>
      </c>
      <c r="AI73" s="32">
        <v>5.17</v>
      </c>
      <c r="AJ73" s="31">
        <v>196</v>
      </c>
      <c r="AK73" s="22">
        <v>255.71</v>
      </c>
      <c r="AL73" s="32">
        <v>154.63999999999999</v>
      </c>
      <c r="AM73" s="31">
        <v>247</v>
      </c>
      <c r="AN73" s="22">
        <v>520.91</v>
      </c>
      <c r="AO73" s="32"/>
      <c r="AP73" s="5" t="str">
        <f t="shared" si="1"/>
        <v>0 / 24,6666666666667</v>
      </c>
    </row>
    <row r="74" spans="1:42" x14ac:dyDescent="0.2">
      <c r="A74" s="38" t="s">
        <v>536</v>
      </c>
      <c r="B74" s="2" t="s">
        <v>537</v>
      </c>
      <c r="C74" s="31">
        <v>306</v>
      </c>
      <c r="D74" s="22">
        <v>9027.86</v>
      </c>
      <c r="E74" s="32">
        <v>8323.32</v>
      </c>
      <c r="F74" s="31">
        <v>48</v>
      </c>
      <c r="G74" s="22">
        <v>406.81</v>
      </c>
      <c r="H74" s="32">
        <v>405.94</v>
      </c>
      <c r="I74" s="31">
        <v>14</v>
      </c>
      <c r="J74" s="22">
        <v>95.74</v>
      </c>
      <c r="K74" s="32">
        <v>95.08</v>
      </c>
      <c r="L74" s="31">
        <v>47</v>
      </c>
      <c r="M74" s="22">
        <v>438.35</v>
      </c>
      <c r="N74" s="32">
        <v>432.46</v>
      </c>
      <c r="O74" s="31">
        <v>18</v>
      </c>
      <c r="P74" s="22">
        <v>39.799999999999997</v>
      </c>
      <c r="Q74" s="32">
        <v>37.83</v>
      </c>
      <c r="R74" s="31">
        <v>167</v>
      </c>
      <c r="S74" s="22">
        <v>743.45</v>
      </c>
      <c r="T74" s="32">
        <v>734.07</v>
      </c>
      <c r="U74" s="31">
        <v>73</v>
      </c>
      <c r="V74" s="22">
        <v>933.12</v>
      </c>
      <c r="W74" s="32">
        <v>775.16</v>
      </c>
      <c r="X74" s="31">
        <v>7</v>
      </c>
      <c r="Y74" s="22">
        <v>96.38</v>
      </c>
      <c r="Z74" s="32">
        <v>95.18</v>
      </c>
      <c r="AA74" s="31">
        <v>28</v>
      </c>
      <c r="AB74" s="22">
        <v>139.43</v>
      </c>
      <c r="AC74" s="32">
        <v>140.5</v>
      </c>
      <c r="AD74" s="31">
        <v>250</v>
      </c>
      <c r="AE74" s="22">
        <v>5584.65</v>
      </c>
      <c r="AF74" s="32">
        <v>5559.64</v>
      </c>
      <c r="AG74" s="31">
        <v>3</v>
      </c>
      <c r="AH74" s="22">
        <v>9.5500000000000007</v>
      </c>
      <c r="AI74" s="32">
        <v>9.9600000000000009</v>
      </c>
      <c r="AJ74" s="31">
        <v>80</v>
      </c>
      <c r="AK74" s="22">
        <v>75.7</v>
      </c>
      <c r="AL74" s="32">
        <v>37.5</v>
      </c>
      <c r="AM74" s="31">
        <v>170</v>
      </c>
      <c r="AN74" s="22">
        <v>464.72</v>
      </c>
      <c r="AO74" s="32"/>
      <c r="AP74" s="5" t="str">
        <f t="shared" si="1"/>
        <v>0 / 24,6666666666667</v>
      </c>
    </row>
    <row r="75" spans="1:42" x14ac:dyDescent="0.2">
      <c r="A75" s="38" t="s">
        <v>538</v>
      </c>
      <c r="B75" s="2" t="s">
        <v>539</v>
      </c>
      <c r="C75" s="31">
        <v>219</v>
      </c>
      <c r="D75" s="22">
        <v>5808.74</v>
      </c>
      <c r="E75" s="32">
        <v>5434.8</v>
      </c>
      <c r="F75" s="31">
        <v>21</v>
      </c>
      <c r="G75" s="22">
        <v>200.94</v>
      </c>
      <c r="H75" s="32">
        <v>199.6</v>
      </c>
      <c r="I75" s="31">
        <v>7</v>
      </c>
      <c r="J75" s="22">
        <v>62.13</v>
      </c>
      <c r="K75" s="32">
        <v>61.86</v>
      </c>
      <c r="L75" s="31">
        <v>21</v>
      </c>
      <c r="M75" s="22">
        <v>155.97</v>
      </c>
      <c r="N75" s="32">
        <v>154.54</v>
      </c>
      <c r="O75" s="31">
        <v>7</v>
      </c>
      <c r="P75" s="22">
        <v>20.82</v>
      </c>
      <c r="Q75" s="32">
        <v>20.67</v>
      </c>
      <c r="R75" s="31">
        <v>88</v>
      </c>
      <c r="S75" s="22">
        <v>300.7</v>
      </c>
      <c r="T75" s="32">
        <v>294.99</v>
      </c>
      <c r="U75" s="31">
        <v>29</v>
      </c>
      <c r="V75" s="22">
        <v>278.95</v>
      </c>
      <c r="W75" s="32">
        <v>207.41</v>
      </c>
      <c r="X75" s="31" t="s">
        <v>399</v>
      </c>
      <c r="Y75" s="22" t="s">
        <v>399</v>
      </c>
      <c r="Z75" s="32" t="s">
        <v>399</v>
      </c>
      <c r="AA75" s="31">
        <v>11</v>
      </c>
      <c r="AB75" s="22">
        <v>92.41</v>
      </c>
      <c r="AC75" s="32">
        <v>90.98</v>
      </c>
      <c r="AD75" s="31">
        <v>198</v>
      </c>
      <c r="AE75" s="22">
        <v>4412.37</v>
      </c>
      <c r="AF75" s="32">
        <v>4371.49</v>
      </c>
      <c r="AG75" s="31" t="s">
        <v>399</v>
      </c>
      <c r="AH75" s="22" t="s">
        <v>399</v>
      </c>
      <c r="AI75" s="32" t="s">
        <v>399</v>
      </c>
      <c r="AJ75" s="31">
        <v>54</v>
      </c>
      <c r="AK75" s="22">
        <v>24.1</v>
      </c>
      <c r="AL75" s="32">
        <v>8.56</v>
      </c>
      <c r="AM75" s="31">
        <v>117</v>
      </c>
      <c r="AN75" s="22">
        <v>235.18</v>
      </c>
      <c r="AO75" s="32"/>
      <c r="AP75" s="5" t="str">
        <f t="shared" si="1"/>
        <v>2 / 24,6666666666667</v>
      </c>
    </row>
    <row r="76" spans="1:42" x14ac:dyDescent="0.2">
      <c r="A76" s="38" t="s">
        <v>540</v>
      </c>
      <c r="B76" s="2" t="s">
        <v>541</v>
      </c>
      <c r="C76" s="31">
        <v>180</v>
      </c>
      <c r="D76" s="22">
        <v>8432.89</v>
      </c>
      <c r="E76" s="32">
        <v>7211.08</v>
      </c>
      <c r="F76" s="31">
        <v>77</v>
      </c>
      <c r="G76" s="22">
        <v>1407.51</v>
      </c>
      <c r="H76" s="32">
        <v>1403.57</v>
      </c>
      <c r="I76" s="31">
        <v>27</v>
      </c>
      <c r="J76" s="22">
        <v>271.61</v>
      </c>
      <c r="K76" s="32">
        <v>272.35000000000002</v>
      </c>
      <c r="L76" s="31">
        <v>86</v>
      </c>
      <c r="M76" s="22">
        <v>1293.1400000000001</v>
      </c>
      <c r="N76" s="32">
        <v>1290.2</v>
      </c>
      <c r="O76" s="31">
        <v>18</v>
      </c>
      <c r="P76" s="22">
        <v>81.16</v>
      </c>
      <c r="Q76" s="32">
        <v>80.81</v>
      </c>
      <c r="R76" s="31">
        <v>117</v>
      </c>
      <c r="S76" s="22">
        <v>1166.77</v>
      </c>
      <c r="T76" s="32">
        <v>1144.8599999999999</v>
      </c>
      <c r="U76" s="31">
        <v>129</v>
      </c>
      <c r="V76" s="22">
        <v>2927.48</v>
      </c>
      <c r="W76" s="32">
        <v>2063.7800000000002</v>
      </c>
      <c r="X76" s="31">
        <v>12</v>
      </c>
      <c r="Y76" s="22">
        <v>40.090000000000003</v>
      </c>
      <c r="Z76" s="32">
        <v>39.659999999999997</v>
      </c>
      <c r="AA76" s="31">
        <v>22</v>
      </c>
      <c r="AB76" s="22">
        <v>44.13</v>
      </c>
      <c r="AC76" s="32">
        <v>44.14</v>
      </c>
      <c r="AD76" s="31">
        <v>76</v>
      </c>
      <c r="AE76" s="22">
        <v>643.65</v>
      </c>
      <c r="AF76" s="32">
        <v>616.04999999999995</v>
      </c>
      <c r="AG76" s="31">
        <v>32</v>
      </c>
      <c r="AH76" s="22">
        <v>172.32</v>
      </c>
      <c r="AI76" s="32">
        <v>172.09</v>
      </c>
      <c r="AJ76" s="31">
        <v>66</v>
      </c>
      <c r="AK76" s="22">
        <v>112.68</v>
      </c>
      <c r="AL76" s="32">
        <v>83.57</v>
      </c>
      <c r="AM76" s="31">
        <v>88</v>
      </c>
      <c r="AN76" s="22">
        <v>272.35000000000002</v>
      </c>
      <c r="AO76" s="32"/>
      <c r="AP76" s="5" t="str">
        <f t="shared" si="1"/>
        <v>0 / 24,6666666666667</v>
      </c>
    </row>
    <row r="77" spans="1:42" x14ac:dyDescent="0.2">
      <c r="A77" s="38" t="s">
        <v>542</v>
      </c>
      <c r="B77" s="2" t="s">
        <v>543</v>
      </c>
      <c r="C77" s="31">
        <v>294</v>
      </c>
      <c r="D77" s="22">
        <v>12458.03</v>
      </c>
      <c r="E77" s="32">
        <v>11009.12</v>
      </c>
      <c r="F77" s="31">
        <v>50</v>
      </c>
      <c r="G77" s="22">
        <v>2729.89</v>
      </c>
      <c r="H77" s="32">
        <v>2683.3</v>
      </c>
      <c r="I77" s="31">
        <v>9</v>
      </c>
      <c r="J77" s="22">
        <v>82.4</v>
      </c>
      <c r="K77" s="32">
        <v>82.44</v>
      </c>
      <c r="L77" s="31">
        <v>73</v>
      </c>
      <c r="M77" s="22">
        <v>866.51</v>
      </c>
      <c r="N77" s="32">
        <v>853.45</v>
      </c>
      <c r="O77" s="31" t="s">
        <v>399</v>
      </c>
      <c r="P77" s="22" t="s">
        <v>399</v>
      </c>
      <c r="Q77" s="32" t="s">
        <v>399</v>
      </c>
      <c r="R77" s="31">
        <v>134</v>
      </c>
      <c r="S77" s="22">
        <v>945.12</v>
      </c>
      <c r="T77" s="32">
        <v>932.14</v>
      </c>
      <c r="U77" s="31">
        <v>115</v>
      </c>
      <c r="V77" s="22">
        <v>2689.79</v>
      </c>
      <c r="W77" s="32">
        <v>1911.7</v>
      </c>
      <c r="X77" s="31" t="s">
        <v>399</v>
      </c>
      <c r="Y77" s="22" t="s">
        <v>399</v>
      </c>
      <c r="Z77" s="32" t="s">
        <v>399</v>
      </c>
      <c r="AA77" s="31">
        <v>28</v>
      </c>
      <c r="AB77" s="22">
        <v>702.5</v>
      </c>
      <c r="AC77" s="32">
        <v>692.63</v>
      </c>
      <c r="AD77" s="31">
        <v>167</v>
      </c>
      <c r="AE77" s="22">
        <v>3856.59</v>
      </c>
      <c r="AF77" s="32">
        <v>3803.69</v>
      </c>
      <c r="AG77" s="31">
        <v>3</v>
      </c>
      <c r="AH77" s="22">
        <v>1.83</v>
      </c>
      <c r="AI77" s="32">
        <v>1.93</v>
      </c>
      <c r="AJ77" s="31">
        <v>73</v>
      </c>
      <c r="AK77" s="22">
        <v>53.14</v>
      </c>
      <c r="AL77" s="32">
        <v>3.16</v>
      </c>
      <c r="AM77" s="31">
        <v>128</v>
      </c>
      <c r="AN77" s="22">
        <v>485.81</v>
      </c>
      <c r="AO77" s="32"/>
      <c r="AP77" s="5" t="str">
        <f t="shared" si="1"/>
        <v>2 / 24,6666666666667</v>
      </c>
    </row>
    <row r="78" spans="1:42" x14ac:dyDescent="0.2">
      <c r="A78" s="38" t="s">
        <v>544</v>
      </c>
      <c r="B78" s="2" t="s">
        <v>545</v>
      </c>
      <c r="C78" s="31">
        <v>347</v>
      </c>
      <c r="D78" s="22">
        <v>14075.36</v>
      </c>
      <c r="E78" s="32">
        <v>12575.1</v>
      </c>
      <c r="F78" s="31">
        <v>129</v>
      </c>
      <c r="G78" s="22">
        <v>2315.08</v>
      </c>
      <c r="H78" s="32">
        <v>2324.3000000000002</v>
      </c>
      <c r="I78" s="31">
        <v>61</v>
      </c>
      <c r="J78" s="22">
        <v>842.57</v>
      </c>
      <c r="K78" s="32">
        <v>847.11</v>
      </c>
      <c r="L78" s="31">
        <v>115</v>
      </c>
      <c r="M78" s="22">
        <v>1082.6199999999999</v>
      </c>
      <c r="N78" s="32">
        <v>1079.99</v>
      </c>
      <c r="O78" s="31">
        <v>16</v>
      </c>
      <c r="P78" s="22">
        <v>84.99</v>
      </c>
      <c r="Q78" s="32">
        <v>84.17</v>
      </c>
      <c r="R78" s="31">
        <v>241</v>
      </c>
      <c r="S78" s="22">
        <v>1715.43</v>
      </c>
      <c r="T78" s="32">
        <v>1702.33</v>
      </c>
      <c r="U78" s="31">
        <v>173</v>
      </c>
      <c r="V78" s="22">
        <v>2684.01</v>
      </c>
      <c r="W78" s="32">
        <v>1736.42</v>
      </c>
      <c r="X78" s="31">
        <v>5</v>
      </c>
      <c r="Y78" s="22">
        <v>5.51</v>
      </c>
      <c r="Z78" s="32">
        <v>5.51</v>
      </c>
      <c r="AA78" s="31">
        <v>49</v>
      </c>
      <c r="AB78" s="22">
        <v>273.01</v>
      </c>
      <c r="AC78" s="32">
        <v>274.42</v>
      </c>
      <c r="AD78" s="31">
        <v>268</v>
      </c>
      <c r="AE78" s="22">
        <v>4321.8900000000003</v>
      </c>
      <c r="AF78" s="32">
        <v>4366.7</v>
      </c>
      <c r="AG78" s="31">
        <v>17</v>
      </c>
      <c r="AH78" s="22">
        <v>57.96</v>
      </c>
      <c r="AI78" s="32">
        <v>53.66</v>
      </c>
      <c r="AJ78" s="31">
        <v>198</v>
      </c>
      <c r="AK78" s="22">
        <v>246.48</v>
      </c>
      <c r="AL78" s="32">
        <v>100.49</v>
      </c>
      <c r="AM78" s="31">
        <v>162</v>
      </c>
      <c r="AN78" s="22">
        <v>445.81</v>
      </c>
      <c r="AO78" s="32"/>
      <c r="AP78" s="5" t="str">
        <f t="shared" si="1"/>
        <v>0 / 24,6666666666667</v>
      </c>
    </row>
    <row r="79" spans="1:42" x14ac:dyDescent="0.2">
      <c r="A79" s="38" t="s">
        <v>546</v>
      </c>
      <c r="B79" s="2" t="s">
        <v>547</v>
      </c>
      <c r="C79" s="31">
        <v>284</v>
      </c>
      <c r="D79" s="22">
        <v>10212.530000000001</v>
      </c>
      <c r="E79" s="32">
        <v>9100.42</v>
      </c>
      <c r="F79" s="31">
        <v>36</v>
      </c>
      <c r="G79" s="22">
        <v>910.72</v>
      </c>
      <c r="H79" s="32">
        <v>903.14</v>
      </c>
      <c r="I79" s="31">
        <v>7</v>
      </c>
      <c r="J79" s="22">
        <v>45.46</v>
      </c>
      <c r="K79" s="32">
        <v>45.24</v>
      </c>
      <c r="L79" s="31">
        <v>76</v>
      </c>
      <c r="M79" s="22">
        <v>751.9</v>
      </c>
      <c r="N79" s="32">
        <v>742.65</v>
      </c>
      <c r="O79" s="31">
        <v>9</v>
      </c>
      <c r="P79" s="22">
        <v>22.44</v>
      </c>
      <c r="Q79" s="32">
        <v>21.67</v>
      </c>
      <c r="R79" s="31">
        <v>147</v>
      </c>
      <c r="S79" s="22">
        <v>924.53</v>
      </c>
      <c r="T79" s="32">
        <v>914.28</v>
      </c>
      <c r="U79" s="31">
        <v>117</v>
      </c>
      <c r="V79" s="22">
        <v>2960</v>
      </c>
      <c r="W79" s="32">
        <v>2153.81</v>
      </c>
      <c r="X79" s="31">
        <v>6</v>
      </c>
      <c r="Y79" s="22">
        <v>47.4</v>
      </c>
      <c r="Z79" s="32">
        <v>46.8</v>
      </c>
      <c r="AA79" s="31">
        <v>21</v>
      </c>
      <c r="AB79" s="22">
        <v>306.72000000000003</v>
      </c>
      <c r="AC79" s="32">
        <v>306.23</v>
      </c>
      <c r="AD79" s="31">
        <v>178</v>
      </c>
      <c r="AE79" s="22">
        <v>3965.33</v>
      </c>
      <c r="AF79" s="32">
        <v>3943.12</v>
      </c>
      <c r="AG79" s="31">
        <v>3</v>
      </c>
      <c r="AH79" s="22">
        <v>14.32</v>
      </c>
      <c r="AI79" s="32">
        <v>14.14</v>
      </c>
      <c r="AJ79" s="31">
        <v>46</v>
      </c>
      <c r="AK79" s="22">
        <v>43.92</v>
      </c>
      <c r="AL79" s="32">
        <v>9.34</v>
      </c>
      <c r="AM79" s="31">
        <v>113</v>
      </c>
      <c r="AN79" s="22">
        <v>219.79</v>
      </c>
      <c r="AO79" s="32"/>
      <c r="AP79" s="5" t="str">
        <f t="shared" si="1"/>
        <v>0 / 24,6666666666667</v>
      </c>
    </row>
    <row r="80" spans="1:42" x14ac:dyDescent="0.2">
      <c r="A80" s="38" t="s">
        <v>548</v>
      </c>
      <c r="B80" s="2" t="s">
        <v>549</v>
      </c>
      <c r="C80" s="31">
        <v>236</v>
      </c>
      <c r="D80" s="22">
        <v>33631.269999999997</v>
      </c>
      <c r="E80" s="32">
        <v>22719.73</v>
      </c>
      <c r="F80" s="31">
        <v>44</v>
      </c>
      <c r="G80" s="22">
        <v>604.44000000000005</v>
      </c>
      <c r="H80" s="32">
        <v>602.24</v>
      </c>
      <c r="I80" s="31">
        <v>10</v>
      </c>
      <c r="J80" s="22">
        <v>4.01</v>
      </c>
      <c r="K80" s="32">
        <v>4.01</v>
      </c>
      <c r="L80" s="31">
        <v>43</v>
      </c>
      <c r="M80" s="22">
        <v>885.9</v>
      </c>
      <c r="N80" s="32">
        <v>881.08</v>
      </c>
      <c r="O80" s="31">
        <v>36</v>
      </c>
      <c r="P80" s="22">
        <v>116.65</v>
      </c>
      <c r="Q80" s="32">
        <v>115.32</v>
      </c>
      <c r="R80" s="31">
        <v>92</v>
      </c>
      <c r="S80" s="22">
        <v>966.78</v>
      </c>
      <c r="T80" s="32">
        <v>959.89</v>
      </c>
      <c r="U80" s="31">
        <v>178</v>
      </c>
      <c r="V80" s="22">
        <v>30370.95</v>
      </c>
      <c r="W80" s="32">
        <v>19836.02</v>
      </c>
      <c r="X80" s="31">
        <v>34</v>
      </c>
      <c r="Y80" s="22">
        <v>4.8</v>
      </c>
      <c r="Z80" s="32">
        <v>4.6100000000000003</v>
      </c>
      <c r="AA80" s="31">
        <v>42</v>
      </c>
      <c r="AB80" s="22">
        <v>34.18</v>
      </c>
      <c r="AC80" s="32">
        <v>33.35</v>
      </c>
      <c r="AD80" s="31">
        <v>61</v>
      </c>
      <c r="AE80" s="22">
        <v>245.88</v>
      </c>
      <c r="AF80" s="32">
        <v>244.05</v>
      </c>
      <c r="AG80" s="31">
        <v>7</v>
      </c>
      <c r="AH80" s="22">
        <v>30.44</v>
      </c>
      <c r="AI80" s="32">
        <v>30.26</v>
      </c>
      <c r="AJ80" s="31">
        <v>19</v>
      </c>
      <c r="AK80" s="22">
        <v>15.46</v>
      </c>
      <c r="AL80" s="32">
        <v>8.9</v>
      </c>
      <c r="AM80" s="31">
        <v>80</v>
      </c>
      <c r="AN80" s="22">
        <v>351.56</v>
      </c>
      <c r="AO80" s="32"/>
      <c r="AP80" s="5" t="str">
        <f t="shared" si="1"/>
        <v>0 / 24,6666666666667</v>
      </c>
    </row>
    <row r="81" spans="1:42" x14ac:dyDescent="0.2">
      <c r="A81" s="38" t="s">
        <v>550</v>
      </c>
      <c r="B81" s="2" t="s">
        <v>551</v>
      </c>
      <c r="C81" s="31">
        <v>101</v>
      </c>
      <c r="D81" s="22">
        <v>2432.06</v>
      </c>
      <c r="E81" s="32">
        <v>2173.65</v>
      </c>
      <c r="F81" s="31">
        <v>14</v>
      </c>
      <c r="G81" s="22">
        <v>221.05</v>
      </c>
      <c r="H81" s="32">
        <v>221.57</v>
      </c>
      <c r="I81" s="31">
        <v>7</v>
      </c>
      <c r="J81" s="22">
        <v>71.28</v>
      </c>
      <c r="K81" s="32">
        <v>71.709999999999994</v>
      </c>
      <c r="L81" s="31">
        <v>9</v>
      </c>
      <c r="M81" s="22">
        <v>131.58000000000001</v>
      </c>
      <c r="N81" s="32">
        <v>132.4</v>
      </c>
      <c r="O81" s="31" t="s">
        <v>399</v>
      </c>
      <c r="P81" s="22" t="s">
        <v>399</v>
      </c>
      <c r="Q81" s="32" t="s">
        <v>399</v>
      </c>
      <c r="R81" s="31">
        <v>39</v>
      </c>
      <c r="S81" s="22">
        <v>187.85</v>
      </c>
      <c r="T81" s="32">
        <v>185.44</v>
      </c>
      <c r="U81" s="31">
        <v>11</v>
      </c>
      <c r="V81" s="22">
        <v>546.89</v>
      </c>
      <c r="W81" s="32">
        <v>370.39</v>
      </c>
      <c r="X81" s="31" t="s">
        <v>399</v>
      </c>
      <c r="Y81" s="22" t="s">
        <v>399</v>
      </c>
      <c r="Z81" s="32" t="s">
        <v>399</v>
      </c>
      <c r="AA81" s="31">
        <v>4</v>
      </c>
      <c r="AB81" s="22">
        <v>5.31</v>
      </c>
      <c r="AC81" s="32">
        <v>5.0599999999999996</v>
      </c>
      <c r="AD81" s="31">
        <v>89</v>
      </c>
      <c r="AE81" s="22">
        <v>1147.57</v>
      </c>
      <c r="AF81" s="32">
        <v>1146.6099999999999</v>
      </c>
      <c r="AG81" s="31">
        <v>6</v>
      </c>
      <c r="AH81" s="22">
        <v>28.75</v>
      </c>
      <c r="AI81" s="32">
        <v>29.17</v>
      </c>
      <c r="AJ81" s="31">
        <v>22</v>
      </c>
      <c r="AK81" s="22">
        <v>21.17</v>
      </c>
      <c r="AL81" s="32">
        <v>7.73</v>
      </c>
      <c r="AM81" s="31">
        <v>45</v>
      </c>
      <c r="AN81" s="22">
        <v>67.02</v>
      </c>
      <c r="AO81" s="32"/>
      <c r="AP81" s="5" t="str">
        <f t="shared" si="1"/>
        <v>2 / 24,6666666666667</v>
      </c>
    </row>
    <row r="82" spans="1:42" x14ac:dyDescent="0.2">
      <c r="A82" s="38" t="s">
        <v>552</v>
      </c>
      <c r="B82" s="2" t="s">
        <v>553</v>
      </c>
      <c r="C82" s="31">
        <v>12</v>
      </c>
      <c r="D82" s="22">
        <v>94.45</v>
      </c>
      <c r="E82" s="32">
        <v>60.28</v>
      </c>
      <c r="F82" s="31">
        <v>4</v>
      </c>
      <c r="G82" s="22">
        <v>6.18</v>
      </c>
      <c r="H82" s="32">
        <v>6.18</v>
      </c>
      <c r="I82" s="31" t="s">
        <v>399</v>
      </c>
      <c r="J82" s="22" t="s">
        <v>399</v>
      </c>
      <c r="K82" s="32" t="s">
        <v>399</v>
      </c>
      <c r="L82" s="31" t="s">
        <v>399</v>
      </c>
      <c r="M82" s="22" t="s">
        <v>399</v>
      </c>
      <c r="N82" s="32" t="s">
        <v>399</v>
      </c>
      <c r="O82" s="31" t="s">
        <v>399</v>
      </c>
      <c r="P82" s="22" t="s">
        <v>399</v>
      </c>
      <c r="Q82" s="32" t="s">
        <v>399</v>
      </c>
      <c r="R82" s="31" t="s">
        <v>399</v>
      </c>
      <c r="S82" s="22" t="s">
        <v>399</v>
      </c>
      <c r="T82" s="32" t="s">
        <v>399</v>
      </c>
      <c r="U82" s="31">
        <v>7</v>
      </c>
      <c r="V82" s="22">
        <v>76.78</v>
      </c>
      <c r="W82" s="32">
        <v>43.34</v>
      </c>
      <c r="X82" s="31"/>
      <c r="Y82" s="22"/>
      <c r="Z82" s="32"/>
      <c r="AA82" s="31" t="s">
        <v>399</v>
      </c>
      <c r="AB82" s="22" t="s">
        <v>399</v>
      </c>
      <c r="AC82" s="32" t="s">
        <v>399</v>
      </c>
      <c r="AD82" s="31">
        <v>3</v>
      </c>
      <c r="AE82" s="22">
        <v>4.22</v>
      </c>
      <c r="AF82" s="32">
        <v>4.2</v>
      </c>
      <c r="AG82" s="31"/>
      <c r="AH82" s="22"/>
      <c r="AI82" s="32"/>
      <c r="AJ82" s="31"/>
      <c r="AK82" s="22"/>
      <c r="AL82" s="32"/>
      <c r="AM82" s="31" t="s">
        <v>399</v>
      </c>
      <c r="AN82" s="22" t="s">
        <v>399</v>
      </c>
      <c r="AO82" s="32" t="s">
        <v>399</v>
      </c>
      <c r="AP82" s="5" t="str">
        <f t="shared" si="1"/>
        <v>6 / 22</v>
      </c>
    </row>
    <row r="83" spans="1:42" x14ac:dyDescent="0.2">
      <c r="A83" s="38" t="s">
        <v>554</v>
      </c>
      <c r="B83" s="2" t="s">
        <v>555</v>
      </c>
      <c r="C83" s="31">
        <v>72</v>
      </c>
      <c r="D83" s="22">
        <v>2550.79</v>
      </c>
      <c r="E83" s="32">
        <v>2359.23</v>
      </c>
      <c r="F83" s="31">
        <v>25</v>
      </c>
      <c r="G83" s="22">
        <v>458.18</v>
      </c>
      <c r="H83" s="32">
        <v>459.31</v>
      </c>
      <c r="I83" s="31">
        <v>9</v>
      </c>
      <c r="J83" s="22">
        <v>108.64</v>
      </c>
      <c r="K83" s="32">
        <v>108.81</v>
      </c>
      <c r="L83" s="31">
        <v>24</v>
      </c>
      <c r="M83" s="22">
        <v>240.67</v>
      </c>
      <c r="N83" s="32">
        <v>241.47</v>
      </c>
      <c r="O83" s="31" t="s">
        <v>399</v>
      </c>
      <c r="P83" s="22" t="s">
        <v>399</v>
      </c>
      <c r="Q83" s="32" t="s">
        <v>399</v>
      </c>
      <c r="R83" s="31">
        <v>32</v>
      </c>
      <c r="S83" s="22">
        <v>281.01</v>
      </c>
      <c r="T83" s="32">
        <v>276.73</v>
      </c>
      <c r="U83" s="31">
        <v>33</v>
      </c>
      <c r="V83" s="22">
        <v>446.17</v>
      </c>
      <c r="W83" s="32">
        <v>329.39</v>
      </c>
      <c r="X83" s="31"/>
      <c r="Y83" s="22"/>
      <c r="Z83" s="32"/>
      <c r="AA83" s="31">
        <v>4</v>
      </c>
      <c r="AB83" s="22">
        <v>75.349999999999994</v>
      </c>
      <c r="AC83" s="32">
        <v>75.14</v>
      </c>
      <c r="AD83" s="31">
        <v>32</v>
      </c>
      <c r="AE83" s="22">
        <v>838.81</v>
      </c>
      <c r="AF83" s="32">
        <v>827.84</v>
      </c>
      <c r="AG83" s="31" t="s">
        <v>399</v>
      </c>
      <c r="AH83" s="22" t="s">
        <v>399</v>
      </c>
      <c r="AI83" s="32" t="s">
        <v>399</v>
      </c>
      <c r="AJ83" s="31">
        <v>24</v>
      </c>
      <c r="AK83" s="22">
        <v>19.440000000000001</v>
      </c>
      <c r="AL83" s="32">
        <v>7.22</v>
      </c>
      <c r="AM83" s="31">
        <v>27</v>
      </c>
      <c r="AN83" s="22">
        <v>49.07</v>
      </c>
      <c r="AO83" s="32"/>
      <c r="AP83" s="5" t="str">
        <f t="shared" si="1"/>
        <v>2 / 23,6666666666667</v>
      </c>
    </row>
    <row r="84" spans="1:42" x14ac:dyDescent="0.2">
      <c r="A84" s="38" t="s">
        <v>556</v>
      </c>
      <c r="B84" s="2" t="s">
        <v>557</v>
      </c>
      <c r="C84" s="31">
        <v>657</v>
      </c>
      <c r="D84" s="22">
        <v>42523.55</v>
      </c>
      <c r="E84" s="32">
        <v>41765.18</v>
      </c>
      <c r="F84" s="31">
        <v>378</v>
      </c>
      <c r="G84" s="22">
        <v>16555.04</v>
      </c>
      <c r="H84" s="32">
        <v>16657.560000000001</v>
      </c>
      <c r="I84" s="31">
        <v>267</v>
      </c>
      <c r="J84" s="22">
        <v>7957.52</v>
      </c>
      <c r="K84" s="32">
        <v>8007.4</v>
      </c>
      <c r="L84" s="31">
        <v>294</v>
      </c>
      <c r="M84" s="22">
        <v>4843.9399999999996</v>
      </c>
      <c r="N84" s="32">
        <v>4875.4799999999996</v>
      </c>
      <c r="O84" s="31">
        <v>68</v>
      </c>
      <c r="P84" s="22">
        <v>537.6</v>
      </c>
      <c r="Q84" s="32">
        <v>540.99</v>
      </c>
      <c r="R84" s="31">
        <v>489</v>
      </c>
      <c r="S84" s="22">
        <v>4568.38</v>
      </c>
      <c r="T84" s="32">
        <v>4556.32</v>
      </c>
      <c r="U84" s="31">
        <v>443</v>
      </c>
      <c r="V84" s="22">
        <v>7483.46</v>
      </c>
      <c r="W84" s="32">
        <v>6983.95</v>
      </c>
      <c r="X84" s="31">
        <v>11</v>
      </c>
      <c r="Y84" s="22">
        <v>9.08</v>
      </c>
      <c r="Z84" s="32">
        <v>9.7799999999999994</v>
      </c>
      <c r="AA84" s="31">
        <v>16</v>
      </c>
      <c r="AB84" s="22">
        <v>7.21</v>
      </c>
      <c r="AC84" s="32">
        <v>7.14</v>
      </c>
      <c r="AD84" s="31">
        <v>36</v>
      </c>
      <c r="AE84" s="22">
        <v>73.319999999999993</v>
      </c>
      <c r="AF84" s="32">
        <v>73.180000000000007</v>
      </c>
      <c r="AG84" s="31">
        <v>14</v>
      </c>
      <c r="AH84" s="22">
        <v>36.6</v>
      </c>
      <c r="AI84" s="32">
        <v>36.51</v>
      </c>
      <c r="AJ84" s="31">
        <v>315</v>
      </c>
      <c r="AK84" s="22">
        <v>302.14999999999998</v>
      </c>
      <c r="AL84" s="32">
        <v>16.87</v>
      </c>
      <c r="AM84" s="31">
        <v>251</v>
      </c>
      <c r="AN84" s="22">
        <v>149.25</v>
      </c>
      <c r="AO84" s="32"/>
      <c r="AP84" s="5" t="str">
        <f t="shared" si="1"/>
        <v>0 / 24,6666666666667</v>
      </c>
    </row>
    <row r="85" spans="1:42" x14ac:dyDescent="0.2">
      <c r="A85" s="38" t="s">
        <v>558</v>
      </c>
      <c r="B85" s="2" t="s">
        <v>559</v>
      </c>
      <c r="C85" s="31">
        <v>583</v>
      </c>
      <c r="D85" s="22">
        <v>48430.8</v>
      </c>
      <c r="E85" s="32">
        <v>41557.629999999997</v>
      </c>
      <c r="F85" s="31">
        <v>160</v>
      </c>
      <c r="G85" s="22">
        <v>3807.57</v>
      </c>
      <c r="H85" s="32">
        <v>3813.92</v>
      </c>
      <c r="I85" s="31">
        <v>39</v>
      </c>
      <c r="J85" s="22">
        <v>493.1</v>
      </c>
      <c r="K85" s="32">
        <v>493.93</v>
      </c>
      <c r="L85" s="31">
        <v>93</v>
      </c>
      <c r="M85" s="22">
        <v>740.25</v>
      </c>
      <c r="N85" s="32">
        <v>743</v>
      </c>
      <c r="O85" s="31" t="s">
        <v>399</v>
      </c>
      <c r="P85" s="22" t="s">
        <v>399</v>
      </c>
      <c r="Q85" s="32" t="s">
        <v>399</v>
      </c>
      <c r="R85" s="31">
        <v>211</v>
      </c>
      <c r="S85" s="22">
        <v>1360.05</v>
      </c>
      <c r="T85" s="32">
        <v>1358.98</v>
      </c>
      <c r="U85" s="31">
        <v>558</v>
      </c>
      <c r="V85" s="22">
        <v>41678.620000000003</v>
      </c>
      <c r="W85" s="32">
        <v>34907.230000000003</v>
      </c>
      <c r="X85" s="31">
        <v>21</v>
      </c>
      <c r="Y85" s="22">
        <v>7.25</v>
      </c>
      <c r="Z85" s="32">
        <v>7.29</v>
      </c>
      <c r="AA85" s="31">
        <v>13</v>
      </c>
      <c r="AB85" s="22">
        <v>5.63</v>
      </c>
      <c r="AC85" s="32">
        <v>5.62</v>
      </c>
      <c r="AD85" s="31">
        <v>22</v>
      </c>
      <c r="AE85" s="22">
        <v>28.67</v>
      </c>
      <c r="AF85" s="32">
        <v>28.45</v>
      </c>
      <c r="AG85" s="31" t="s">
        <v>399</v>
      </c>
      <c r="AH85" s="22" t="s">
        <v>399</v>
      </c>
      <c r="AI85" s="32" t="s">
        <v>399</v>
      </c>
      <c r="AJ85" s="31">
        <v>90</v>
      </c>
      <c r="AK85" s="22">
        <v>28.85</v>
      </c>
      <c r="AL85" s="32">
        <v>0.14000000000000001</v>
      </c>
      <c r="AM85" s="31">
        <v>133</v>
      </c>
      <c r="AN85" s="22">
        <v>81.430000000000007</v>
      </c>
      <c r="AO85" s="32"/>
      <c r="AP85" s="5" t="str">
        <f t="shared" si="1"/>
        <v>2 / 24,6666666666667</v>
      </c>
    </row>
    <row r="86" spans="1:42" x14ac:dyDescent="0.2">
      <c r="A86" s="38" t="s">
        <v>560</v>
      </c>
      <c r="B86" s="2" t="s">
        <v>561</v>
      </c>
      <c r="C86" s="31">
        <v>61</v>
      </c>
      <c r="D86" s="22">
        <v>1947.28</v>
      </c>
      <c r="E86" s="32">
        <v>1912.3</v>
      </c>
      <c r="F86" s="31">
        <v>23</v>
      </c>
      <c r="G86" s="22">
        <v>641.55999999999995</v>
      </c>
      <c r="H86" s="32">
        <v>642.69000000000005</v>
      </c>
      <c r="I86" s="31">
        <v>15</v>
      </c>
      <c r="J86" s="22">
        <v>275.73</v>
      </c>
      <c r="K86" s="32">
        <v>275.22000000000003</v>
      </c>
      <c r="L86" s="31">
        <v>25</v>
      </c>
      <c r="M86" s="22">
        <v>367.78</v>
      </c>
      <c r="N86" s="32">
        <v>368.07</v>
      </c>
      <c r="O86" s="31" t="s">
        <v>399</v>
      </c>
      <c r="P86" s="22" t="s">
        <v>399</v>
      </c>
      <c r="Q86" s="32" t="s">
        <v>399</v>
      </c>
      <c r="R86" s="31">
        <v>39</v>
      </c>
      <c r="S86" s="22">
        <v>332.2</v>
      </c>
      <c r="T86" s="32">
        <v>327.45999999999998</v>
      </c>
      <c r="U86" s="31">
        <v>26</v>
      </c>
      <c r="V86" s="22">
        <v>176.73</v>
      </c>
      <c r="W86" s="32">
        <v>171.5</v>
      </c>
      <c r="X86" s="31" t="s">
        <v>399</v>
      </c>
      <c r="Y86" s="22" t="s">
        <v>399</v>
      </c>
      <c r="Z86" s="32" t="s">
        <v>399</v>
      </c>
      <c r="AA86" s="31">
        <v>9</v>
      </c>
      <c r="AB86" s="22">
        <v>78.209999999999994</v>
      </c>
      <c r="AC86" s="32">
        <v>80</v>
      </c>
      <c r="AD86" s="31">
        <v>8</v>
      </c>
      <c r="AE86" s="22">
        <v>3.83</v>
      </c>
      <c r="AF86" s="32">
        <v>3.67</v>
      </c>
      <c r="AG86" s="31">
        <v>3</v>
      </c>
      <c r="AH86" s="22">
        <v>6.17</v>
      </c>
      <c r="AI86" s="32">
        <v>6.29</v>
      </c>
      <c r="AJ86" s="31">
        <v>13</v>
      </c>
      <c r="AK86" s="22">
        <v>16.2</v>
      </c>
      <c r="AL86" s="32">
        <v>10.47</v>
      </c>
      <c r="AM86" s="31">
        <v>26</v>
      </c>
      <c r="AN86" s="22">
        <v>22.02</v>
      </c>
      <c r="AO86" s="32"/>
      <c r="AP86" s="5" t="str">
        <f t="shared" si="1"/>
        <v>2 / 24,6666666666667</v>
      </c>
    </row>
    <row r="87" spans="1:42" x14ac:dyDescent="0.2">
      <c r="A87" s="38" t="s">
        <v>562</v>
      </c>
      <c r="B87" s="2" t="s">
        <v>563</v>
      </c>
      <c r="C87" s="31">
        <v>87</v>
      </c>
      <c r="D87" s="22">
        <v>3623.44</v>
      </c>
      <c r="E87" s="32">
        <v>3594.21</v>
      </c>
      <c r="F87" s="31">
        <v>50</v>
      </c>
      <c r="G87" s="22">
        <v>1761.07</v>
      </c>
      <c r="H87" s="32">
        <v>1770.92</v>
      </c>
      <c r="I87" s="31">
        <v>29</v>
      </c>
      <c r="J87" s="22">
        <v>636.04999999999995</v>
      </c>
      <c r="K87" s="32">
        <v>639.66</v>
      </c>
      <c r="L87" s="31">
        <v>29</v>
      </c>
      <c r="M87" s="22">
        <v>457.31</v>
      </c>
      <c r="N87" s="32">
        <v>465.94</v>
      </c>
      <c r="O87" s="31" t="s">
        <v>399</v>
      </c>
      <c r="P87" s="22" t="s">
        <v>399</v>
      </c>
      <c r="Q87" s="32" t="s">
        <v>399</v>
      </c>
      <c r="R87" s="31">
        <v>67</v>
      </c>
      <c r="S87" s="22">
        <v>563.66</v>
      </c>
      <c r="T87" s="32">
        <v>562.16</v>
      </c>
      <c r="U87" s="31">
        <v>35</v>
      </c>
      <c r="V87" s="22">
        <v>159.85</v>
      </c>
      <c r="W87" s="32">
        <v>152.06</v>
      </c>
      <c r="X87" s="31"/>
      <c r="Y87" s="22"/>
      <c r="Z87" s="32"/>
      <c r="AA87" s="31">
        <v>3</v>
      </c>
      <c r="AB87" s="22">
        <v>0.36</v>
      </c>
      <c r="AC87" s="32">
        <v>0.36</v>
      </c>
      <c r="AD87" s="31">
        <v>4</v>
      </c>
      <c r="AE87" s="22">
        <v>1.23</v>
      </c>
      <c r="AF87" s="32">
        <v>1.23</v>
      </c>
      <c r="AG87" s="31" t="s">
        <v>399</v>
      </c>
      <c r="AH87" s="22" t="s">
        <v>399</v>
      </c>
      <c r="AI87" s="32" t="s">
        <v>399</v>
      </c>
      <c r="AJ87" s="31">
        <v>35</v>
      </c>
      <c r="AK87" s="22">
        <v>32.04</v>
      </c>
      <c r="AL87" s="32"/>
      <c r="AM87" s="31">
        <v>24</v>
      </c>
      <c r="AN87" s="22">
        <v>9.98</v>
      </c>
      <c r="AO87" s="32"/>
      <c r="AP87" s="5" t="str">
        <f t="shared" si="1"/>
        <v>2 / 23,3333333333333</v>
      </c>
    </row>
    <row r="88" spans="1:42" x14ac:dyDescent="0.2">
      <c r="A88" s="38" t="s">
        <v>564</v>
      </c>
      <c r="B88" s="2" t="s">
        <v>565</v>
      </c>
      <c r="C88" s="31">
        <v>62</v>
      </c>
      <c r="D88" s="22">
        <v>1734.1</v>
      </c>
      <c r="E88" s="32">
        <v>1709.1</v>
      </c>
      <c r="F88" s="31">
        <v>37</v>
      </c>
      <c r="G88" s="22">
        <v>941.57</v>
      </c>
      <c r="H88" s="32">
        <v>944.01</v>
      </c>
      <c r="I88" s="31">
        <v>15</v>
      </c>
      <c r="J88" s="22">
        <v>215.51</v>
      </c>
      <c r="K88" s="32">
        <v>217.21</v>
      </c>
      <c r="L88" s="31">
        <v>14</v>
      </c>
      <c r="M88" s="22">
        <v>175.44</v>
      </c>
      <c r="N88" s="32">
        <v>176.82</v>
      </c>
      <c r="O88" s="31" t="s">
        <v>399</v>
      </c>
      <c r="P88" s="22" t="s">
        <v>399</v>
      </c>
      <c r="Q88" s="32" t="s">
        <v>399</v>
      </c>
      <c r="R88" s="31">
        <v>43</v>
      </c>
      <c r="S88" s="22">
        <v>206.67</v>
      </c>
      <c r="T88" s="32">
        <v>205.74</v>
      </c>
      <c r="U88" s="31">
        <v>17</v>
      </c>
      <c r="V88" s="22">
        <v>89.41</v>
      </c>
      <c r="W88" s="32">
        <v>87.4</v>
      </c>
      <c r="X88" s="31" t="s">
        <v>399</v>
      </c>
      <c r="Y88" s="22" t="s">
        <v>399</v>
      </c>
      <c r="Z88" s="32" t="s">
        <v>399</v>
      </c>
      <c r="AA88" s="31">
        <v>9</v>
      </c>
      <c r="AB88" s="22">
        <v>36.92</v>
      </c>
      <c r="AC88" s="32">
        <v>36.92</v>
      </c>
      <c r="AD88" s="31">
        <v>3</v>
      </c>
      <c r="AE88" s="22">
        <v>1.38</v>
      </c>
      <c r="AF88" s="32">
        <v>1.1299999999999999</v>
      </c>
      <c r="AG88" s="31">
        <v>3</v>
      </c>
      <c r="AH88" s="22">
        <v>6.04</v>
      </c>
      <c r="AI88" s="32">
        <v>6.04</v>
      </c>
      <c r="AJ88" s="31">
        <v>14</v>
      </c>
      <c r="AK88" s="22">
        <v>9.3699999999999992</v>
      </c>
      <c r="AL88" s="32"/>
      <c r="AM88" s="31">
        <v>19</v>
      </c>
      <c r="AN88" s="22">
        <v>18.13</v>
      </c>
      <c r="AO88" s="32"/>
      <c r="AP88" s="5" t="str">
        <f t="shared" si="1"/>
        <v>2 / 24,3333333333333</v>
      </c>
    </row>
    <row r="89" spans="1:42" x14ac:dyDescent="0.2">
      <c r="A89" s="38" t="s">
        <v>413</v>
      </c>
      <c r="B89" s="2" t="s">
        <v>414</v>
      </c>
      <c r="C89" s="31">
        <v>962</v>
      </c>
      <c r="D89" s="22">
        <v>61251.07</v>
      </c>
      <c r="E89" s="32">
        <v>60032.79</v>
      </c>
      <c r="F89" s="31">
        <v>512</v>
      </c>
      <c r="G89" s="22">
        <v>20302.150000000001</v>
      </c>
      <c r="H89" s="32">
        <v>20510.13</v>
      </c>
      <c r="I89" s="31">
        <v>289</v>
      </c>
      <c r="J89" s="22">
        <v>6487.45</v>
      </c>
      <c r="K89" s="32">
        <v>6543.87</v>
      </c>
      <c r="L89" s="31">
        <v>420</v>
      </c>
      <c r="M89" s="22">
        <v>6695.55</v>
      </c>
      <c r="N89" s="32">
        <v>6765.19</v>
      </c>
      <c r="O89" s="31">
        <v>109</v>
      </c>
      <c r="P89" s="22">
        <v>785.54</v>
      </c>
      <c r="Q89" s="32">
        <v>794.57</v>
      </c>
      <c r="R89" s="31">
        <v>695</v>
      </c>
      <c r="S89" s="22">
        <v>8690.68</v>
      </c>
      <c r="T89" s="32">
        <v>8690.39</v>
      </c>
      <c r="U89" s="31">
        <v>785</v>
      </c>
      <c r="V89" s="22">
        <v>17212.39</v>
      </c>
      <c r="W89" s="32">
        <v>16435.689999999999</v>
      </c>
      <c r="X89" s="31">
        <v>8</v>
      </c>
      <c r="Y89" s="22">
        <v>0.69</v>
      </c>
      <c r="Z89" s="32">
        <v>0.69</v>
      </c>
      <c r="AA89" s="31">
        <v>31</v>
      </c>
      <c r="AB89" s="22">
        <v>7.89</v>
      </c>
      <c r="AC89" s="32">
        <v>7.67</v>
      </c>
      <c r="AD89" s="31">
        <v>55</v>
      </c>
      <c r="AE89" s="22">
        <v>85.98</v>
      </c>
      <c r="AF89" s="32">
        <v>85.92</v>
      </c>
      <c r="AG89" s="31">
        <v>27</v>
      </c>
      <c r="AH89" s="22">
        <v>161.59</v>
      </c>
      <c r="AI89" s="32">
        <v>163.53</v>
      </c>
      <c r="AJ89" s="31">
        <v>440</v>
      </c>
      <c r="AK89" s="22">
        <v>529.38</v>
      </c>
      <c r="AL89" s="32">
        <v>35.14</v>
      </c>
      <c r="AM89" s="31">
        <v>371</v>
      </c>
      <c r="AN89" s="22">
        <v>291.77999999999997</v>
      </c>
      <c r="AO89" s="32"/>
      <c r="AP89" s="5" t="str">
        <f t="shared" si="1"/>
        <v>0 / 24,6666666666667</v>
      </c>
    </row>
    <row r="90" spans="1:42" x14ac:dyDescent="0.2">
      <c r="A90" s="38" t="s">
        <v>566</v>
      </c>
      <c r="B90" s="2" t="s">
        <v>567</v>
      </c>
      <c r="C90" s="31">
        <v>376</v>
      </c>
      <c r="D90" s="22">
        <v>26492.58</v>
      </c>
      <c r="E90" s="32">
        <v>26311.33</v>
      </c>
      <c r="F90" s="31">
        <v>280</v>
      </c>
      <c r="G90" s="22">
        <v>12585.78</v>
      </c>
      <c r="H90" s="32">
        <v>12695.6</v>
      </c>
      <c r="I90" s="31">
        <v>236</v>
      </c>
      <c r="J90" s="22">
        <v>7436.87</v>
      </c>
      <c r="K90" s="32">
        <v>7498.77</v>
      </c>
      <c r="L90" s="31">
        <v>170</v>
      </c>
      <c r="M90" s="22">
        <v>2600.3000000000002</v>
      </c>
      <c r="N90" s="32">
        <v>2625.61</v>
      </c>
      <c r="O90" s="31">
        <v>31</v>
      </c>
      <c r="P90" s="22">
        <v>674.85</v>
      </c>
      <c r="Q90" s="32">
        <v>681.08</v>
      </c>
      <c r="R90" s="31">
        <v>298</v>
      </c>
      <c r="S90" s="22">
        <v>1961.27</v>
      </c>
      <c r="T90" s="32">
        <v>1948.28</v>
      </c>
      <c r="U90" s="31">
        <v>168</v>
      </c>
      <c r="V90" s="22">
        <v>820.97</v>
      </c>
      <c r="W90" s="32">
        <v>778.24</v>
      </c>
      <c r="X90" s="31">
        <v>8</v>
      </c>
      <c r="Y90" s="22">
        <v>10.55</v>
      </c>
      <c r="Z90" s="32">
        <v>10.55</v>
      </c>
      <c r="AA90" s="31">
        <v>26</v>
      </c>
      <c r="AB90" s="22">
        <v>39.06</v>
      </c>
      <c r="AC90" s="32">
        <v>39.08</v>
      </c>
      <c r="AD90" s="31">
        <v>12</v>
      </c>
      <c r="AE90" s="22">
        <v>2.4900000000000002</v>
      </c>
      <c r="AF90" s="32">
        <v>2.4700000000000002</v>
      </c>
      <c r="AG90" s="31">
        <v>6</v>
      </c>
      <c r="AH90" s="22">
        <v>15.36</v>
      </c>
      <c r="AI90" s="32">
        <v>15.66</v>
      </c>
      <c r="AJ90" s="31">
        <v>211</v>
      </c>
      <c r="AK90" s="22">
        <v>260.64999999999998</v>
      </c>
      <c r="AL90" s="32">
        <v>15.99</v>
      </c>
      <c r="AM90" s="31">
        <v>141</v>
      </c>
      <c r="AN90" s="22">
        <v>84.43</v>
      </c>
      <c r="AO90" s="32"/>
      <c r="AP90" s="5" t="str">
        <f t="shared" si="1"/>
        <v>0 / 24,6666666666667</v>
      </c>
    </row>
    <row r="91" spans="1:42" x14ac:dyDescent="0.2">
      <c r="A91" s="38" t="s">
        <v>568</v>
      </c>
      <c r="B91" s="2" t="s">
        <v>569</v>
      </c>
      <c r="C91" s="31">
        <v>454</v>
      </c>
      <c r="D91" s="22">
        <v>28043.08</v>
      </c>
      <c r="E91" s="32">
        <v>27748.94</v>
      </c>
      <c r="F91" s="31">
        <v>287</v>
      </c>
      <c r="G91" s="22">
        <v>12023.43</v>
      </c>
      <c r="H91" s="32">
        <v>12039.03</v>
      </c>
      <c r="I91" s="31">
        <v>225</v>
      </c>
      <c r="J91" s="22">
        <v>5516.16</v>
      </c>
      <c r="K91" s="32">
        <v>5525.21</v>
      </c>
      <c r="L91" s="31">
        <v>218</v>
      </c>
      <c r="M91" s="22">
        <v>3523.39</v>
      </c>
      <c r="N91" s="32">
        <v>3519.96</v>
      </c>
      <c r="O91" s="31">
        <v>46</v>
      </c>
      <c r="P91" s="22">
        <v>890.6</v>
      </c>
      <c r="Q91" s="32">
        <v>889.01</v>
      </c>
      <c r="R91" s="31">
        <v>375</v>
      </c>
      <c r="S91" s="22">
        <v>2906.66</v>
      </c>
      <c r="T91" s="32">
        <v>2880.79</v>
      </c>
      <c r="U91" s="31">
        <v>239</v>
      </c>
      <c r="V91" s="22">
        <v>2225.4299999999998</v>
      </c>
      <c r="W91" s="32">
        <v>2128.2399999999998</v>
      </c>
      <c r="X91" s="31">
        <v>5</v>
      </c>
      <c r="Y91" s="22">
        <v>20.32</v>
      </c>
      <c r="Z91" s="32">
        <v>20.28</v>
      </c>
      <c r="AA91" s="31">
        <v>50</v>
      </c>
      <c r="AB91" s="22">
        <v>164.7</v>
      </c>
      <c r="AC91" s="32">
        <v>164.63</v>
      </c>
      <c r="AD91" s="31">
        <v>32</v>
      </c>
      <c r="AE91" s="22">
        <v>148.01</v>
      </c>
      <c r="AF91" s="32">
        <v>147.84</v>
      </c>
      <c r="AG91" s="31">
        <v>65</v>
      </c>
      <c r="AH91" s="22">
        <v>334.14</v>
      </c>
      <c r="AI91" s="32">
        <v>333.29</v>
      </c>
      <c r="AJ91" s="31">
        <v>97</v>
      </c>
      <c r="AK91" s="22">
        <v>162.19999999999999</v>
      </c>
      <c r="AL91" s="32">
        <v>100.66</v>
      </c>
      <c r="AM91" s="31">
        <v>176</v>
      </c>
      <c r="AN91" s="22">
        <v>128.04</v>
      </c>
      <c r="AO91" s="32"/>
      <c r="AP91" s="5" t="str">
        <f t="shared" si="1"/>
        <v>0 / 24,6666666666667</v>
      </c>
    </row>
    <row r="92" spans="1:42" x14ac:dyDescent="0.2">
      <c r="A92" s="38" t="s">
        <v>570</v>
      </c>
      <c r="B92" s="2" t="s">
        <v>571</v>
      </c>
      <c r="C92" s="31">
        <v>143</v>
      </c>
      <c r="D92" s="22">
        <v>6937.22</v>
      </c>
      <c r="E92" s="32">
        <v>6867.39</v>
      </c>
      <c r="F92" s="31">
        <v>77</v>
      </c>
      <c r="G92" s="22">
        <v>3496.28</v>
      </c>
      <c r="H92" s="32">
        <v>3508.05</v>
      </c>
      <c r="I92" s="31">
        <v>32</v>
      </c>
      <c r="J92" s="22">
        <v>594.57000000000005</v>
      </c>
      <c r="K92" s="32">
        <v>594.87</v>
      </c>
      <c r="L92" s="31">
        <v>41</v>
      </c>
      <c r="M92" s="22">
        <v>741.03</v>
      </c>
      <c r="N92" s="32">
        <v>744.65</v>
      </c>
      <c r="O92" s="31">
        <v>19</v>
      </c>
      <c r="P92" s="22">
        <v>86.98</v>
      </c>
      <c r="Q92" s="32">
        <v>87.62</v>
      </c>
      <c r="R92" s="31">
        <v>115</v>
      </c>
      <c r="S92" s="22">
        <v>1275.43</v>
      </c>
      <c r="T92" s="32">
        <v>1273.67</v>
      </c>
      <c r="U92" s="31">
        <v>76</v>
      </c>
      <c r="V92" s="22">
        <v>577.54999999999995</v>
      </c>
      <c r="W92" s="32">
        <v>561</v>
      </c>
      <c r="X92" s="31">
        <v>4</v>
      </c>
      <c r="Y92" s="22">
        <v>0.9</v>
      </c>
      <c r="Z92" s="32">
        <v>0.9</v>
      </c>
      <c r="AA92" s="31">
        <v>5</v>
      </c>
      <c r="AB92" s="22">
        <v>17.57</v>
      </c>
      <c r="AC92" s="32">
        <v>18.32</v>
      </c>
      <c r="AD92" s="31">
        <v>6</v>
      </c>
      <c r="AE92" s="22">
        <v>61.95</v>
      </c>
      <c r="AF92" s="32">
        <v>64.19</v>
      </c>
      <c r="AG92" s="31">
        <v>4</v>
      </c>
      <c r="AH92" s="22">
        <v>14.04</v>
      </c>
      <c r="AI92" s="32">
        <v>14.05</v>
      </c>
      <c r="AJ92" s="31">
        <v>46</v>
      </c>
      <c r="AK92" s="22">
        <v>32.29</v>
      </c>
      <c r="AL92" s="32">
        <v>7.0000000000000007E-2</v>
      </c>
      <c r="AM92" s="31">
        <v>42</v>
      </c>
      <c r="AN92" s="22">
        <v>38.630000000000003</v>
      </c>
      <c r="AO92" s="32"/>
      <c r="AP92" s="5" t="str">
        <f t="shared" si="1"/>
        <v>0 / 24,6666666666667</v>
      </c>
    </row>
    <row r="93" spans="1:42" x14ac:dyDescent="0.2">
      <c r="A93" s="38" t="s">
        <v>572</v>
      </c>
      <c r="B93" s="2" t="s">
        <v>573</v>
      </c>
      <c r="C93" s="31">
        <v>267</v>
      </c>
      <c r="D93" s="22">
        <v>16411.490000000002</v>
      </c>
      <c r="E93" s="32">
        <v>16271.9</v>
      </c>
      <c r="F93" s="31">
        <v>180</v>
      </c>
      <c r="G93" s="22">
        <v>7726.2</v>
      </c>
      <c r="H93" s="32">
        <v>7780.54</v>
      </c>
      <c r="I93" s="31">
        <v>155</v>
      </c>
      <c r="J93" s="22">
        <v>4064.23</v>
      </c>
      <c r="K93" s="32">
        <v>4096.1400000000003</v>
      </c>
      <c r="L93" s="31">
        <v>110</v>
      </c>
      <c r="M93" s="22">
        <v>1300.98</v>
      </c>
      <c r="N93" s="32">
        <v>1311.6</v>
      </c>
      <c r="O93" s="31">
        <v>22</v>
      </c>
      <c r="P93" s="22">
        <v>174.96</v>
      </c>
      <c r="Q93" s="32">
        <v>176.93</v>
      </c>
      <c r="R93" s="31">
        <v>223</v>
      </c>
      <c r="S93" s="22">
        <v>1781.91</v>
      </c>
      <c r="T93" s="32">
        <v>1774.81</v>
      </c>
      <c r="U93" s="31">
        <v>160</v>
      </c>
      <c r="V93" s="22">
        <v>1081.97</v>
      </c>
      <c r="W93" s="32">
        <v>1056.25</v>
      </c>
      <c r="X93" s="31">
        <v>5</v>
      </c>
      <c r="Y93" s="22">
        <v>0.81</v>
      </c>
      <c r="Z93" s="32">
        <v>0.81</v>
      </c>
      <c r="AA93" s="31">
        <v>25</v>
      </c>
      <c r="AB93" s="22">
        <v>28.35</v>
      </c>
      <c r="AC93" s="32">
        <v>28.34</v>
      </c>
      <c r="AD93" s="31">
        <v>19</v>
      </c>
      <c r="AE93" s="22">
        <v>19.88</v>
      </c>
      <c r="AF93" s="32">
        <v>19.809999999999999</v>
      </c>
      <c r="AG93" s="31">
        <v>5</v>
      </c>
      <c r="AH93" s="22">
        <v>22.46</v>
      </c>
      <c r="AI93" s="32">
        <v>22.63</v>
      </c>
      <c r="AJ93" s="31">
        <v>123</v>
      </c>
      <c r="AK93" s="22">
        <v>131.78</v>
      </c>
      <c r="AL93" s="32">
        <v>4.04</v>
      </c>
      <c r="AM93" s="31">
        <v>113</v>
      </c>
      <c r="AN93" s="22">
        <v>77.959999999999994</v>
      </c>
      <c r="AO93" s="32"/>
      <c r="AP93" s="5" t="str">
        <f t="shared" si="1"/>
        <v>0 / 24,6666666666667</v>
      </c>
    </row>
    <row r="94" spans="1:42" x14ac:dyDescent="0.2">
      <c r="A94" s="38" t="s">
        <v>574</v>
      </c>
      <c r="B94" s="2" t="s">
        <v>575</v>
      </c>
      <c r="C94" s="31">
        <v>158</v>
      </c>
      <c r="D94" s="22">
        <v>7775.11</v>
      </c>
      <c r="E94" s="32">
        <v>7674.11</v>
      </c>
      <c r="F94" s="31">
        <v>89</v>
      </c>
      <c r="G94" s="22">
        <v>2618.39</v>
      </c>
      <c r="H94" s="32">
        <v>2627.1</v>
      </c>
      <c r="I94" s="31">
        <v>55</v>
      </c>
      <c r="J94" s="22">
        <v>1470.51</v>
      </c>
      <c r="K94" s="32">
        <v>1472.32</v>
      </c>
      <c r="L94" s="31">
        <v>68</v>
      </c>
      <c r="M94" s="22">
        <v>1227.4000000000001</v>
      </c>
      <c r="N94" s="32">
        <v>1232.9000000000001</v>
      </c>
      <c r="O94" s="31">
        <v>10</v>
      </c>
      <c r="P94" s="22">
        <v>127.85</v>
      </c>
      <c r="Q94" s="32">
        <v>129.97999999999999</v>
      </c>
      <c r="R94" s="31">
        <v>117</v>
      </c>
      <c r="S94" s="22">
        <v>1093.54</v>
      </c>
      <c r="T94" s="32">
        <v>1080.21</v>
      </c>
      <c r="U94" s="31">
        <v>83</v>
      </c>
      <c r="V94" s="22">
        <v>1042.6600000000001</v>
      </c>
      <c r="W94" s="32">
        <v>996.17</v>
      </c>
      <c r="X94" s="31"/>
      <c r="Y94" s="22"/>
      <c r="Z94" s="32"/>
      <c r="AA94" s="31" t="s">
        <v>399</v>
      </c>
      <c r="AB94" s="22" t="s">
        <v>399</v>
      </c>
      <c r="AC94" s="32" t="s">
        <v>399</v>
      </c>
      <c r="AD94" s="31" t="s">
        <v>399</v>
      </c>
      <c r="AE94" s="22" t="s">
        <v>399</v>
      </c>
      <c r="AF94" s="32" t="s">
        <v>399</v>
      </c>
      <c r="AG94" s="31">
        <v>11</v>
      </c>
      <c r="AH94" s="22">
        <v>126.61</v>
      </c>
      <c r="AI94" s="32">
        <v>127.41</v>
      </c>
      <c r="AJ94" s="31">
        <v>50</v>
      </c>
      <c r="AK94" s="22">
        <v>40.99</v>
      </c>
      <c r="AL94" s="32">
        <v>5.51</v>
      </c>
      <c r="AM94" s="31">
        <v>49</v>
      </c>
      <c r="AN94" s="22">
        <v>23.95</v>
      </c>
      <c r="AO94" s="32"/>
      <c r="AP94" s="5" t="str">
        <f t="shared" si="1"/>
        <v>2 / 23,6666666666667</v>
      </c>
    </row>
    <row r="95" spans="1:42" x14ac:dyDescent="0.2">
      <c r="A95" s="38" t="s">
        <v>576</v>
      </c>
      <c r="B95" s="2" t="s">
        <v>577</v>
      </c>
      <c r="C95" s="31">
        <v>104</v>
      </c>
      <c r="D95" s="22">
        <v>4687.32</v>
      </c>
      <c r="E95" s="32">
        <v>4648.58</v>
      </c>
      <c r="F95" s="31">
        <v>55</v>
      </c>
      <c r="G95" s="22">
        <v>2059.1</v>
      </c>
      <c r="H95" s="32">
        <v>2071.37</v>
      </c>
      <c r="I95" s="31">
        <v>42</v>
      </c>
      <c r="J95" s="22">
        <v>930.16</v>
      </c>
      <c r="K95" s="32">
        <v>936.71</v>
      </c>
      <c r="L95" s="31">
        <v>32</v>
      </c>
      <c r="M95" s="22">
        <v>435.08</v>
      </c>
      <c r="N95" s="32">
        <v>437.55</v>
      </c>
      <c r="O95" s="31">
        <v>14</v>
      </c>
      <c r="P95" s="22">
        <v>159.84</v>
      </c>
      <c r="Q95" s="32">
        <v>160.54</v>
      </c>
      <c r="R95" s="31">
        <v>78</v>
      </c>
      <c r="S95" s="22">
        <v>698.6</v>
      </c>
      <c r="T95" s="32">
        <v>695.18</v>
      </c>
      <c r="U95" s="31">
        <v>47</v>
      </c>
      <c r="V95" s="22">
        <v>335.94</v>
      </c>
      <c r="W95" s="32">
        <v>331.06</v>
      </c>
      <c r="X95" s="31" t="s">
        <v>399</v>
      </c>
      <c r="Y95" s="22" t="s">
        <v>399</v>
      </c>
      <c r="Z95" s="32" t="s">
        <v>399</v>
      </c>
      <c r="AA95" s="31" t="s">
        <v>399</v>
      </c>
      <c r="AB95" s="22" t="s">
        <v>399</v>
      </c>
      <c r="AC95" s="32" t="s">
        <v>399</v>
      </c>
      <c r="AD95" s="31">
        <v>5</v>
      </c>
      <c r="AE95" s="22">
        <v>9.44</v>
      </c>
      <c r="AF95" s="32">
        <v>9.44</v>
      </c>
      <c r="AG95" s="31" t="s">
        <v>399</v>
      </c>
      <c r="AH95" s="22" t="s">
        <v>399</v>
      </c>
      <c r="AI95" s="32" t="s">
        <v>399</v>
      </c>
      <c r="AJ95" s="31">
        <v>35</v>
      </c>
      <c r="AK95" s="22">
        <v>35.51</v>
      </c>
      <c r="AL95" s="32">
        <v>6.36</v>
      </c>
      <c r="AM95" s="31">
        <v>35</v>
      </c>
      <c r="AN95" s="22">
        <v>23.28</v>
      </c>
      <c r="AO95" s="32"/>
      <c r="AP95" s="5" t="str">
        <f t="shared" si="1"/>
        <v>3 / 24,6666666666667</v>
      </c>
    </row>
    <row r="96" spans="1:42" x14ac:dyDescent="0.2">
      <c r="A96" s="38" t="s">
        <v>578</v>
      </c>
      <c r="B96" s="2" t="s">
        <v>579</v>
      </c>
      <c r="C96" s="31">
        <v>608</v>
      </c>
      <c r="D96" s="22">
        <v>45263.05</v>
      </c>
      <c r="E96" s="32">
        <v>44862.51</v>
      </c>
      <c r="F96" s="31">
        <v>455</v>
      </c>
      <c r="G96" s="22">
        <v>20939.400000000001</v>
      </c>
      <c r="H96" s="32">
        <v>21168.74</v>
      </c>
      <c r="I96" s="31">
        <v>398</v>
      </c>
      <c r="J96" s="22">
        <v>13109.28</v>
      </c>
      <c r="K96" s="32">
        <v>13248.8</v>
      </c>
      <c r="L96" s="31">
        <v>283</v>
      </c>
      <c r="M96" s="22">
        <v>4587.08</v>
      </c>
      <c r="N96" s="32">
        <v>4656.8</v>
      </c>
      <c r="O96" s="31">
        <v>38</v>
      </c>
      <c r="P96" s="22">
        <v>652.42999999999995</v>
      </c>
      <c r="Q96" s="32">
        <v>664.78</v>
      </c>
      <c r="R96" s="31">
        <v>482</v>
      </c>
      <c r="S96" s="22">
        <v>3266.52</v>
      </c>
      <c r="T96" s="32">
        <v>3262.07</v>
      </c>
      <c r="U96" s="31">
        <v>297</v>
      </c>
      <c r="V96" s="22">
        <v>1630.47</v>
      </c>
      <c r="W96" s="32">
        <v>1522.14</v>
      </c>
      <c r="X96" s="31">
        <v>16</v>
      </c>
      <c r="Y96" s="22">
        <v>59.4</v>
      </c>
      <c r="Z96" s="32">
        <v>59.79</v>
      </c>
      <c r="AA96" s="31">
        <v>65</v>
      </c>
      <c r="AB96" s="22">
        <v>99.32</v>
      </c>
      <c r="AC96" s="32">
        <v>99.95</v>
      </c>
      <c r="AD96" s="31">
        <v>22</v>
      </c>
      <c r="AE96" s="22">
        <v>58.85</v>
      </c>
      <c r="AF96" s="32">
        <v>58.69</v>
      </c>
      <c r="AG96" s="31">
        <v>17</v>
      </c>
      <c r="AH96" s="22">
        <v>118.35</v>
      </c>
      <c r="AI96" s="32">
        <v>119.31</v>
      </c>
      <c r="AJ96" s="31">
        <v>387</v>
      </c>
      <c r="AK96" s="22">
        <v>532.36</v>
      </c>
      <c r="AL96" s="32">
        <v>1.44</v>
      </c>
      <c r="AM96" s="31">
        <v>277</v>
      </c>
      <c r="AN96" s="22">
        <v>209.59</v>
      </c>
      <c r="AO96" s="32"/>
      <c r="AP96" s="5" t="str">
        <f t="shared" si="1"/>
        <v>0 / 24,6666666666667</v>
      </c>
    </row>
    <row r="97" spans="1:42" x14ac:dyDescent="0.2">
      <c r="A97" s="38" t="s">
        <v>580</v>
      </c>
      <c r="B97" s="2" t="s">
        <v>581</v>
      </c>
      <c r="C97" s="31">
        <v>647</v>
      </c>
      <c r="D97" s="22">
        <v>30763.22</v>
      </c>
      <c r="E97" s="32">
        <v>30292.95</v>
      </c>
      <c r="F97" s="31">
        <v>352</v>
      </c>
      <c r="G97" s="22">
        <v>9157.41</v>
      </c>
      <c r="H97" s="32">
        <v>9238.15</v>
      </c>
      <c r="I97" s="31">
        <v>154</v>
      </c>
      <c r="J97" s="22">
        <v>1934.32</v>
      </c>
      <c r="K97" s="32">
        <v>1947.06</v>
      </c>
      <c r="L97" s="31">
        <v>183</v>
      </c>
      <c r="M97" s="22">
        <v>1930.67</v>
      </c>
      <c r="N97" s="32">
        <v>1945.95</v>
      </c>
      <c r="O97" s="31">
        <v>61</v>
      </c>
      <c r="P97" s="22">
        <v>415.57</v>
      </c>
      <c r="Q97" s="32">
        <v>419.01</v>
      </c>
      <c r="R97" s="31">
        <v>423</v>
      </c>
      <c r="S97" s="22">
        <v>3605.79</v>
      </c>
      <c r="T97" s="32">
        <v>3605.13</v>
      </c>
      <c r="U97" s="31">
        <v>577</v>
      </c>
      <c r="V97" s="22">
        <v>13431.06</v>
      </c>
      <c r="W97" s="32">
        <v>13088.02</v>
      </c>
      <c r="X97" s="31">
        <v>22</v>
      </c>
      <c r="Y97" s="22">
        <v>6.64</v>
      </c>
      <c r="Z97" s="32">
        <v>6.62</v>
      </c>
      <c r="AA97" s="31">
        <v>11</v>
      </c>
      <c r="AB97" s="22">
        <v>3.25</v>
      </c>
      <c r="AC97" s="32">
        <v>3.2</v>
      </c>
      <c r="AD97" s="31">
        <v>27</v>
      </c>
      <c r="AE97" s="22">
        <v>30.64</v>
      </c>
      <c r="AF97" s="32">
        <v>30.33</v>
      </c>
      <c r="AG97" s="31">
        <v>4</v>
      </c>
      <c r="AH97" s="22">
        <v>9.08</v>
      </c>
      <c r="AI97" s="32">
        <v>9.2799999999999994</v>
      </c>
      <c r="AJ97" s="31">
        <v>284</v>
      </c>
      <c r="AK97" s="22">
        <v>163.03</v>
      </c>
      <c r="AL97" s="32">
        <v>0.2</v>
      </c>
      <c r="AM97" s="31">
        <v>186</v>
      </c>
      <c r="AN97" s="22">
        <v>75.760000000000005</v>
      </c>
      <c r="AO97" s="32"/>
      <c r="AP97" s="5" t="str">
        <f t="shared" si="1"/>
        <v>0 / 24,6666666666667</v>
      </c>
    </row>
    <row r="98" spans="1:42" x14ac:dyDescent="0.2">
      <c r="A98" s="38" t="s">
        <v>582</v>
      </c>
      <c r="B98" s="2" t="s">
        <v>583</v>
      </c>
      <c r="C98" s="31">
        <v>31</v>
      </c>
      <c r="D98" s="22">
        <v>1174.49</v>
      </c>
      <c r="E98" s="32">
        <v>1169.08</v>
      </c>
      <c r="F98" s="31">
        <v>10</v>
      </c>
      <c r="G98" s="22">
        <v>405.85</v>
      </c>
      <c r="H98" s="32">
        <v>405.81</v>
      </c>
      <c r="I98" s="31">
        <v>7</v>
      </c>
      <c r="J98" s="22">
        <v>128.43</v>
      </c>
      <c r="K98" s="32">
        <v>128.16</v>
      </c>
      <c r="L98" s="31">
        <v>8</v>
      </c>
      <c r="M98" s="22">
        <v>242.89</v>
      </c>
      <c r="N98" s="32">
        <v>243.43</v>
      </c>
      <c r="O98" s="31">
        <v>4</v>
      </c>
      <c r="P98" s="22">
        <v>41.62</v>
      </c>
      <c r="Q98" s="32">
        <v>41.53</v>
      </c>
      <c r="R98" s="31">
        <v>19</v>
      </c>
      <c r="S98" s="22">
        <v>194.87</v>
      </c>
      <c r="T98" s="32">
        <v>193.85</v>
      </c>
      <c r="U98" s="31">
        <v>20</v>
      </c>
      <c r="V98" s="22">
        <v>147.32</v>
      </c>
      <c r="W98" s="32">
        <v>146.63999999999999</v>
      </c>
      <c r="X98" s="31" t="s">
        <v>399</v>
      </c>
      <c r="Y98" s="22" t="s">
        <v>399</v>
      </c>
      <c r="Z98" s="32" t="s">
        <v>399</v>
      </c>
      <c r="AA98" s="31"/>
      <c r="AB98" s="22"/>
      <c r="AC98" s="32"/>
      <c r="AD98" s="31"/>
      <c r="AE98" s="22"/>
      <c r="AF98" s="32"/>
      <c r="AG98" s="31" t="s">
        <v>399</v>
      </c>
      <c r="AH98" s="22" t="s">
        <v>399</v>
      </c>
      <c r="AI98" s="32" t="s">
        <v>399</v>
      </c>
      <c r="AJ98" s="31" t="s">
        <v>399</v>
      </c>
      <c r="AK98" s="22" t="s">
        <v>399</v>
      </c>
      <c r="AL98" s="32" t="s">
        <v>399</v>
      </c>
      <c r="AM98" s="31">
        <v>7</v>
      </c>
      <c r="AN98" s="22">
        <v>2.5499999999999998</v>
      </c>
      <c r="AO98" s="32"/>
      <c r="AP98" s="5" t="str">
        <f t="shared" si="1"/>
        <v>3 / 22,6666666666667</v>
      </c>
    </row>
    <row r="99" spans="1:42" x14ac:dyDescent="0.2">
      <c r="A99" s="38" t="s">
        <v>584</v>
      </c>
      <c r="B99" s="2" t="s">
        <v>585</v>
      </c>
      <c r="C99" s="31">
        <v>11</v>
      </c>
      <c r="D99" s="22">
        <v>161.91999999999999</v>
      </c>
      <c r="E99" s="32">
        <v>161.18</v>
      </c>
      <c r="F99" s="31">
        <v>9</v>
      </c>
      <c r="G99" s="22">
        <v>96.04</v>
      </c>
      <c r="H99" s="32">
        <v>97.29</v>
      </c>
      <c r="I99" s="31" t="s">
        <v>399</v>
      </c>
      <c r="J99" s="22" t="s">
        <v>399</v>
      </c>
      <c r="K99" s="32" t="s">
        <v>399</v>
      </c>
      <c r="L99" s="31" t="s">
        <v>399</v>
      </c>
      <c r="M99" s="22" t="s">
        <v>399</v>
      </c>
      <c r="N99" s="32" t="s">
        <v>399</v>
      </c>
      <c r="O99" s="31"/>
      <c r="P99" s="22"/>
      <c r="Q99" s="32"/>
      <c r="R99" s="31">
        <v>5</v>
      </c>
      <c r="S99" s="22">
        <v>16.350000000000001</v>
      </c>
      <c r="T99" s="32">
        <v>16.3</v>
      </c>
      <c r="U99" s="31">
        <v>3</v>
      </c>
      <c r="V99" s="22">
        <v>18.260000000000002</v>
      </c>
      <c r="W99" s="32">
        <v>18.170000000000002</v>
      </c>
      <c r="X99" s="31"/>
      <c r="Y99" s="22"/>
      <c r="Z99" s="32"/>
      <c r="AA99" s="31" t="s">
        <v>399</v>
      </c>
      <c r="AB99" s="22" t="s">
        <v>399</v>
      </c>
      <c r="AC99" s="32" t="s">
        <v>399</v>
      </c>
      <c r="AD99" s="31"/>
      <c r="AE99" s="22"/>
      <c r="AF99" s="32"/>
      <c r="AG99" s="31"/>
      <c r="AH99" s="22"/>
      <c r="AI99" s="32"/>
      <c r="AJ99" s="31">
        <v>5</v>
      </c>
      <c r="AK99" s="22">
        <v>1.42</v>
      </c>
      <c r="AL99" s="32"/>
      <c r="AM99" s="31">
        <v>3</v>
      </c>
      <c r="AN99" s="22">
        <v>0.6</v>
      </c>
      <c r="AO99" s="32"/>
      <c r="AP99" s="5" t="str">
        <f t="shared" si="1"/>
        <v>3 / 20,3333333333333</v>
      </c>
    </row>
    <row r="100" spans="1:42" x14ac:dyDescent="0.2">
      <c r="A100" s="38" t="s">
        <v>586</v>
      </c>
      <c r="B100" s="2" t="s">
        <v>587</v>
      </c>
      <c r="C100" s="31">
        <v>10</v>
      </c>
      <c r="D100" s="22">
        <v>48.17</v>
      </c>
      <c r="E100" s="32">
        <v>45.99</v>
      </c>
      <c r="F100" s="31">
        <v>3</v>
      </c>
      <c r="G100" s="22">
        <v>15.08</v>
      </c>
      <c r="H100" s="32">
        <v>15.01</v>
      </c>
      <c r="I100" s="31" t="s">
        <v>399</v>
      </c>
      <c r="J100" s="22" t="s">
        <v>399</v>
      </c>
      <c r="K100" s="32" t="s">
        <v>399</v>
      </c>
      <c r="L100" s="31"/>
      <c r="M100" s="22"/>
      <c r="N100" s="32"/>
      <c r="O100" s="31" t="s">
        <v>399</v>
      </c>
      <c r="P100" s="22" t="s">
        <v>399</v>
      </c>
      <c r="Q100" s="32" t="s">
        <v>399</v>
      </c>
      <c r="R100" s="31">
        <v>6</v>
      </c>
      <c r="S100" s="22">
        <v>6.32</v>
      </c>
      <c r="T100" s="32">
        <v>6.19</v>
      </c>
      <c r="U100" s="31">
        <v>4</v>
      </c>
      <c r="V100" s="22">
        <v>15.83</v>
      </c>
      <c r="W100" s="32">
        <v>15.07</v>
      </c>
      <c r="X100" s="31"/>
      <c r="Y100" s="22"/>
      <c r="Z100" s="32"/>
      <c r="AA100" s="31"/>
      <c r="AB100" s="22"/>
      <c r="AC100" s="32"/>
      <c r="AD100" s="31"/>
      <c r="AE100" s="22"/>
      <c r="AF100" s="32"/>
      <c r="AG100" s="31"/>
      <c r="AH100" s="22"/>
      <c r="AI100" s="32"/>
      <c r="AJ100" s="31" t="s">
        <v>399</v>
      </c>
      <c r="AK100" s="22" t="s">
        <v>399</v>
      </c>
      <c r="AL100" s="32" t="s">
        <v>399</v>
      </c>
      <c r="AM100" s="31" t="s">
        <v>399</v>
      </c>
      <c r="AN100" s="22" t="s">
        <v>399</v>
      </c>
      <c r="AO100" s="32" t="s">
        <v>399</v>
      </c>
      <c r="AP100" s="5" t="str">
        <f t="shared" si="1"/>
        <v>4 / 20</v>
      </c>
    </row>
    <row r="101" spans="1:42" x14ac:dyDescent="0.2">
      <c r="A101" s="38" t="s">
        <v>588</v>
      </c>
      <c r="B101" s="2" t="s">
        <v>589</v>
      </c>
      <c r="C101" s="31">
        <v>78</v>
      </c>
      <c r="D101" s="22">
        <v>3614.26</v>
      </c>
      <c r="E101" s="32">
        <v>3527.35</v>
      </c>
      <c r="F101" s="31">
        <v>40</v>
      </c>
      <c r="G101" s="22">
        <v>1708.1</v>
      </c>
      <c r="H101" s="32">
        <v>1722.48</v>
      </c>
      <c r="I101" s="31">
        <v>33</v>
      </c>
      <c r="J101" s="22">
        <v>869.53</v>
      </c>
      <c r="K101" s="32">
        <v>876.47</v>
      </c>
      <c r="L101" s="31">
        <v>23</v>
      </c>
      <c r="M101" s="22">
        <v>206.47</v>
      </c>
      <c r="N101" s="32">
        <v>207.28</v>
      </c>
      <c r="O101" s="31">
        <v>4</v>
      </c>
      <c r="P101" s="22">
        <v>65.72</v>
      </c>
      <c r="Q101" s="32">
        <v>66.27</v>
      </c>
      <c r="R101" s="31">
        <v>57</v>
      </c>
      <c r="S101" s="22">
        <v>386.5</v>
      </c>
      <c r="T101" s="32">
        <v>384.57</v>
      </c>
      <c r="U101" s="31">
        <v>34</v>
      </c>
      <c r="V101" s="22">
        <v>291.14999999999998</v>
      </c>
      <c r="W101" s="32">
        <v>268.31</v>
      </c>
      <c r="X101" s="31"/>
      <c r="Y101" s="22"/>
      <c r="Z101" s="32"/>
      <c r="AA101" s="31" t="s">
        <v>399</v>
      </c>
      <c r="AB101" s="22" t="s">
        <v>399</v>
      </c>
      <c r="AC101" s="32" t="s">
        <v>399</v>
      </c>
      <c r="AD101" s="31" t="s">
        <v>399</v>
      </c>
      <c r="AE101" s="22" t="s">
        <v>399</v>
      </c>
      <c r="AF101" s="32" t="s">
        <v>399</v>
      </c>
      <c r="AG101" s="31" t="s">
        <v>399</v>
      </c>
      <c r="AH101" s="22" t="s">
        <v>399</v>
      </c>
      <c r="AI101" s="32" t="s">
        <v>399</v>
      </c>
      <c r="AJ101" s="31">
        <v>34</v>
      </c>
      <c r="AK101" s="22">
        <v>41.37</v>
      </c>
      <c r="AL101" s="32">
        <v>0.43</v>
      </c>
      <c r="AM101" s="31">
        <v>30</v>
      </c>
      <c r="AN101" s="22">
        <v>43.87</v>
      </c>
      <c r="AO101" s="32"/>
      <c r="AP101" s="5" t="str">
        <f t="shared" si="1"/>
        <v>3 / 23,6666666666667</v>
      </c>
    </row>
    <row r="102" spans="1:42" x14ac:dyDescent="0.2">
      <c r="A102" s="38" t="s">
        <v>590</v>
      </c>
      <c r="B102" s="2" t="s">
        <v>591</v>
      </c>
      <c r="C102" s="31">
        <v>6</v>
      </c>
      <c r="D102" s="22">
        <v>66.459999999999994</v>
      </c>
      <c r="E102" s="32">
        <v>66.150000000000006</v>
      </c>
      <c r="F102" s="31"/>
      <c r="G102" s="22"/>
      <c r="H102" s="32"/>
      <c r="I102" s="31"/>
      <c r="J102" s="22"/>
      <c r="K102" s="32"/>
      <c r="L102" s="31"/>
      <c r="M102" s="22"/>
      <c r="N102" s="32"/>
      <c r="O102" s="31"/>
      <c r="P102" s="22"/>
      <c r="Q102" s="32"/>
      <c r="R102" s="31">
        <v>3</v>
      </c>
      <c r="S102" s="22">
        <v>23.79</v>
      </c>
      <c r="T102" s="32">
        <v>23.63</v>
      </c>
      <c r="U102" s="31">
        <v>3</v>
      </c>
      <c r="V102" s="22">
        <v>40.659999999999997</v>
      </c>
      <c r="W102" s="32">
        <v>41.05</v>
      </c>
      <c r="X102" s="31"/>
      <c r="Y102" s="22"/>
      <c r="Z102" s="32"/>
      <c r="AA102" s="31"/>
      <c r="AB102" s="22"/>
      <c r="AC102" s="32"/>
      <c r="AD102" s="31"/>
      <c r="AE102" s="22"/>
      <c r="AF102" s="32"/>
      <c r="AG102" s="31" t="s">
        <v>399</v>
      </c>
      <c r="AH102" s="22" t="s">
        <v>399</v>
      </c>
      <c r="AI102" s="32" t="s">
        <v>399</v>
      </c>
      <c r="AJ102" s="31" t="s">
        <v>399</v>
      </c>
      <c r="AK102" s="22" t="s">
        <v>399</v>
      </c>
      <c r="AL102" s="32" t="s">
        <v>399</v>
      </c>
      <c r="AM102" s="31"/>
      <c r="AN102" s="22"/>
      <c r="AO102" s="32"/>
      <c r="AP102" s="5" t="str">
        <f t="shared" si="1"/>
        <v>2 / 17</v>
      </c>
    </row>
    <row r="103" spans="1:42" x14ac:dyDescent="0.2">
      <c r="A103" s="38" t="s">
        <v>592</v>
      </c>
      <c r="B103" s="2" t="s">
        <v>593</v>
      </c>
      <c r="C103" s="31">
        <v>12</v>
      </c>
      <c r="D103" s="22">
        <v>229.19</v>
      </c>
      <c r="E103" s="32">
        <v>217.69</v>
      </c>
      <c r="F103" s="31">
        <v>3</v>
      </c>
      <c r="G103" s="22">
        <v>36.5</v>
      </c>
      <c r="H103" s="32">
        <v>36.56</v>
      </c>
      <c r="I103" s="31" t="s">
        <v>399</v>
      </c>
      <c r="J103" s="22" t="s">
        <v>399</v>
      </c>
      <c r="K103" s="32" t="s">
        <v>399</v>
      </c>
      <c r="L103" s="31" t="s">
        <v>399</v>
      </c>
      <c r="M103" s="22" t="s">
        <v>399</v>
      </c>
      <c r="N103" s="32" t="s">
        <v>399</v>
      </c>
      <c r="O103" s="31" t="s">
        <v>399</v>
      </c>
      <c r="P103" s="22" t="s">
        <v>399</v>
      </c>
      <c r="Q103" s="32" t="s">
        <v>399</v>
      </c>
      <c r="R103" s="31">
        <v>9</v>
      </c>
      <c r="S103" s="22">
        <v>58.3</v>
      </c>
      <c r="T103" s="32">
        <v>58.22</v>
      </c>
      <c r="U103" s="31" t="s">
        <v>399</v>
      </c>
      <c r="V103" s="22" t="s">
        <v>399</v>
      </c>
      <c r="W103" s="32" t="s">
        <v>399</v>
      </c>
      <c r="X103" s="31"/>
      <c r="Y103" s="22"/>
      <c r="Z103" s="32"/>
      <c r="AA103" s="31"/>
      <c r="AB103" s="22"/>
      <c r="AC103" s="32"/>
      <c r="AD103" s="31"/>
      <c r="AE103" s="22"/>
      <c r="AF103" s="32"/>
      <c r="AG103" s="31" t="s">
        <v>399</v>
      </c>
      <c r="AH103" s="22" t="s">
        <v>399</v>
      </c>
      <c r="AI103" s="32" t="s">
        <v>399</v>
      </c>
      <c r="AJ103" s="31" t="s">
        <v>399</v>
      </c>
      <c r="AK103" s="22" t="s">
        <v>399</v>
      </c>
      <c r="AL103" s="32" t="s">
        <v>399</v>
      </c>
      <c r="AM103" s="31">
        <v>4</v>
      </c>
      <c r="AN103" s="22">
        <v>11.06</v>
      </c>
      <c r="AO103" s="32"/>
      <c r="AP103" s="5" t="str">
        <f t="shared" si="1"/>
        <v>6 / 21,6666666666667</v>
      </c>
    </row>
    <row r="104" spans="1:42" x14ac:dyDescent="0.2">
      <c r="A104" s="38" t="s">
        <v>594</v>
      </c>
      <c r="B104" s="2" t="s">
        <v>595</v>
      </c>
      <c r="C104" s="31">
        <v>315</v>
      </c>
      <c r="D104" s="22">
        <v>14705.57</v>
      </c>
      <c r="E104" s="32">
        <v>14427.08</v>
      </c>
      <c r="F104" s="31">
        <v>158</v>
      </c>
      <c r="G104" s="22">
        <v>5772.64</v>
      </c>
      <c r="H104" s="32">
        <v>5787.68</v>
      </c>
      <c r="I104" s="31">
        <v>103</v>
      </c>
      <c r="J104" s="22">
        <v>2156.4299999999998</v>
      </c>
      <c r="K104" s="32">
        <v>2159.08</v>
      </c>
      <c r="L104" s="31">
        <v>94</v>
      </c>
      <c r="M104" s="22">
        <v>1114.07</v>
      </c>
      <c r="N104" s="32">
        <v>1116.29</v>
      </c>
      <c r="O104" s="31">
        <v>15</v>
      </c>
      <c r="P104" s="22">
        <v>26.59</v>
      </c>
      <c r="Q104" s="32">
        <v>26.56</v>
      </c>
      <c r="R104" s="31">
        <v>249</v>
      </c>
      <c r="S104" s="22">
        <v>2403.85</v>
      </c>
      <c r="T104" s="32">
        <v>2383.46</v>
      </c>
      <c r="U104" s="31">
        <v>192</v>
      </c>
      <c r="V104" s="22">
        <v>1688.54</v>
      </c>
      <c r="W104" s="32">
        <v>1613.69</v>
      </c>
      <c r="X104" s="31">
        <v>5</v>
      </c>
      <c r="Y104" s="22">
        <v>14.41</v>
      </c>
      <c r="Z104" s="32">
        <v>14.62</v>
      </c>
      <c r="AA104" s="31">
        <v>32</v>
      </c>
      <c r="AB104" s="22">
        <v>42.66</v>
      </c>
      <c r="AC104" s="32">
        <v>42.17</v>
      </c>
      <c r="AD104" s="31">
        <v>81</v>
      </c>
      <c r="AE104" s="22">
        <v>1245.8699999999999</v>
      </c>
      <c r="AF104" s="32">
        <v>1252.3900000000001</v>
      </c>
      <c r="AG104" s="31">
        <v>8</v>
      </c>
      <c r="AH104" s="22">
        <v>28.48</v>
      </c>
      <c r="AI104" s="32">
        <v>28.45</v>
      </c>
      <c r="AJ104" s="31">
        <v>69</v>
      </c>
      <c r="AK104" s="22">
        <v>51.04</v>
      </c>
      <c r="AL104" s="32">
        <v>2.69</v>
      </c>
      <c r="AM104" s="31">
        <v>130</v>
      </c>
      <c r="AN104" s="22">
        <v>160.91999999999999</v>
      </c>
      <c r="AO104" s="32"/>
      <c r="AP104" s="5" t="str">
        <f t="shared" si="1"/>
        <v>0 / 24,6666666666667</v>
      </c>
    </row>
    <row r="105" spans="1:42" x14ac:dyDescent="0.2">
      <c r="A105" s="38" t="s">
        <v>596</v>
      </c>
      <c r="B105" s="2" t="s">
        <v>597</v>
      </c>
      <c r="C105" s="31">
        <v>9</v>
      </c>
      <c r="D105" s="22">
        <v>312.24</v>
      </c>
      <c r="E105" s="32">
        <v>304.36</v>
      </c>
      <c r="F105" s="31" t="s">
        <v>399</v>
      </c>
      <c r="G105" s="22" t="s">
        <v>399</v>
      </c>
      <c r="H105" s="32" t="s">
        <v>399</v>
      </c>
      <c r="I105" s="31" t="s">
        <v>399</v>
      </c>
      <c r="J105" s="22" t="s">
        <v>399</v>
      </c>
      <c r="K105" s="32" t="s">
        <v>399</v>
      </c>
      <c r="L105" s="31" t="s">
        <v>399</v>
      </c>
      <c r="M105" s="22" t="s">
        <v>399</v>
      </c>
      <c r="N105" s="32" t="s">
        <v>399</v>
      </c>
      <c r="O105" s="31" t="s">
        <v>399</v>
      </c>
      <c r="P105" s="22" t="s">
        <v>399</v>
      </c>
      <c r="Q105" s="32" t="s">
        <v>399</v>
      </c>
      <c r="R105" s="31">
        <v>5</v>
      </c>
      <c r="S105" s="22">
        <v>34.31</v>
      </c>
      <c r="T105" s="32">
        <v>34.119999999999997</v>
      </c>
      <c r="U105" s="31">
        <v>3</v>
      </c>
      <c r="V105" s="22">
        <v>4.21</v>
      </c>
      <c r="W105" s="32">
        <v>4.18</v>
      </c>
      <c r="X105" s="31"/>
      <c r="Y105" s="22"/>
      <c r="Z105" s="32"/>
      <c r="AA105" s="31" t="s">
        <v>399</v>
      </c>
      <c r="AB105" s="22" t="s">
        <v>399</v>
      </c>
      <c r="AC105" s="32" t="s">
        <v>399</v>
      </c>
      <c r="AD105" s="31" t="s">
        <v>399</v>
      </c>
      <c r="AE105" s="22" t="s">
        <v>399</v>
      </c>
      <c r="AF105" s="32" t="s">
        <v>399</v>
      </c>
      <c r="AG105" s="31" t="s">
        <v>399</v>
      </c>
      <c r="AH105" s="22" t="s">
        <v>399</v>
      </c>
      <c r="AI105" s="32" t="s">
        <v>399</v>
      </c>
      <c r="AJ105" s="31" t="s">
        <v>399</v>
      </c>
      <c r="AK105" s="22" t="s">
        <v>399</v>
      </c>
      <c r="AL105" s="32" t="s">
        <v>399</v>
      </c>
      <c r="AM105" s="31">
        <v>4</v>
      </c>
      <c r="AN105" s="22">
        <v>6.25</v>
      </c>
      <c r="AO105" s="32"/>
      <c r="AP105" s="5" t="str">
        <f t="shared" si="1"/>
        <v>8 / 23,6666666666667</v>
      </c>
    </row>
    <row r="106" spans="1:42" x14ac:dyDescent="0.2">
      <c r="A106" s="38" t="s">
        <v>598</v>
      </c>
      <c r="B106" s="2" t="s">
        <v>599</v>
      </c>
      <c r="C106" s="31">
        <v>490</v>
      </c>
      <c r="D106" s="22">
        <v>25545.439999999999</v>
      </c>
      <c r="E106" s="32">
        <v>25211.79</v>
      </c>
      <c r="F106" s="31">
        <v>303</v>
      </c>
      <c r="G106" s="22">
        <v>11531.4</v>
      </c>
      <c r="H106" s="32">
        <v>11660.83</v>
      </c>
      <c r="I106" s="31">
        <v>117</v>
      </c>
      <c r="J106" s="22">
        <v>1199.46</v>
      </c>
      <c r="K106" s="32">
        <v>1212.27</v>
      </c>
      <c r="L106" s="31">
        <v>213</v>
      </c>
      <c r="M106" s="22">
        <v>3049.34</v>
      </c>
      <c r="N106" s="32">
        <v>3093.23</v>
      </c>
      <c r="O106" s="31">
        <v>13</v>
      </c>
      <c r="P106" s="22">
        <v>49.57</v>
      </c>
      <c r="Q106" s="32">
        <v>49.76</v>
      </c>
      <c r="R106" s="31">
        <v>390</v>
      </c>
      <c r="S106" s="22">
        <v>3285.53</v>
      </c>
      <c r="T106" s="32">
        <v>3287.84</v>
      </c>
      <c r="U106" s="31">
        <v>299</v>
      </c>
      <c r="V106" s="22">
        <v>3411.7</v>
      </c>
      <c r="W106" s="32">
        <v>3296.41</v>
      </c>
      <c r="X106" s="31">
        <v>5</v>
      </c>
      <c r="Y106" s="22">
        <v>1.05</v>
      </c>
      <c r="Z106" s="32">
        <v>1.04</v>
      </c>
      <c r="AA106" s="31">
        <v>10</v>
      </c>
      <c r="AB106" s="22">
        <v>35.96</v>
      </c>
      <c r="AC106" s="32">
        <v>36.119999999999997</v>
      </c>
      <c r="AD106" s="31">
        <v>135</v>
      </c>
      <c r="AE106" s="22">
        <v>2384.92</v>
      </c>
      <c r="AF106" s="32">
        <v>2446.56</v>
      </c>
      <c r="AG106" s="31">
        <v>16</v>
      </c>
      <c r="AH106" s="22">
        <v>77.05</v>
      </c>
      <c r="AI106" s="32">
        <v>77.23</v>
      </c>
      <c r="AJ106" s="31">
        <v>288</v>
      </c>
      <c r="AK106" s="22">
        <v>363.08</v>
      </c>
      <c r="AL106" s="32">
        <v>50.5</v>
      </c>
      <c r="AM106" s="31">
        <v>180</v>
      </c>
      <c r="AN106" s="22">
        <v>156.38</v>
      </c>
      <c r="AO106" s="32"/>
      <c r="AP106" s="5" t="str">
        <f t="shared" si="1"/>
        <v>0 / 24,6666666666667</v>
      </c>
    </row>
    <row r="107" spans="1:42" x14ac:dyDescent="0.2">
      <c r="A107" s="38" t="s">
        <v>600</v>
      </c>
      <c r="B107" s="2" t="s">
        <v>601</v>
      </c>
      <c r="C107" s="31">
        <v>400</v>
      </c>
      <c r="D107" s="22">
        <v>22166.36</v>
      </c>
      <c r="E107" s="32">
        <v>21752.55</v>
      </c>
      <c r="F107" s="31">
        <v>160</v>
      </c>
      <c r="G107" s="22">
        <v>4467.0200000000004</v>
      </c>
      <c r="H107" s="32">
        <v>4514.1099999999997</v>
      </c>
      <c r="I107" s="31">
        <v>103</v>
      </c>
      <c r="J107" s="22">
        <v>2139.34</v>
      </c>
      <c r="K107" s="32">
        <v>2152.6</v>
      </c>
      <c r="L107" s="31">
        <v>122</v>
      </c>
      <c r="M107" s="22">
        <v>2368.02</v>
      </c>
      <c r="N107" s="32">
        <v>2387.83</v>
      </c>
      <c r="O107" s="31">
        <v>19</v>
      </c>
      <c r="P107" s="22">
        <v>195.84</v>
      </c>
      <c r="Q107" s="32">
        <v>197.18</v>
      </c>
      <c r="R107" s="31">
        <v>315</v>
      </c>
      <c r="S107" s="22">
        <v>2844.07</v>
      </c>
      <c r="T107" s="32">
        <v>2829.93</v>
      </c>
      <c r="U107" s="31">
        <v>267</v>
      </c>
      <c r="V107" s="22">
        <v>3099.19</v>
      </c>
      <c r="W107" s="32">
        <v>2964.14</v>
      </c>
      <c r="X107" s="31">
        <v>9</v>
      </c>
      <c r="Y107" s="22">
        <v>60.66</v>
      </c>
      <c r="Z107" s="32">
        <v>61.21</v>
      </c>
      <c r="AA107" s="31">
        <v>12</v>
      </c>
      <c r="AB107" s="22">
        <v>21.91</v>
      </c>
      <c r="AC107" s="32">
        <v>22.12</v>
      </c>
      <c r="AD107" s="31">
        <v>221</v>
      </c>
      <c r="AE107" s="22">
        <v>6328.27</v>
      </c>
      <c r="AF107" s="32">
        <v>6479.13</v>
      </c>
      <c r="AG107" s="31">
        <v>14</v>
      </c>
      <c r="AH107" s="22">
        <v>68.23</v>
      </c>
      <c r="AI107" s="32">
        <v>68.66</v>
      </c>
      <c r="AJ107" s="31">
        <v>217</v>
      </c>
      <c r="AK107" s="22">
        <v>368.86</v>
      </c>
      <c r="AL107" s="32">
        <v>75.64</v>
      </c>
      <c r="AM107" s="31">
        <v>164</v>
      </c>
      <c r="AN107" s="22">
        <v>204.95</v>
      </c>
      <c r="AO107" s="32"/>
      <c r="AP107" s="5" t="str">
        <f t="shared" si="1"/>
        <v>0 / 24,6666666666667</v>
      </c>
    </row>
    <row r="108" spans="1:42" x14ac:dyDescent="0.2">
      <c r="A108" s="38" t="s">
        <v>602</v>
      </c>
      <c r="B108" s="2" t="s">
        <v>603</v>
      </c>
      <c r="C108" s="31">
        <v>551</v>
      </c>
      <c r="D108" s="22">
        <v>31392.29</v>
      </c>
      <c r="E108" s="32">
        <v>30799.73</v>
      </c>
      <c r="F108" s="31">
        <v>337</v>
      </c>
      <c r="G108" s="22">
        <v>10620.52</v>
      </c>
      <c r="H108" s="32">
        <v>10743.14</v>
      </c>
      <c r="I108" s="31">
        <v>224</v>
      </c>
      <c r="J108" s="22">
        <v>4139.87</v>
      </c>
      <c r="K108" s="32">
        <v>4183.1099999999997</v>
      </c>
      <c r="L108" s="31">
        <v>293</v>
      </c>
      <c r="M108" s="22">
        <v>5071.0600000000004</v>
      </c>
      <c r="N108" s="32">
        <v>5132.28</v>
      </c>
      <c r="O108" s="31">
        <v>45</v>
      </c>
      <c r="P108" s="22">
        <v>914.33</v>
      </c>
      <c r="Q108" s="32">
        <v>923.42</v>
      </c>
      <c r="R108" s="31">
        <v>407</v>
      </c>
      <c r="S108" s="22">
        <v>3536.71</v>
      </c>
      <c r="T108" s="32">
        <v>3533.77</v>
      </c>
      <c r="U108" s="31">
        <v>408</v>
      </c>
      <c r="V108" s="22">
        <v>6237.07</v>
      </c>
      <c r="W108" s="32">
        <v>5815.81</v>
      </c>
      <c r="X108" s="31">
        <v>6</v>
      </c>
      <c r="Y108" s="22">
        <v>11.61</v>
      </c>
      <c r="Z108" s="32">
        <v>11.76</v>
      </c>
      <c r="AA108" s="31">
        <v>5</v>
      </c>
      <c r="AB108" s="22">
        <v>2.14</v>
      </c>
      <c r="AC108" s="32">
        <v>2.13</v>
      </c>
      <c r="AD108" s="31">
        <v>25</v>
      </c>
      <c r="AE108" s="22">
        <v>101.83</v>
      </c>
      <c r="AF108" s="32">
        <v>103.08</v>
      </c>
      <c r="AG108" s="31">
        <v>33</v>
      </c>
      <c r="AH108" s="22">
        <v>344.93</v>
      </c>
      <c r="AI108" s="32">
        <v>348.23</v>
      </c>
      <c r="AJ108" s="31">
        <v>314</v>
      </c>
      <c r="AK108" s="22">
        <v>316.06</v>
      </c>
      <c r="AL108" s="32">
        <v>3</v>
      </c>
      <c r="AM108" s="31">
        <v>198</v>
      </c>
      <c r="AN108" s="22">
        <v>95.88</v>
      </c>
      <c r="AO108" s="32"/>
      <c r="AP108" s="5" t="str">
        <f t="shared" si="1"/>
        <v>0 / 24,6666666666667</v>
      </c>
    </row>
    <row r="109" spans="1:42" x14ac:dyDescent="0.2">
      <c r="A109" s="38" t="s">
        <v>604</v>
      </c>
      <c r="B109" s="2" t="s">
        <v>605</v>
      </c>
      <c r="C109" s="31">
        <v>133</v>
      </c>
      <c r="D109" s="22">
        <v>8289.27</v>
      </c>
      <c r="E109" s="32">
        <v>8158.49</v>
      </c>
      <c r="F109" s="31">
        <v>73</v>
      </c>
      <c r="G109" s="22">
        <v>2150.14</v>
      </c>
      <c r="H109" s="32">
        <v>2165.44</v>
      </c>
      <c r="I109" s="31">
        <v>49</v>
      </c>
      <c r="J109" s="22">
        <v>1002.54</v>
      </c>
      <c r="K109" s="32">
        <v>1007.81</v>
      </c>
      <c r="L109" s="31">
        <v>78</v>
      </c>
      <c r="M109" s="22">
        <v>2055.39</v>
      </c>
      <c r="N109" s="32">
        <v>2069.66</v>
      </c>
      <c r="O109" s="31">
        <v>18</v>
      </c>
      <c r="P109" s="22">
        <v>392.83</v>
      </c>
      <c r="Q109" s="32">
        <v>396.8</v>
      </c>
      <c r="R109" s="31">
        <v>89</v>
      </c>
      <c r="S109" s="22">
        <v>760.05</v>
      </c>
      <c r="T109" s="32">
        <v>754.36</v>
      </c>
      <c r="U109" s="31">
        <v>96</v>
      </c>
      <c r="V109" s="22">
        <v>1746.24</v>
      </c>
      <c r="W109" s="32">
        <v>1692.34</v>
      </c>
      <c r="X109" s="31"/>
      <c r="Y109" s="22"/>
      <c r="Z109" s="32"/>
      <c r="AA109" s="31" t="s">
        <v>399</v>
      </c>
      <c r="AB109" s="22" t="s">
        <v>399</v>
      </c>
      <c r="AC109" s="32" t="s">
        <v>399</v>
      </c>
      <c r="AD109" s="31" t="s">
        <v>399</v>
      </c>
      <c r="AE109" s="22" t="s">
        <v>399</v>
      </c>
      <c r="AF109" s="32" t="s">
        <v>399</v>
      </c>
      <c r="AG109" s="31">
        <v>8</v>
      </c>
      <c r="AH109" s="22">
        <v>66.239999999999995</v>
      </c>
      <c r="AI109" s="32">
        <v>66.97</v>
      </c>
      <c r="AJ109" s="31">
        <v>54</v>
      </c>
      <c r="AK109" s="22">
        <v>55.32</v>
      </c>
      <c r="AL109" s="32">
        <v>0.62</v>
      </c>
      <c r="AM109" s="31">
        <v>37</v>
      </c>
      <c r="AN109" s="22">
        <v>56.21</v>
      </c>
      <c r="AO109" s="32"/>
      <c r="AP109" s="5" t="str">
        <f t="shared" si="1"/>
        <v>2 / 23,6666666666667</v>
      </c>
    </row>
    <row r="110" spans="1:42" x14ac:dyDescent="0.2">
      <c r="A110" s="38" t="s">
        <v>606</v>
      </c>
      <c r="B110" s="2" t="s">
        <v>607</v>
      </c>
      <c r="C110" s="31">
        <v>202</v>
      </c>
      <c r="D110" s="22">
        <v>12536.67</v>
      </c>
      <c r="E110" s="32">
        <v>12475.19</v>
      </c>
      <c r="F110" s="31">
        <v>132</v>
      </c>
      <c r="G110" s="22">
        <v>5030.2700000000004</v>
      </c>
      <c r="H110" s="32">
        <v>5071.05</v>
      </c>
      <c r="I110" s="31">
        <v>118</v>
      </c>
      <c r="J110" s="22">
        <v>3132.34</v>
      </c>
      <c r="K110" s="32">
        <v>3156.46</v>
      </c>
      <c r="L110" s="31">
        <v>114</v>
      </c>
      <c r="M110" s="22">
        <v>2147.4899999999998</v>
      </c>
      <c r="N110" s="32">
        <v>2164.59</v>
      </c>
      <c r="O110" s="31">
        <v>22</v>
      </c>
      <c r="P110" s="22">
        <v>331.23</v>
      </c>
      <c r="Q110" s="32">
        <v>333.92</v>
      </c>
      <c r="R110" s="31">
        <v>148</v>
      </c>
      <c r="S110" s="22">
        <v>888.09</v>
      </c>
      <c r="T110" s="32">
        <v>887.22</v>
      </c>
      <c r="U110" s="31">
        <v>116</v>
      </c>
      <c r="V110" s="22">
        <v>798.1</v>
      </c>
      <c r="W110" s="32">
        <v>776.98</v>
      </c>
      <c r="X110" s="31">
        <v>3</v>
      </c>
      <c r="Y110" s="22">
        <v>1.45</v>
      </c>
      <c r="Z110" s="32">
        <v>1.36</v>
      </c>
      <c r="AA110" s="31">
        <v>8</v>
      </c>
      <c r="AB110" s="22">
        <v>7.27</v>
      </c>
      <c r="AC110" s="32">
        <v>6.52</v>
      </c>
      <c r="AD110" s="31">
        <v>16</v>
      </c>
      <c r="AE110" s="22">
        <v>16.96</v>
      </c>
      <c r="AF110" s="32">
        <v>16.88</v>
      </c>
      <c r="AG110" s="31">
        <v>12</v>
      </c>
      <c r="AH110" s="22">
        <v>59.19</v>
      </c>
      <c r="AI110" s="32">
        <v>59.92</v>
      </c>
      <c r="AJ110" s="31">
        <v>109</v>
      </c>
      <c r="AK110" s="22">
        <v>106.94</v>
      </c>
      <c r="AL110" s="32">
        <v>0.28999999999999998</v>
      </c>
      <c r="AM110" s="31">
        <v>61</v>
      </c>
      <c r="AN110" s="22">
        <v>17.34</v>
      </c>
      <c r="AO110" s="32"/>
      <c r="AP110" s="5" t="str">
        <f t="shared" si="1"/>
        <v>0 / 24,6666666666667</v>
      </c>
    </row>
    <row r="111" spans="1:42" x14ac:dyDescent="0.2">
      <c r="A111" s="38" t="s">
        <v>608</v>
      </c>
      <c r="B111" s="2" t="s">
        <v>609</v>
      </c>
      <c r="C111" s="31">
        <v>138</v>
      </c>
      <c r="D111" s="22">
        <v>7309.78</v>
      </c>
      <c r="E111" s="32">
        <v>7124.55</v>
      </c>
      <c r="F111" s="31">
        <v>72</v>
      </c>
      <c r="G111" s="22">
        <v>1904.34</v>
      </c>
      <c r="H111" s="32">
        <v>1927.96</v>
      </c>
      <c r="I111" s="31">
        <v>50</v>
      </c>
      <c r="J111" s="22">
        <v>846.29</v>
      </c>
      <c r="K111" s="32">
        <v>855.92</v>
      </c>
      <c r="L111" s="31">
        <v>84</v>
      </c>
      <c r="M111" s="22">
        <v>1540.23</v>
      </c>
      <c r="N111" s="32">
        <v>1552.2</v>
      </c>
      <c r="O111" s="31">
        <v>22</v>
      </c>
      <c r="P111" s="22">
        <v>404.63</v>
      </c>
      <c r="Q111" s="32">
        <v>408.5</v>
      </c>
      <c r="R111" s="31">
        <v>98</v>
      </c>
      <c r="S111" s="22">
        <v>733.59</v>
      </c>
      <c r="T111" s="32">
        <v>734.46</v>
      </c>
      <c r="U111" s="31">
        <v>103</v>
      </c>
      <c r="V111" s="22">
        <v>1725.52</v>
      </c>
      <c r="W111" s="32">
        <v>1579.43</v>
      </c>
      <c r="X111" s="31" t="s">
        <v>399</v>
      </c>
      <c r="Y111" s="22" t="s">
        <v>399</v>
      </c>
      <c r="Z111" s="32" t="s">
        <v>399</v>
      </c>
      <c r="AA111" s="31" t="s">
        <v>399</v>
      </c>
      <c r="AB111" s="22" t="s">
        <v>399</v>
      </c>
      <c r="AC111" s="32" t="s">
        <v>399</v>
      </c>
      <c r="AD111" s="31">
        <v>8</v>
      </c>
      <c r="AE111" s="22">
        <v>4.1399999999999997</v>
      </c>
      <c r="AF111" s="32">
        <v>4.34</v>
      </c>
      <c r="AG111" s="31">
        <v>17</v>
      </c>
      <c r="AH111" s="22">
        <v>59.76</v>
      </c>
      <c r="AI111" s="32">
        <v>60.01</v>
      </c>
      <c r="AJ111" s="31">
        <v>68</v>
      </c>
      <c r="AK111" s="22">
        <v>66.459999999999994</v>
      </c>
      <c r="AL111" s="32">
        <v>0.01</v>
      </c>
      <c r="AM111" s="31">
        <v>37</v>
      </c>
      <c r="AN111" s="22">
        <v>23.1</v>
      </c>
      <c r="AO111" s="32"/>
      <c r="AP111" s="5" t="str">
        <f t="shared" si="1"/>
        <v>2 / 24,6666666666667</v>
      </c>
    </row>
    <row r="112" spans="1:42" x14ac:dyDescent="0.2">
      <c r="A112" s="38" t="s">
        <v>610</v>
      </c>
      <c r="B112" s="2" t="s">
        <v>611</v>
      </c>
      <c r="C112" s="31">
        <v>379</v>
      </c>
      <c r="D112" s="22">
        <v>22423.84</v>
      </c>
      <c r="E112" s="32">
        <v>22226.34</v>
      </c>
      <c r="F112" s="31">
        <v>235</v>
      </c>
      <c r="G112" s="22">
        <v>9111.81</v>
      </c>
      <c r="H112" s="32">
        <v>9196.5300000000007</v>
      </c>
      <c r="I112" s="31">
        <v>184</v>
      </c>
      <c r="J112" s="22">
        <v>4767.28</v>
      </c>
      <c r="K112" s="32">
        <v>4800.97</v>
      </c>
      <c r="L112" s="31">
        <v>158</v>
      </c>
      <c r="M112" s="22">
        <v>2669.89</v>
      </c>
      <c r="N112" s="32">
        <v>2692.81</v>
      </c>
      <c r="O112" s="31">
        <v>11</v>
      </c>
      <c r="P112" s="22">
        <v>128.86000000000001</v>
      </c>
      <c r="Q112" s="32">
        <v>128.9</v>
      </c>
      <c r="R112" s="31">
        <v>298</v>
      </c>
      <c r="S112" s="22">
        <v>1940.72</v>
      </c>
      <c r="T112" s="32">
        <v>1927.62</v>
      </c>
      <c r="U112" s="31">
        <v>220</v>
      </c>
      <c r="V112" s="22">
        <v>1446.87</v>
      </c>
      <c r="W112" s="32">
        <v>1405.83</v>
      </c>
      <c r="X112" s="31">
        <v>10</v>
      </c>
      <c r="Y112" s="22">
        <v>29.15</v>
      </c>
      <c r="Z112" s="32">
        <v>29.13</v>
      </c>
      <c r="AA112" s="31">
        <v>11</v>
      </c>
      <c r="AB112" s="22">
        <v>37.07</v>
      </c>
      <c r="AC112" s="32">
        <v>37.090000000000003</v>
      </c>
      <c r="AD112" s="31">
        <v>108</v>
      </c>
      <c r="AE112" s="22">
        <v>1778.05</v>
      </c>
      <c r="AF112" s="32">
        <v>1827.92</v>
      </c>
      <c r="AG112" s="31">
        <v>17</v>
      </c>
      <c r="AH112" s="22">
        <v>169.25</v>
      </c>
      <c r="AI112" s="32">
        <v>171.01</v>
      </c>
      <c r="AJ112" s="31">
        <v>225</v>
      </c>
      <c r="AK112" s="22">
        <v>242.35</v>
      </c>
      <c r="AL112" s="32">
        <v>8.5299999999999994</v>
      </c>
      <c r="AM112" s="31">
        <v>128</v>
      </c>
      <c r="AN112" s="22">
        <v>102.54</v>
      </c>
      <c r="AO112" s="32"/>
      <c r="AP112" s="5" t="str">
        <f t="shared" si="1"/>
        <v>0 / 24,6666666666667</v>
      </c>
    </row>
    <row r="113" spans="1:42" x14ac:dyDescent="0.2">
      <c r="A113" s="38" t="s">
        <v>612</v>
      </c>
      <c r="B113" s="2" t="s">
        <v>613</v>
      </c>
      <c r="C113" s="31">
        <v>566</v>
      </c>
      <c r="D113" s="22">
        <v>37054.449999999997</v>
      </c>
      <c r="E113" s="32">
        <v>36598.58</v>
      </c>
      <c r="F113" s="31">
        <v>285</v>
      </c>
      <c r="G113" s="22">
        <v>9363.7900000000009</v>
      </c>
      <c r="H113" s="32">
        <v>9445.9599999999991</v>
      </c>
      <c r="I113" s="31">
        <v>181</v>
      </c>
      <c r="J113" s="22">
        <v>4347.6099999999997</v>
      </c>
      <c r="K113" s="32">
        <v>4381.6899999999996</v>
      </c>
      <c r="L113" s="31">
        <v>296</v>
      </c>
      <c r="M113" s="22">
        <v>7091.06</v>
      </c>
      <c r="N113" s="32">
        <v>7141.79</v>
      </c>
      <c r="O113" s="31">
        <v>41</v>
      </c>
      <c r="P113" s="22">
        <v>412.72</v>
      </c>
      <c r="Q113" s="32">
        <v>418.37</v>
      </c>
      <c r="R113" s="31">
        <v>459</v>
      </c>
      <c r="S113" s="22">
        <v>5927.52</v>
      </c>
      <c r="T113" s="32">
        <v>5926.67</v>
      </c>
      <c r="U113" s="31">
        <v>402</v>
      </c>
      <c r="V113" s="22">
        <v>6914.75</v>
      </c>
      <c r="W113" s="32">
        <v>6739.13</v>
      </c>
      <c r="X113" s="31">
        <v>4</v>
      </c>
      <c r="Y113" s="22">
        <v>4.5599999999999996</v>
      </c>
      <c r="Z113" s="32">
        <v>4.5599999999999996</v>
      </c>
      <c r="AA113" s="31">
        <v>11</v>
      </c>
      <c r="AB113" s="22">
        <v>21.62</v>
      </c>
      <c r="AC113" s="32">
        <v>21.71</v>
      </c>
      <c r="AD113" s="31">
        <v>135</v>
      </c>
      <c r="AE113" s="22">
        <v>2152.29</v>
      </c>
      <c r="AF113" s="32">
        <v>2201.62</v>
      </c>
      <c r="AG113" s="31">
        <v>46</v>
      </c>
      <c r="AH113" s="22">
        <v>269.37</v>
      </c>
      <c r="AI113" s="32">
        <v>270.11</v>
      </c>
      <c r="AJ113" s="31">
        <v>320</v>
      </c>
      <c r="AK113" s="22">
        <v>357.46</v>
      </c>
      <c r="AL113" s="32">
        <v>46.97</v>
      </c>
      <c r="AM113" s="31">
        <v>194</v>
      </c>
      <c r="AN113" s="22">
        <v>191.7</v>
      </c>
      <c r="AO113" s="32"/>
      <c r="AP113" s="5" t="str">
        <f t="shared" si="1"/>
        <v>0 / 24,6666666666667</v>
      </c>
    </row>
    <row r="114" spans="1:42" x14ac:dyDescent="0.2">
      <c r="A114" s="38" t="s">
        <v>614</v>
      </c>
      <c r="B114" s="2" t="s">
        <v>615</v>
      </c>
      <c r="C114" s="31">
        <v>433</v>
      </c>
      <c r="D114" s="22">
        <v>31608.89</v>
      </c>
      <c r="E114" s="32">
        <v>31403.9</v>
      </c>
      <c r="F114" s="31">
        <v>312</v>
      </c>
      <c r="G114" s="22">
        <v>14747.02</v>
      </c>
      <c r="H114" s="32">
        <v>14830.53</v>
      </c>
      <c r="I114" s="31">
        <v>287</v>
      </c>
      <c r="J114" s="22">
        <v>7867.06</v>
      </c>
      <c r="K114" s="32">
        <v>7913.87</v>
      </c>
      <c r="L114" s="31">
        <v>245</v>
      </c>
      <c r="M114" s="22">
        <v>4088.01</v>
      </c>
      <c r="N114" s="32">
        <v>4116.01</v>
      </c>
      <c r="O114" s="31">
        <v>29</v>
      </c>
      <c r="P114" s="22">
        <v>496.66</v>
      </c>
      <c r="Q114" s="32">
        <v>497.48</v>
      </c>
      <c r="R114" s="31">
        <v>366</v>
      </c>
      <c r="S114" s="22">
        <v>2134.75</v>
      </c>
      <c r="T114" s="32">
        <v>2119.85</v>
      </c>
      <c r="U114" s="31">
        <v>229</v>
      </c>
      <c r="V114" s="22">
        <v>1255.56</v>
      </c>
      <c r="W114" s="32">
        <v>1219.25</v>
      </c>
      <c r="X114" s="31">
        <v>6</v>
      </c>
      <c r="Y114" s="22">
        <v>7.18</v>
      </c>
      <c r="Z114" s="32">
        <v>7.18</v>
      </c>
      <c r="AA114" s="31">
        <v>73</v>
      </c>
      <c r="AB114" s="22">
        <v>242.05</v>
      </c>
      <c r="AC114" s="32">
        <v>245.09</v>
      </c>
      <c r="AD114" s="31">
        <v>38</v>
      </c>
      <c r="AE114" s="22">
        <v>316.42</v>
      </c>
      <c r="AF114" s="32">
        <v>319.2</v>
      </c>
      <c r="AG114" s="31">
        <v>21</v>
      </c>
      <c r="AH114" s="22">
        <v>110.4</v>
      </c>
      <c r="AI114" s="32">
        <v>110.77</v>
      </c>
      <c r="AJ114" s="31">
        <v>228</v>
      </c>
      <c r="AK114" s="22">
        <v>226.55</v>
      </c>
      <c r="AL114" s="32">
        <v>24.67</v>
      </c>
      <c r="AM114" s="31">
        <v>163</v>
      </c>
      <c r="AN114" s="22">
        <v>117.23</v>
      </c>
      <c r="AO114" s="32"/>
      <c r="AP114" s="5" t="str">
        <f t="shared" si="1"/>
        <v>0 / 24,6666666666667</v>
      </c>
    </row>
    <row r="115" spans="1:42" x14ac:dyDescent="0.2">
      <c r="A115" s="38" t="s">
        <v>616</v>
      </c>
      <c r="B115" s="2" t="s">
        <v>617</v>
      </c>
      <c r="C115" s="31">
        <v>376</v>
      </c>
      <c r="D115" s="22">
        <v>26237.94</v>
      </c>
      <c r="E115" s="32">
        <v>25998.76</v>
      </c>
      <c r="F115" s="31">
        <v>251</v>
      </c>
      <c r="G115" s="22">
        <v>10035.82</v>
      </c>
      <c r="H115" s="32">
        <v>10082.84</v>
      </c>
      <c r="I115" s="31">
        <v>208</v>
      </c>
      <c r="J115" s="22">
        <v>5740.55</v>
      </c>
      <c r="K115" s="32">
        <v>5771.43</v>
      </c>
      <c r="L115" s="31">
        <v>219</v>
      </c>
      <c r="M115" s="22">
        <v>4885.29</v>
      </c>
      <c r="N115" s="32">
        <v>4904.78</v>
      </c>
      <c r="O115" s="31">
        <v>38</v>
      </c>
      <c r="P115" s="22">
        <v>663.61</v>
      </c>
      <c r="Q115" s="32">
        <v>666.98</v>
      </c>
      <c r="R115" s="31">
        <v>287</v>
      </c>
      <c r="S115" s="22">
        <v>2114.33</v>
      </c>
      <c r="T115" s="32">
        <v>2101.25</v>
      </c>
      <c r="U115" s="31">
        <v>234</v>
      </c>
      <c r="V115" s="22">
        <v>1979.01</v>
      </c>
      <c r="W115" s="32">
        <v>1866.28</v>
      </c>
      <c r="X115" s="31">
        <v>5</v>
      </c>
      <c r="Y115" s="22">
        <v>3.82</v>
      </c>
      <c r="Z115" s="32">
        <v>3.95</v>
      </c>
      <c r="AA115" s="31">
        <v>23</v>
      </c>
      <c r="AB115" s="22">
        <v>83.73</v>
      </c>
      <c r="AC115" s="32">
        <v>85.61</v>
      </c>
      <c r="AD115" s="31">
        <v>36</v>
      </c>
      <c r="AE115" s="22">
        <v>215.74</v>
      </c>
      <c r="AF115" s="32">
        <v>219.21</v>
      </c>
      <c r="AG115" s="31">
        <v>39</v>
      </c>
      <c r="AH115" s="22">
        <v>272.24</v>
      </c>
      <c r="AI115" s="32">
        <v>274.04000000000002</v>
      </c>
      <c r="AJ115" s="31">
        <v>166</v>
      </c>
      <c r="AK115" s="22">
        <v>167.2</v>
      </c>
      <c r="AL115" s="32">
        <v>22.39</v>
      </c>
      <c r="AM115" s="31">
        <v>126</v>
      </c>
      <c r="AN115" s="22">
        <v>76.599999999999994</v>
      </c>
      <c r="AO115" s="32"/>
      <c r="AP115" s="5" t="str">
        <f t="shared" si="1"/>
        <v>0 / 24,6666666666667</v>
      </c>
    </row>
    <row r="116" spans="1:42" x14ac:dyDescent="0.2">
      <c r="A116" s="38" t="s">
        <v>618</v>
      </c>
      <c r="B116" s="2" t="s">
        <v>619</v>
      </c>
      <c r="C116" s="31">
        <v>490</v>
      </c>
      <c r="D116" s="22">
        <v>32225.02</v>
      </c>
      <c r="E116" s="32">
        <v>32031.98</v>
      </c>
      <c r="F116" s="31">
        <v>352</v>
      </c>
      <c r="G116" s="22">
        <v>14282.47</v>
      </c>
      <c r="H116" s="32">
        <v>14370.86</v>
      </c>
      <c r="I116" s="31">
        <v>303</v>
      </c>
      <c r="J116" s="22">
        <v>7662.23</v>
      </c>
      <c r="K116" s="32">
        <v>7708.8</v>
      </c>
      <c r="L116" s="31">
        <v>271</v>
      </c>
      <c r="M116" s="22">
        <v>4784.12</v>
      </c>
      <c r="N116" s="32">
        <v>4815.4399999999996</v>
      </c>
      <c r="O116" s="31">
        <v>47</v>
      </c>
      <c r="P116" s="22">
        <v>683.4</v>
      </c>
      <c r="Q116" s="32">
        <v>692.1</v>
      </c>
      <c r="R116" s="31">
        <v>394</v>
      </c>
      <c r="S116" s="22">
        <v>2032.83</v>
      </c>
      <c r="T116" s="32">
        <v>2023.64</v>
      </c>
      <c r="U116" s="31">
        <v>268</v>
      </c>
      <c r="V116" s="22">
        <v>1542.24</v>
      </c>
      <c r="W116" s="32">
        <v>1491.36</v>
      </c>
      <c r="X116" s="31">
        <v>3</v>
      </c>
      <c r="Y116" s="22">
        <v>0.51</v>
      </c>
      <c r="Z116" s="32">
        <v>0.51</v>
      </c>
      <c r="AA116" s="31">
        <v>80</v>
      </c>
      <c r="AB116" s="22">
        <v>410.84</v>
      </c>
      <c r="AC116" s="32">
        <v>412.96</v>
      </c>
      <c r="AD116" s="31">
        <v>29</v>
      </c>
      <c r="AE116" s="22">
        <v>148.62</v>
      </c>
      <c r="AF116" s="32">
        <v>159.83000000000001</v>
      </c>
      <c r="AG116" s="31">
        <v>35</v>
      </c>
      <c r="AH116" s="22">
        <v>346.94</v>
      </c>
      <c r="AI116" s="32">
        <v>346.77</v>
      </c>
      <c r="AJ116" s="31">
        <v>255</v>
      </c>
      <c r="AK116" s="22">
        <v>244.18</v>
      </c>
      <c r="AL116" s="32">
        <v>9.7100000000000009</v>
      </c>
      <c r="AM116" s="31">
        <v>165</v>
      </c>
      <c r="AN116" s="22">
        <v>86.64</v>
      </c>
      <c r="AO116" s="32"/>
      <c r="AP116" s="5" t="str">
        <f t="shared" si="1"/>
        <v>0 / 24,6666666666667</v>
      </c>
    </row>
    <row r="117" spans="1:42" x14ac:dyDescent="0.2">
      <c r="A117" s="38" t="s">
        <v>620</v>
      </c>
      <c r="B117" s="2" t="s">
        <v>621</v>
      </c>
      <c r="C117" s="31">
        <v>491</v>
      </c>
      <c r="D117" s="22">
        <v>30932.32</v>
      </c>
      <c r="E117" s="32">
        <v>30402.5</v>
      </c>
      <c r="F117" s="31">
        <v>233</v>
      </c>
      <c r="G117" s="22">
        <v>10011.76</v>
      </c>
      <c r="H117" s="32">
        <v>10105.17</v>
      </c>
      <c r="I117" s="31">
        <v>95</v>
      </c>
      <c r="J117" s="22">
        <v>1669.59</v>
      </c>
      <c r="K117" s="32">
        <v>1685.64</v>
      </c>
      <c r="L117" s="31">
        <v>145</v>
      </c>
      <c r="M117" s="22">
        <v>2472.61</v>
      </c>
      <c r="N117" s="32">
        <v>2479.14</v>
      </c>
      <c r="O117" s="31" t="s">
        <v>399</v>
      </c>
      <c r="P117" s="22" t="s">
        <v>399</v>
      </c>
      <c r="Q117" s="32" t="s">
        <v>399</v>
      </c>
      <c r="R117" s="31">
        <v>408</v>
      </c>
      <c r="S117" s="22">
        <v>5755.88</v>
      </c>
      <c r="T117" s="32">
        <v>5752.02</v>
      </c>
      <c r="U117" s="31">
        <v>330</v>
      </c>
      <c r="V117" s="22">
        <v>4471.8900000000003</v>
      </c>
      <c r="W117" s="32">
        <v>4297.71</v>
      </c>
      <c r="X117" s="31" t="s">
        <v>399</v>
      </c>
      <c r="Y117" s="22" t="s">
        <v>399</v>
      </c>
      <c r="Z117" s="32" t="s">
        <v>399</v>
      </c>
      <c r="AA117" s="31">
        <v>4</v>
      </c>
      <c r="AB117" s="22">
        <v>2.71</v>
      </c>
      <c r="AC117" s="32">
        <v>2.71</v>
      </c>
      <c r="AD117" s="31">
        <v>217</v>
      </c>
      <c r="AE117" s="22">
        <v>5580.29</v>
      </c>
      <c r="AF117" s="32">
        <v>5738.41</v>
      </c>
      <c r="AG117" s="31">
        <v>41</v>
      </c>
      <c r="AH117" s="22">
        <v>222.91</v>
      </c>
      <c r="AI117" s="32">
        <v>224.13</v>
      </c>
      <c r="AJ117" s="31">
        <v>257</v>
      </c>
      <c r="AK117" s="22">
        <v>478.31</v>
      </c>
      <c r="AL117" s="32">
        <v>104.54</v>
      </c>
      <c r="AM117" s="31">
        <v>185</v>
      </c>
      <c r="AN117" s="22">
        <v>253.48</v>
      </c>
      <c r="AO117" s="32"/>
      <c r="AP117" s="5" t="str">
        <f t="shared" si="1"/>
        <v>2 / 24,6666666666667</v>
      </c>
    </row>
    <row r="118" spans="1:42" x14ac:dyDescent="0.2">
      <c r="A118" s="38" t="s">
        <v>622</v>
      </c>
      <c r="B118" s="2" t="s">
        <v>623</v>
      </c>
      <c r="C118" s="31">
        <v>263</v>
      </c>
      <c r="D118" s="22">
        <v>14188.32</v>
      </c>
      <c r="E118" s="32">
        <v>14091.36</v>
      </c>
      <c r="F118" s="31">
        <v>195</v>
      </c>
      <c r="G118" s="22">
        <v>6147.55</v>
      </c>
      <c r="H118" s="32">
        <v>6185.69</v>
      </c>
      <c r="I118" s="31">
        <v>157</v>
      </c>
      <c r="J118" s="22">
        <v>3770.83</v>
      </c>
      <c r="K118" s="32">
        <v>3785.41</v>
      </c>
      <c r="L118" s="31">
        <v>127</v>
      </c>
      <c r="M118" s="22">
        <v>1962.5</v>
      </c>
      <c r="N118" s="32">
        <v>1973.42</v>
      </c>
      <c r="O118" s="31">
        <v>17</v>
      </c>
      <c r="P118" s="22">
        <v>266.42</v>
      </c>
      <c r="Q118" s="32">
        <v>267.64999999999998</v>
      </c>
      <c r="R118" s="31">
        <v>215</v>
      </c>
      <c r="S118" s="22">
        <v>1143.6099999999999</v>
      </c>
      <c r="T118" s="32">
        <v>1140.1300000000001</v>
      </c>
      <c r="U118" s="31">
        <v>120</v>
      </c>
      <c r="V118" s="22">
        <v>489.54</v>
      </c>
      <c r="W118" s="32">
        <v>474.37</v>
      </c>
      <c r="X118" s="31">
        <v>5</v>
      </c>
      <c r="Y118" s="22">
        <v>2.2000000000000002</v>
      </c>
      <c r="Z118" s="32">
        <v>2.2999999999999998</v>
      </c>
      <c r="AA118" s="31">
        <v>32</v>
      </c>
      <c r="AB118" s="22">
        <v>48.89</v>
      </c>
      <c r="AC118" s="32">
        <v>49.06</v>
      </c>
      <c r="AD118" s="31">
        <v>20</v>
      </c>
      <c r="AE118" s="22">
        <v>34.85</v>
      </c>
      <c r="AF118" s="32">
        <v>35.18</v>
      </c>
      <c r="AG118" s="31">
        <v>20</v>
      </c>
      <c r="AH118" s="22">
        <v>178.02</v>
      </c>
      <c r="AI118" s="32">
        <v>177.99</v>
      </c>
      <c r="AJ118" s="31">
        <v>112</v>
      </c>
      <c r="AK118" s="22">
        <v>85.59</v>
      </c>
      <c r="AL118" s="32">
        <v>0.16</v>
      </c>
      <c r="AM118" s="31">
        <v>83</v>
      </c>
      <c r="AN118" s="22">
        <v>58.32</v>
      </c>
      <c r="AO118" s="32"/>
      <c r="AP118" s="5" t="str">
        <f t="shared" si="1"/>
        <v>0 / 24,6666666666667</v>
      </c>
    </row>
    <row r="119" spans="1:42" x14ac:dyDescent="0.2">
      <c r="A119" s="38" t="s">
        <v>624</v>
      </c>
      <c r="B119" s="2" t="s">
        <v>625</v>
      </c>
      <c r="C119" s="31">
        <v>473</v>
      </c>
      <c r="D119" s="22">
        <v>37184.19</v>
      </c>
      <c r="E119" s="32">
        <v>36892.65</v>
      </c>
      <c r="F119" s="31">
        <v>375</v>
      </c>
      <c r="G119" s="22">
        <v>16787.689999999999</v>
      </c>
      <c r="H119" s="32">
        <v>16887.16</v>
      </c>
      <c r="I119" s="31">
        <v>332</v>
      </c>
      <c r="J119" s="22">
        <v>9465.99</v>
      </c>
      <c r="K119" s="32">
        <v>9525.1299999999992</v>
      </c>
      <c r="L119" s="31">
        <v>260</v>
      </c>
      <c r="M119" s="22">
        <v>4168.1000000000004</v>
      </c>
      <c r="N119" s="32">
        <v>4196.6400000000003</v>
      </c>
      <c r="O119" s="31">
        <v>41</v>
      </c>
      <c r="P119" s="22">
        <v>369.96</v>
      </c>
      <c r="Q119" s="32">
        <v>372.07</v>
      </c>
      <c r="R119" s="31">
        <v>415</v>
      </c>
      <c r="S119" s="22">
        <v>2611.29</v>
      </c>
      <c r="T119" s="32">
        <v>2580.63</v>
      </c>
      <c r="U119" s="31">
        <v>263</v>
      </c>
      <c r="V119" s="22">
        <v>1501.17</v>
      </c>
      <c r="W119" s="32">
        <v>1447.68</v>
      </c>
      <c r="X119" s="31">
        <v>78</v>
      </c>
      <c r="Y119" s="22">
        <v>316.20999999999998</v>
      </c>
      <c r="Z119" s="32">
        <v>318.23</v>
      </c>
      <c r="AA119" s="31">
        <v>127</v>
      </c>
      <c r="AB119" s="22">
        <v>874.28</v>
      </c>
      <c r="AC119" s="32">
        <v>876.87</v>
      </c>
      <c r="AD119" s="31">
        <v>50</v>
      </c>
      <c r="AE119" s="22">
        <v>415.8</v>
      </c>
      <c r="AF119" s="32">
        <v>423.73</v>
      </c>
      <c r="AG119" s="31">
        <v>30</v>
      </c>
      <c r="AH119" s="22">
        <v>178.88</v>
      </c>
      <c r="AI119" s="32">
        <v>179.51</v>
      </c>
      <c r="AJ119" s="31">
        <v>271</v>
      </c>
      <c r="AK119" s="22">
        <v>335.8</v>
      </c>
      <c r="AL119" s="32">
        <v>85</v>
      </c>
      <c r="AM119" s="31">
        <v>215</v>
      </c>
      <c r="AN119" s="22">
        <v>159.02000000000001</v>
      </c>
      <c r="AO119" s="32"/>
      <c r="AP119" s="5" t="str">
        <f t="shared" si="1"/>
        <v>0 / 24,6666666666667</v>
      </c>
    </row>
    <row r="120" spans="1:42" x14ac:dyDescent="0.2">
      <c r="A120" s="38" t="s">
        <v>626</v>
      </c>
      <c r="B120" s="2" t="s">
        <v>627</v>
      </c>
      <c r="C120" s="31">
        <v>537</v>
      </c>
      <c r="D120" s="22">
        <v>29493.78</v>
      </c>
      <c r="E120" s="32">
        <v>29084.62</v>
      </c>
      <c r="F120" s="31">
        <v>345</v>
      </c>
      <c r="G120" s="22">
        <v>11603.5</v>
      </c>
      <c r="H120" s="32">
        <v>11674.7</v>
      </c>
      <c r="I120" s="31">
        <v>207</v>
      </c>
      <c r="J120" s="22">
        <v>2590.8200000000002</v>
      </c>
      <c r="K120" s="32">
        <v>2602.42</v>
      </c>
      <c r="L120" s="31">
        <v>276</v>
      </c>
      <c r="M120" s="22">
        <v>4911.91</v>
      </c>
      <c r="N120" s="32">
        <v>4937.42</v>
      </c>
      <c r="O120" s="31" t="s">
        <v>399</v>
      </c>
      <c r="P120" s="22" t="s">
        <v>399</v>
      </c>
      <c r="Q120" s="32" t="s">
        <v>399</v>
      </c>
      <c r="R120" s="31">
        <v>438</v>
      </c>
      <c r="S120" s="22">
        <v>4102.3</v>
      </c>
      <c r="T120" s="32">
        <v>4093</v>
      </c>
      <c r="U120" s="31">
        <v>413</v>
      </c>
      <c r="V120" s="22">
        <v>5431.79</v>
      </c>
      <c r="W120" s="32">
        <v>5204.1099999999997</v>
      </c>
      <c r="X120" s="31" t="s">
        <v>399</v>
      </c>
      <c r="Y120" s="22" t="s">
        <v>399</v>
      </c>
      <c r="Z120" s="32" t="s">
        <v>399</v>
      </c>
      <c r="AA120" s="31">
        <v>7</v>
      </c>
      <c r="AB120" s="22">
        <v>39.33</v>
      </c>
      <c r="AC120" s="32">
        <v>39.31</v>
      </c>
      <c r="AD120" s="31">
        <v>33</v>
      </c>
      <c r="AE120" s="22">
        <v>93.12</v>
      </c>
      <c r="AF120" s="32">
        <v>93.81</v>
      </c>
      <c r="AG120" s="31">
        <v>35</v>
      </c>
      <c r="AH120" s="22">
        <v>124.32</v>
      </c>
      <c r="AI120" s="32">
        <v>125.23</v>
      </c>
      <c r="AJ120" s="31">
        <v>241</v>
      </c>
      <c r="AK120" s="22">
        <v>189.76</v>
      </c>
      <c r="AL120" s="32">
        <v>16.45</v>
      </c>
      <c r="AM120" s="31">
        <v>209</v>
      </c>
      <c r="AN120" s="22">
        <v>112.75</v>
      </c>
      <c r="AO120" s="32"/>
      <c r="AP120" s="5" t="str">
        <f t="shared" si="1"/>
        <v>2 / 24,6666666666667</v>
      </c>
    </row>
    <row r="121" spans="1:42" x14ac:dyDescent="0.2">
      <c r="A121" s="38" t="s">
        <v>628</v>
      </c>
      <c r="B121" s="2" t="s">
        <v>629</v>
      </c>
      <c r="C121" s="31">
        <v>521</v>
      </c>
      <c r="D121" s="22">
        <v>34413.879999999997</v>
      </c>
      <c r="E121" s="32">
        <v>33880.5</v>
      </c>
      <c r="F121" s="31">
        <v>288</v>
      </c>
      <c r="G121" s="22">
        <v>11014.34</v>
      </c>
      <c r="H121" s="32">
        <v>11109.39</v>
      </c>
      <c r="I121" s="31">
        <v>152</v>
      </c>
      <c r="J121" s="22">
        <v>2797.28</v>
      </c>
      <c r="K121" s="32">
        <v>2818.67</v>
      </c>
      <c r="L121" s="31">
        <v>282</v>
      </c>
      <c r="M121" s="22">
        <v>7045.19</v>
      </c>
      <c r="N121" s="32">
        <v>7101.66</v>
      </c>
      <c r="O121" s="31" t="s">
        <v>399</v>
      </c>
      <c r="P121" s="22" t="s">
        <v>399</v>
      </c>
      <c r="Q121" s="32" t="s">
        <v>399</v>
      </c>
      <c r="R121" s="31">
        <v>412</v>
      </c>
      <c r="S121" s="22">
        <v>4400.8999999999996</v>
      </c>
      <c r="T121" s="32">
        <v>4397.2</v>
      </c>
      <c r="U121" s="31">
        <v>374</v>
      </c>
      <c r="V121" s="22">
        <v>7563.25</v>
      </c>
      <c r="W121" s="32">
        <v>7209.06</v>
      </c>
      <c r="X121" s="31" t="s">
        <v>399</v>
      </c>
      <c r="Y121" s="22" t="s">
        <v>399</v>
      </c>
      <c r="Z121" s="32" t="s">
        <v>399</v>
      </c>
      <c r="AA121" s="31">
        <v>7</v>
      </c>
      <c r="AB121" s="22">
        <v>25.12</v>
      </c>
      <c r="AC121" s="32">
        <v>25.28</v>
      </c>
      <c r="AD121" s="31">
        <v>35</v>
      </c>
      <c r="AE121" s="22">
        <v>331.14</v>
      </c>
      <c r="AF121" s="32">
        <v>339.86</v>
      </c>
      <c r="AG121" s="31">
        <v>36</v>
      </c>
      <c r="AH121" s="22">
        <v>185.97</v>
      </c>
      <c r="AI121" s="32">
        <v>186.83</v>
      </c>
      <c r="AJ121" s="31">
        <v>272</v>
      </c>
      <c r="AK121" s="22">
        <v>273.93</v>
      </c>
      <c r="AL121" s="32">
        <v>0.51</v>
      </c>
      <c r="AM121" s="31">
        <v>160</v>
      </c>
      <c r="AN121" s="22">
        <v>92.38</v>
      </c>
      <c r="AO121" s="32"/>
      <c r="AP121" s="5" t="str">
        <f t="shared" si="1"/>
        <v>2 / 24,6666666666667</v>
      </c>
    </row>
    <row r="122" spans="1:42" x14ac:dyDescent="0.2">
      <c r="A122" s="38" t="s">
        <v>630</v>
      </c>
      <c r="B122" s="2" t="s">
        <v>631</v>
      </c>
      <c r="C122" s="31">
        <v>525</v>
      </c>
      <c r="D122" s="22">
        <v>33792.6</v>
      </c>
      <c r="E122" s="32">
        <v>33378.25</v>
      </c>
      <c r="F122" s="31">
        <v>340</v>
      </c>
      <c r="G122" s="22">
        <v>13978.41</v>
      </c>
      <c r="H122" s="32">
        <v>14067.11</v>
      </c>
      <c r="I122" s="31">
        <v>280</v>
      </c>
      <c r="J122" s="22">
        <v>6793.07</v>
      </c>
      <c r="K122" s="32">
        <v>6829.93</v>
      </c>
      <c r="L122" s="31">
        <v>288</v>
      </c>
      <c r="M122" s="22">
        <v>4992.22</v>
      </c>
      <c r="N122" s="32">
        <v>5041.7</v>
      </c>
      <c r="O122" s="31">
        <v>53</v>
      </c>
      <c r="P122" s="22">
        <v>1005.99</v>
      </c>
      <c r="Q122" s="32">
        <v>1011.96</v>
      </c>
      <c r="R122" s="31">
        <v>402</v>
      </c>
      <c r="S122" s="22">
        <v>2416.13</v>
      </c>
      <c r="T122" s="32">
        <v>2406.27</v>
      </c>
      <c r="U122" s="31">
        <v>367</v>
      </c>
      <c r="V122" s="22">
        <v>3783.01</v>
      </c>
      <c r="W122" s="32">
        <v>3556.43</v>
      </c>
      <c r="X122" s="31">
        <v>4</v>
      </c>
      <c r="Y122" s="22">
        <v>0.65</v>
      </c>
      <c r="Z122" s="32">
        <v>0.72</v>
      </c>
      <c r="AA122" s="31">
        <v>23</v>
      </c>
      <c r="AB122" s="22">
        <v>44.76</v>
      </c>
      <c r="AC122" s="32">
        <v>44.92</v>
      </c>
      <c r="AD122" s="31">
        <v>31</v>
      </c>
      <c r="AE122" s="22">
        <v>58.07</v>
      </c>
      <c r="AF122" s="32">
        <v>57.81</v>
      </c>
      <c r="AG122" s="31">
        <v>29</v>
      </c>
      <c r="AH122" s="22">
        <v>345</v>
      </c>
      <c r="AI122" s="32">
        <v>349.2</v>
      </c>
      <c r="AJ122" s="31">
        <v>274</v>
      </c>
      <c r="AK122" s="22">
        <v>261.47000000000003</v>
      </c>
      <c r="AL122" s="32">
        <v>12.2</v>
      </c>
      <c r="AM122" s="31">
        <v>190</v>
      </c>
      <c r="AN122" s="22">
        <v>113.53</v>
      </c>
      <c r="AO122" s="32"/>
      <c r="AP122" s="5" t="str">
        <f t="shared" si="1"/>
        <v>0 / 24,6666666666667</v>
      </c>
    </row>
    <row r="123" spans="1:42" x14ac:dyDescent="0.2">
      <c r="A123" s="38" t="s">
        <v>632</v>
      </c>
      <c r="B123" s="2" t="s">
        <v>633</v>
      </c>
      <c r="C123" s="31">
        <v>83</v>
      </c>
      <c r="D123" s="22">
        <v>3422.74</v>
      </c>
      <c r="E123" s="32">
        <v>3378.4</v>
      </c>
      <c r="F123" s="31">
        <v>34</v>
      </c>
      <c r="G123" s="22">
        <v>1016.09</v>
      </c>
      <c r="H123" s="32">
        <v>1024.23</v>
      </c>
      <c r="I123" s="31">
        <v>23</v>
      </c>
      <c r="J123" s="22">
        <v>366.9</v>
      </c>
      <c r="K123" s="32">
        <v>370.49</v>
      </c>
      <c r="L123" s="31">
        <v>40</v>
      </c>
      <c r="M123" s="22">
        <v>753.81</v>
      </c>
      <c r="N123" s="32">
        <v>758.32</v>
      </c>
      <c r="O123" s="31" t="s">
        <v>399</v>
      </c>
      <c r="P123" s="22" t="s">
        <v>399</v>
      </c>
      <c r="Q123" s="32" t="s">
        <v>399</v>
      </c>
      <c r="R123" s="31">
        <v>48</v>
      </c>
      <c r="S123" s="22">
        <v>313.94</v>
      </c>
      <c r="T123" s="32">
        <v>308.13</v>
      </c>
      <c r="U123" s="31">
        <v>55</v>
      </c>
      <c r="V123" s="22">
        <v>673.61</v>
      </c>
      <c r="W123" s="32">
        <v>653.64</v>
      </c>
      <c r="X123" s="31"/>
      <c r="Y123" s="22"/>
      <c r="Z123" s="32"/>
      <c r="AA123" s="31" t="s">
        <v>399</v>
      </c>
      <c r="AB123" s="22" t="s">
        <v>399</v>
      </c>
      <c r="AC123" s="32" t="s">
        <v>399</v>
      </c>
      <c r="AD123" s="31">
        <v>8</v>
      </c>
      <c r="AE123" s="22">
        <v>11.54</v>
      </c>
      <c r="AF123" s="32">
        <v>11.54</v>
      </c>
      <c r="AG123" s="31">
        <v>6</v>
      </c>
      <c r="AH123" s="22">
        <v>38.53</v>
      </c>
      <c r="AI123" s="32">
        <v>38.729999999999997</v>
      </c>
      <c r="AJ123" s="31">
        <v>28</v>
      </c>
      <c r="AK123" s="22">
        <v>25.4</v>
      </c>
      <c r="AL123" s="32"/>
      <c r="AM123" s="31">
        <v>15</v>
      </c>
      <c r="AN123" s="22">
        <v>12.16</v>
      </c>
      <c r="AO123" s="32"/>
      <c r="AP123" s="5" t="str">
        <f t="shared" si="1"/>
        <v>2 / 23,3333333333333</v>
      </c>
    </row>
    <row r="124" spans="1:42" x14ac:dyDescent="0.2">
      <c r="A124" s="38" t="s">
        <v>634</v>
      </c>
      <c r="B124" s="2" t="s">
        <v>635</v>
      </c>
      <c r="C124" s="31">
        <v>198</v>
      </c>
      <c r="D124" s="22">
        <v>6049.16</v>
      </c>
      <c r="E124" s="32">
        <v>5635.78</v>
      </c>
      <c r="F124" s="31">
        <v>27</v>
      </c>
      <c r="G124" s="22">
        <v>1064.3399999999999</v>
      </c>
      <c r="H124" s="32">
        <v>1065.48</v>
      </c>
      <c r="I124" s="31">
        <v>3</v>
      </c>
      <c r="J124" s="22">
        <v>31.51</v>
      </c>
      <c r="K124" s="32">
        <v>31.3</v>
      </c>
      <c r="L124" s="31">
        <v>13</v>
      </c>
      <c r="M124" s="22">
        <v>127.87</v>
      </c>
      <c r="N124" s="32">
        <v>129.22</v>
      </c>
      <c r="O124" s="31">
        <v>3</v>
      </c>
      <c r="P124" s="22">
        <v>24.45</v>
      </c>
      <c r="Q124" s="32">
        <v>24.31</v>
      </c>
      <c r="R124" s="31">
        <v>84</v>
      </c>
      <c r="S124" s="22">
        <v>425.49</v>
      </c>
      <c r="T124" s="32">
        <v>425.47</v>
      </c>
      <c r="U124" s="31">
        <v>36</v>
      </c>
      <c r="V124" s="22">
        <v>1033.68</v>
      </c>
      <c r="W124" s="32">
        <v>916.65</v>
      </c>
      <c r="X124" s="31" t="s">
        <v>399</v>
      </c>
      <c r="Y124" s="22" t="s">
        <v>399</v>
      </c>
      <c r="Z124" s="32" t="s">
        <v>399</v>
      </c>
      <c r="AA124" s="31">
        <v>9</v>
      </c>
      <c r="AB124" s="22">
        <v>18.5</v>
      </c>
      <c r="AC124" s="32">
        <v>18.329999999999998</v>
      </c>
      <c r="AD124" s="31">
        <v>158</v>
      </c>
      <c r="AE124" s="22">
        <v>2924.85</v>
      </c>
      <c r="AF124" s="32">
        <v>3023.68</v>
      </c>
      <c r="AG124" s="31" t="s">
        <v>399</v>
      </c>
      <c r="AH124" s="22" t="s">
        <v>399</v>
      </c>
      <c r="AI124" s="32" t="s">
        <v>399</v>
      </c>
      <c r="AJ124" s="31">
        <v>102</v>
      </c>
      <c r="AK124" s="22">
        <v>123.37</v>
      </c>
      <c r="AL124" s="32"/>
      <c r="AM124" s="31">
        <v>86</v>
      </c>
      <c r="AN124" s="22">
        <v>273.66000000000003</v>
      </c>
      <c r="AO124" s="32"/>
      <c r="AP124" s="5" t="str">
        <f t="shared" si="1"/>
        <v>2 / 24,3333333333333</v>
      </c>
    </row>
    <row r="125" spans="1:42" x14ac:dyDescent="0.2">
      <c r="A125" s="38" t="s">
        <v>636</v>
      </c>
      <c r="B125" s="2" t="s">
        <v>637</v>
      </c>
      <c r="C125" s="31">
        <v>203</v>
      </c>
      <c r="D125" s="22">
        <v>5818.51</v>
      </c>
      <c r="E125" s="32">
        <v>5158.68</v>
      </c>
      <c r="F125" s="31">
        <v>25</v>
      </c>
      <c r="G125" s="22">
        <v>334.92</v>
      </c>
      <c r="H125" s="32">
        <v>334.24</v>
      </c>
      <c r="I125" s="31">
        <v>5</v>
      </c>
      <c r="J125" s="22">
        <v>17.309999999999999</v>
      </c>
      <c r="K125" s="32">
        <v>17.27</v>
      </c>
      <c r="L125" s="31">
        <v>19</v>
      </c>
      <c r="M125" s="22">
        <v>231.97</v>
      </c>
      <c r="N125" s="32">
        <v>230.6</v>
      </c>
      <c r="O125" s="31" t="s">
        <v>399</v>
      </c>
      <c r="P125" s="22" t="s">
        <v>399</v>
      </c>
      <c r="Q125" s="32" t="s">
        <v>399</v>
      </c>
      <c r="R125" s="31">
        <v>96</v>
      </c>
      <c r="S125" s="22">
        <v>500.31</v>
      </c>
      <c r="T125" s="32">
        <v>497.28</v>
      </c>
      <c r="U125" s="31">
        <v>61</v>
      </c>
      <c r="V125" s="22">
        <v>1953.13</v>
      </c>
      <c r="W125" s="32">
        <v>1668.01</v>
      </c>
      <c r="X125" s="31"/>
      <c r="Y125" s="22"/>
      <c r="Z125" s="32"/>
      <c r="AA125" s="31" t="s">
        <v>399</v>
      </c>
      <c r="AB125" s="22" t="s">
        <v>399</v>
      </c>
      <c r="AC125" s="32" t="s">
        <v>399</v>
      </c>
      <c r="AD125" s="31">
        <v>170</v>
      </c>
      <c r="AE125" s="22">
        <v>2303.25</v>
      </c>
      <c r="AF125" s="32">
        <v>2352.37</v>
      </c>
      <c r="AG125" s="31"/>
      <c r="AH125" s="22"/>
      <c r="AI125" s="32"/>
      <c r="AJ125" s="31">
        <v>94</v>
      </c>
      <c r="AK125" s="22">
        <v>66.81</v>
      </c>
      <c r="AL125" s="32">
        <v>3.22</v>
      </c>
      <c r="AM125" s="31">
        <v>87</v>
      </c>
      <c r="AN125" s="22">
        <v>354.05</v>
      </c>
      <c r="AO125" s="32"/>
      <c r="AP125" s="5" t="str">
        <f t="shared" si="1"/>
        <v>2 / 22,6666666666667</v>
      </c>
    </row>
    <row r="126" spans="1:42" x14ac:dyDescent="0.2">
      <c r="A126" s="38" t="s">
        <v>638</v>
      </c>
      <c r="B126" s="2" t="s">
        <v>639</v>
      </c>
      <c r="C126" s="31">
        <v>78</v>
      </c>
      <c r="D126" s="22">
        <v>864.14</v>
      </c>
      <c r="E126" s="32">
        <v>831.06</v>
      </c>
      <c r="F126" s="31">
        <v>7</v>
      </c>
      <c r="G126" s="22">
        <v>96.35</v>
      </c>
      <c r="H126" s="32">
        <v>95.97</v>
      </c>
      <c r="I126" s="31" t="s">
        <v>399</v>
      </c>
      <c r="J126" s="22" t="s">
        <v>399</v>
      </c>
      <c r="K126" s="32" t="s">
        <v>399</v>
      </c>
      <c r="L126" s="31" t="s">
        <v>399</v>
      </c>
      <c r="M126" s="22" t="s">
        <v>399</v>
      </c>
      <c r="N126" s="32" t="s">
        <v>399</v>
      </c>
      <c r="O126" s="31" t="s">
        <v>399</v>
      </c>
      <c r="P126" s="22" t="s">
        <v>399</v>
      </c>
      <c r="Q126" s="32" t="s">
        <v>399</v>
      </c>
      <c r="R126" s="31">
        <v>28</v>
      </c>
      <c r="S126" s="22">
        <v>45.18</v>
      </c>
      <c r="T126" s="32">
        <v>44.83</v>
      </c>
      <c r="U126" s="31">
        <v>6</v>
      </c>
      <c r="V126" s="22">
        <v>5.35</v>
      </c>
      <c r="W126" s="32">
        <v>5.24</v>
      </c>
      <c r="X126" s="31"/>
      <c r="Y126" s="22"/>
      <c r="Z126" s="32"/>
      <c r="AA126" s="31" t="s">
        <v>399</v>
      </c>
      <c r="AB126" s="22" t="s">
        <v>399</v>
      </c>
      <c r="AC126" s="32" t="s">
        <v>399</v>
      </c>
      <c r="AD126" s="31">
        <v>69</v>
      </c>
      <c r="AE126" s="22">
        <v>619.55999999999995</v>
      </c>
      <c r="AF126" s="32">
        <v>665.03</v>
      </c>
      <c r="AG126" s="31"/>
      <c r="AH126" s="22"/>
      <c r="AI126" s="32"/>
      <c r="AJ126" s="31">
        <v>56</v>
      </c>
      <c r="AK126" s="22">
        <v>53.24</v>
      </c>
      <c r="AL126" s="32"/>
      <c r="AM126" s="31">
        <v>31</v>
      </c>
      <c r="AN126" s="22">
        <v>22.62</v>
      </c>
      <c r="AO126" s="32"/>
      <c r="AP126" s="5" t="str">
        <f t="shared" si="1"/>
        <v>4 / 22,3333333333333</v>
      </c>
    </row>
    <row r="127" spans="1:42" x14ac:dyDescent="0.2">
      <c r="A127" s="38" t="s">
        <v>640</v>
      </c>
      <c r="B127" s="2" t="s">
        <v>641</v>
      </c>
      <c r="C127" s="31">
        <v>287</v>
      </c>
      <c r="D127" s="22">
        <v>5951.82</v>
      </c>
      <c r="E127" s="32">
        <v>5744.07</v>
      </c>
      <c r="F127" s="31">
        <v>34</v>
      </c>
      <c r="G127" s="22">
        <v>752.92</v>
      </c>
      <c r="H127" s="32">
        <v>755.63</v>
      </c>
      <c r="I127" s="31">
        <v>6</v>
      </c>
      <c r="J127" s="22">
        <v>33.049999999999997</v>
      </c>
      <c r="K127" s="32">
        <v>33.46</v>
      </c>
      <c r="L127" s="31">
        <v>21</v>
      </c>
      <c r="M127" s="22">
        <v>257.57</v>
      </c>
      <c r="N127" s="32">
        <v>257.48</v>
      </c>
      <c r="O127" s="31" t="s">
        <v>399</v>
      </c>
      <c r="P127" s="22" t="s">
        <v>399</v>
      </c>
      <c r="Q127" s="32" t="s">
        <v>399</v>
      </c>
      <c r="R127" s="31">
        <v>123</v>
      </c>
      <c r="S127" s="22">
        <v>545.08000000000004</v>
      </c>
      <c r="T127" s="32">
        <v>544.75</v>
      </c>
      <c r="U127" s="31">
        <v>48</v>
      </c>
      <c r="V127" s="22">
        <v>202.06</v>
      </c>
      <c r="W127" s="32">
        <v>184.08</v>
      </c>
      <c r="X127" s="31" t="s">
        <v>399</v>
      </c>
      <c r="Y127" s="22" t="s">
        <v>399</v>
      </c>
      <c r="Z127" s="32" t="s">
        <v>399</v>
      </c>
      <c r="AA127" s="31">
        <v>7</v>
      </c>
      <c r="AB127" s="22">
        <v>6.38</v>
      </c>
      <c r="AC127" s="32">
        <v>6.43</v>
      </c>
      <c r="AD127" s="31">
        <v>246</v>
      </c>
      <c r="AE127" s="22">
        <v>3782.78</v>
      </c>
      <c r="AF127" s="32">
        <v>3930.55</v>
      </c>
      <c r="AG127" s="31">
        <v>3</v>
      </c>
      <c r="AH127" s="22">
        <v>11.25</v>
      </c>
      <c r="AI127" s="32">
        <v>10.65</v>
      </c>
      <c r="AJ127" s="31">
        <v>163</v>
      </c>
      <c r="AK127" s="22">
        <v>179.32</v>
      </c>
      <c r="AL127" s="32">
        <v>6.32</v>
      </c>
      <c r="AM127" s="31">
        <v>108</v>
      </c>
      <c r="AN127" s="22">
        <v>164.32</v>
      </c>
      <c r="AO127" s="32"/>
      <c r="AP127" s="5" t="str">
        <f t="shared" si="1"/>
        <v>2 / 24,6666666666667</v>
      </c>
    </row>
    <row r="128" spans="1:42" x14ac:dyDescent="0.2">
      <c r="A128" s="38" t="s">
        <v>642</v>
      </c>
      <c r="B128" s="2" t="s">
        <v>643</v>
      </c>
      <c r="C128" s="31">
        <v>645</v>
      </c>
      <c r="D128" s="22">
        <v>15083.55</v>
      </c>
      <c r="E128" s="32">
        <v>13645.88</v>
      </c>
      <c r="F128" s="31">
        <v>56</v>
      </c>
      <c r="G128" s="22">
        <v>1099.1300000000001</v>
      </c>
      <c r="H128" s="32">
        <v>1096.74</v>
      </c>
      <c r="I128" s="31">
        <v>7</v>
      </c>
      <c r="J128" s="22">
        <v>116.59</v>
      </c>
      <c r="K128" s="32">
        <v>118.81</v>
      </c>
      <c r="L128" s="31">
        <v>38</v>
      </c>
      <c r="M128" s="22">
        <v>377.57</v>
      </c>
      <c r="N128" s="32">
        <v>374.93</v>
      </c>
      <c r="O128" s="31" t="s">
        <v>399</v>
      </c>
      <c r="P128" s="22" t="s">
        <v>399</v>
      </c>
      <c r="Q128" s="32" t="s">
        <v>399</v>
      </c>
      <c r="R128" s="31">
        <v>330</v>
      </c>
      <c r="S128" s="22">
        <v>988.35</v>
      </c>
      <c r="T128" s="32">
        <v>988.45</v>
      </c>
      <c r="U128" s="31">
        <v>108</v>
      </c>
      <c r="V128" s="22">
        <v>1982.48</v>
      </c>
      <c r="W128" s="32">
        <v>1270.1600000000001</v>
      </c>
      <c r="X128" s="31" t="s">
        <v>399</v>
      </c>
      <c r="Y128" s="22" t="s">
        <v>399</v>
      </c>
      <c r="Z128" s="32" t="s">
        <v>399</v>
      </c>
      <c r="AA128" s="31">
        <v>11</v>
      </c>
      <c r="AB128" s="22">
        <v>8.85</v>
      </c>
      <c r="AC128" s="32">
        <v>9.2799999999999994</v>
      </c>
      <c r="AD128" s="31">
        <v>587</v>
      </c>
      <c r="AE128" s="22">
        <v>9312.98</v>
      </c>
      <c r="AF128" s="32">
        <v>9731.84</v>
      </c>
      <c r="AG128" s="31">
        <v>10</v>
      </c>
      <c r="AH128" s="22">
        <v>17.850000000000001</v>
      </c>
      <c r="AI128" s="32">
        <v>17.47</v>
      </c>
      <c r="AJ128" s="31">
        <v>428</v>
      </c>
      <c r="AK128" s="22">
        <v>517.14</v>
      </c>
      <c r="AL128" s="32">
        <v>7.48</v>
      </c>
      <c r="AM128" s="31">
        <v>335</v>
      </c>
      <c r="AN128" s="22">
        <v>632.11</v>
      </c>
      <c r="AO128" s="32"/>
      <c r="AP128" s="5" t="str">
        <f t="shared" si="1"/>
        <v>2 / 24,6666666666667</v>
      </c>
    </row>
    <row r="129" spans="1:42" x14ac:dyDescent="0.2">
      <c r="A129" s="38" t="s">
        <v>644</v>
      </c>
      <c r="B129" s="2" t="s">
        <v>645</v>
      </c>
      <c r="C129" s="31">
        <v>411</v>
      </c>
      <c r="D129" s="22">
        <v>17600.62</v>
      </c>
      <c r="E129" s="32">
        <v>12338.28</v>
      </c>
      <c r="F129" s="31">
        <v>55</v>
      </c>
      <c r="G129" s="22">
        <v>626.87</v>
      </c>
      <c r="H129" s="32">
        <v>624.01</v>
      </c>
      <c r="I129" s="31">
        <v>9</v>
      </c>
      <c r="J129" s="22">
        <v>26.42</v>
      </c>
      <c r="K129" s="32">
        <v>26.23</v>
      </c>
      <c r="L129" s="31">
        <v>47</v>
      </c>
      <c r="M129" s="22">
        <v>505.25</v>
      </c>
      <c r="N129" s="32">
        <v>500.25</v>
      </c>
      <c r="O129" s="31">
        <v>32</v>
      </c>
      <c r="P129" s="22">
        <v>146.16</v>
      </c>
      <c r="Q129" s="32">
        <v>144.59</v>
      </c>
      <c r="R129" s="31">
        <v>172</v>
      </c>
      <c r="S129" s="22">
        <v>915.47</v>
      </c>
      <c r="T129" s="32">
        <v>909.35</v>
      </c>
      <c r="U129" s="31">
        <v>129</v>
      </c>
      <c r="V129" s="22">
        <v>12174.89</v>
      </c>
      <c r="W129" s="32">
        <v>7388.25</v>
      </c>
      <c r="X129" s="31">
        <v>4</v>
      </c>
      <c r="Y129" s="22">
        <v>0.84</v>
      </c>
      <c r="Z129" s="32">
        <v>0.84</v>
      </c>
      <c r="AA129" s="31">
        <v>21</v>
      </c>
      <c r="AB129" s="22">
        <v>34.31</v>
      </c>
      <c r="AC129" s="32">
        <v>34.24</v>
      </c>
      <c r="AD129" s="31">
        <v>311</v>
      </c>
      <c r="AE129" s="22">
        <v>2591.9</v>
      </c>
      <c r="AF129" s="32">
        <v>2685.43</v>
      </c>
      <c r="AG129" s="31">
        <v>6</v>
      </c>
      <c r="AH129" s="22">
        <v>11.33</v>
      </c>
      <c r="AI129" s="32">
        <v>11.07</v>
      </c>
      <c r="AJ129" s="31">
        <v>196</v>
      </c>
      <c r="AK129" s="22">
        <v>139.66999999999999</v>
      </c>
      <c r="AL129" s="32">
        <v>14.02</v>
      </c>
      <c r="AM129" s="31">
        <v>203</v>
      </c>
      <c r="AN129" s="22">
        <v>427.06</v>
      </c>
      <c r="AO129" s="32"/>
      <c r="AP129" s="5" t="str">
        <f t="shared" si="1"/>
        <v>0 / 24,6666666666667</v>
      </c>
    </row>
    <row r="130" spans="1:42" x14ac:dyDescent="0.2">
      <c r="A130" s="38" t="s">
        <v>646</v>
      </c>
      <c r="B130" s="2" t="s">
        <v>647</v>
      </c>
      <c r="C130" s="31">
        <v>183</v>
      </c>
      <c r="D130" s="22">
        <v>3685.86</v>
      </c>
      <c r="E130" s="32">
        <v>3279.09</v>
      </c>
      <c r="F130" s="31">
        <v>39</v>
      </c>
      <c r="G130" s="22">
        <v>245.16</v>
      </c>
      <c r="H130" s="32">
        <v>246.79</v>
      </c>
      <c r="I130" s="31">
        <v>4</v>
      </c>
      <c r="J130" s="22">
        <v>21.51</v>
      </c>
      <c r="K130" s="32">
        <v>21.48</v>
      </c>
      <c r="L130" s="31">
        <v>42</v>
      </c>
      <c r="M130" s="22">
        <v>369.59</v>
      </c>
      <c r="N130" s="32">
        <v>370.72</v>
      </c>
      <c r="O130" s="31">
        <v>14</v>
      </c>
      <c r="P130" s="22">
        <v>24.36</v>
      </c>
      <c r="Q130" s="32">
        <v>24.62</v>
      </c>
      <c r="R130" s="31">
        <v>100</v>
      </c>
      <c r="S130" s="22">
        <v>465.14</v>
      </c>
      <c r="T130" s="32">
        <v>461.62</v>
      </c>
      <c r="U130" s="31">
        <v>72</v>
      </c>
      <c r="V130" s="22">
        <v>889.42</v>
      </c>
      <c r="W130" s="32">
        <v>632.92999999999995</v>
      </c>
      <c r="X130" s="31">
        <v>3</v>
      </c>
      <c r="Y130" s="22">
        <v>0.68</v>
      </c>
      <c r="Z130" s="32">
        <v>0.68</v>
      </c>
      <c r="AA130" s="31">
        <v>14</v>
      </c>
      <c r="AB130" s="22">
        <v>89.95</v>
      </c>
      <c r="AC130" s="32">
        <v>92.71</v>
      </c>
      <c r="AD130" s="31">
        <v>112</v>
      </c>
      <c r="AE130" s="22">
        <v>1379.93</v>
      </c>
      <c r="AF130" s="32">
        <v>1418.56</v>
      </c>
      <c r="AG130" s="31">
        <v>4</v>
      </c>
      <c r="AH130" s="22">
        <v>2.15</v>
      </c>
      <c r="AI130" s="32">
        <v>1.95</v>
      </c>
      <c r="AJ130" s="31">
        <v>86</v>
      </c>
      <c r="AK130" s="22">
        <v>67.739999999999995</v>
      </c>
      <c r="AL130" s="32">
        <v>7.03</v>
      </c>
      <c r="AM130" s="31">
        <v>80</v>
      </c>
      <c r="AN130" s="22">
        <v>130.22999999999999</v>
      </c>
      <c r="AO130" s="32"/>
      <c r="AP130" s="5" t="str">
        <f t="shared" si="1"/>
        <v>0 / 24,6666666666667</v>
      </c>
    </row>
    <row r="131" spans="1:42" x14ac:dyDescent="0.2">
      <c r="A131" s="38" t="s">
        <v>648</v>
      </c>
      <c r="B131" s="2" t="s">
        <v>649</v>
      </c>
      <c r="C131" s="31">
        <v>65</v>
      </c>
      <c r="D131" s="22">
        <v>1992.87</v>
      </c>
      <c r="E131" s="32">
        <v>1315.45</v>
      </c>
      <c r="F131" s="31">
        <v>3</v>
      </c>
      <c r="G131" s="22">
        <v>26.16</v>
      </c>
      <c r="H131" s="32">
        <v>26.07</v>
      </c>
      <c r="I131" s="31"/>
      <c r="J131" s="22"/>
      <c r="K131" s="32"/>
      <c r="L131" s="31">
        <v>6</v>
      </c>
      <c r="M131" s="22">
        <v>11.92</v>
      </c>
      <c r="N131" s="32">
        <v>12.08</v>
      </c>
      <c r="O131" s="31" t="s">
        <v>399</v>
      </c>
      <c r="P131" s="22" t="s">
        <v>399</v>
      </c>
      <c r="Q131" s="32" t="s">
        <v>399</v>
      </c>
      <c r="R131" s="31">
        <v>24</v>
      </c>
      <c r="S131" s="22">
        <v>76.19</v>
      </c>
      <c r="T131" s="32">
        <v>76.28</v>
      </c>
      <c r="U131" s="31">
        <v>15</v>
      </c>
      <c r="V131" s="22">
        <v>1112.96</v>
      </c>
      <c r="W131" s="32">
        <v>521.77</v>
      </c>
      <c r="X131" s="31"/>
      <c r="Y131" s="22"/>
      <c r="Z131" s="32"/>
      <c r="AA131" s="31" t="s">
        <v>399</v>
      </c>
      <c r="AB131" s="22" t="s">
        <v>399</v>
      </c>
      <c r="AC131" s="32" t="s">
        <v>399</v>
      </c>
      <c r="AD131" s="31">
        <v>50</v>
      </c>
      <c r="AE131" s="22">
        <v>634.69000000000005</v>
      </c>
      <c r="AF131" s="32">
        <v>642.54999999999995</v>
      </c>
      <c r="AG131" s="31" t="s">
        <v>399</v>
      </c>
      <c r="AH131" s="22" t="s">
        <v>399</v>
      </c>
      <c r="AI131" s="32" t="s">
        <v>399</v>
      </c>
      <c r="AJ131" s="31">
        <v>31</v>
      </c>
      <c r="AK131" s="22">
        <v>20.28</v>
      </c>
      <c r="AL131" s="32">
        <v>6.91</v>
      </c>
      <c r="AM131" s="31">
        <v>34</v>
      </c>
      <c r="AN131" s="22">
        <v>83.29</v>
      </c>
      <c r="AO131" s="32"/>
      <c r="AP131" s="5" t="str">
        <f t="shared" si="1"/>
        <v>3 / 22,6666666666667</v>
      </c>
    </row>
    <row r="132" spans="1:42" x14ac:dyDescent="0.2">
      <c r="A132" s="38" t="s">
        <v>650</v>
      </c>
      <c r="B132" s="2" t="s">
        <v>651</v>
      </c>
      <c r="C132" s="31">
        <v>492</v>
      </c>
      <c r="D132" s="22">
        <v>12839</v>
      </c>
      <c r="E132" s="32">
        <v>9558.2000000000007</v>
      </c>
      <c r="F132" s="31">
        <v>20</v>
      </c>
      <c r="G132" s="22">
        <v>201.84</v>
      </c>
      <c r="H132" s="32">
        <v>200.23</v>
      </c>
      <c r="I132" s="31">
        <v>3</v>
      </c>
      <c r="J132" s="22">
        <v>8.75</v>
      </c>
      <c r="K132" s="32">
        <v>8.75</v>
      </c>
      <c r="L132" s="31">
        <v>21</v>
      </c>
      <c r="M132" s="22">
        <v>102.87</v>
      </c>
      <c r="N132" s="32">
        <v>104.06</v>
      </c>
      <c r="O132" s="31">
        <v>13</v>
      </c>
      <c r="P132" s="22">
        <v>39.57</v>
      </c>
      <c r="Q132" s="32">
        <v>38.869999999999997</v>
      </c>
      <c r="R132" s="31">
        <v>217</v>
      </c>
      <c r="S132" s="22">
        <v>590.80999999999995</v>
      </c>
      <c r="T132" s="32">
        <v>589.62</v>
      </c>
      <c r="U132" s="31">
        <v>86</v>
      </c>
      <c r="V132" s="22">
        <v>5461.66</v>
      </c>
      <c r="W132" s="32">
        <v>2853.69</v>
      </c>
      <c r="X132" s="31" t="s">
        <v>399</v>
      </c>
      <c r="Y132" s="22" t="s">
        <v>399</v>
      </c>
      <c r="Z132" s="32" t="s">
        <v>399</v>
      </c>
      <c r="AA132" s="31">
        <v>13</v>
      </c>
      <c r="AB132" s="22">
        <v>14.5</v>
      </c>
      <c r="AC132" s="32">
        <v>14.45</v>
      </c>
      <c r="AD132" s="31">
        <v>441</v>
      </c>
      <c r="AE132" s="22">
        <v>5486.5</v>
      </c>
      <c r="AF132" s="32">
        <v>5726.62</v>
      </c>
      <c r="AG132" s="31" t="s">
        <v>399</v>
      </c>
      <c r="AH132" s="22" t="s">
        <v>399</v>
      </c>
      <c r="AI132" s="32" t="s">
        <v>399</v>
      </c>
      <c r="AJ132" s="31">
        <v>299</v>
      </c>
      <c r="AK132" s="22">
        <v>302.70999999999998</v>
      </c>
      <c r="AL132" s="32">
        <v>20.399999999999999</v>
      </c>
      <c r="AM132" s="31">
        <v>314</v>
      </c>
      <c r="AN132" s="22">
        <v>628.28</v>
      </c>
      <c r="AO132" s="32"/>
      <c r="AP132" s="5" t="str">
        <f t="shared" si="1"/>
        <v>2 / 24,6666666666667</v>
      </c>
    </row>
    <row r="133" spans="1:42" x14ac:dyDescent="0.2">
      <c r="A133" s="38" t="s">
        <v>652</v>
      </c>
      <c r="B133" s="2" t="s">
        <v>653</v>
      </c>
      <c r="C133" s="31">
        <v>60</v>
      </c>
      <c r="D133" s="22">
        <v>1391.15</v>
      </c>
      <c r="E133" s="32">
        <v>1267.83</v>
      </c>
      <c r="F133" s="31">
        <v>12</v>
      </c>
      <c r="G133" s="22">
        <v>113.1</v>
      </c>
      <c r="H133" s="32">
        <v>113.04</v>
      </c>
      <c r="I133" s="31">
        <v>5</v>
      </c>
      <c r="J133" s="22">
        <v>31.99</v>
      </c>
      <c r="K133" s="32">
        <v>31.94</v>
      </c>
      <c r="L133" s="31">
        <v>11</v>
      </c>
      <c r="M133" s="22">
        <v>96.46</v>
      </c>
      <c r="N133" s="32">
        <v>97</v>
      </c>
      <c r="O133" s="31">
        <v>5</v>
      </c>
      <c r="P133" s="22">
        <v>6.92</v>
      </c>
      <c r="Q133" s="32">
        <v>6.77</v>
      </c>
      <c r="R133" s="31">
        <v>28</v>
      </c>
      <c r="S133" s="22">
        <v>194.37</v>
      </c>
      <c r="T133" s="32">
        <v>193.84</v>
      </c>
      <c r="U133" s="31">
        <v>17</v>
      </c>
      <c r="V133" s="22">
        <v>504.18</v>
      </c>
      <c r="W133" s="32">
        <v>440.14</v>
      </c>
      <c r="X133" s="31" t="s">
        <v>399</v>
      </c>
      <c r="Y133" s="22" t="s">
        <v>399</v>
      </c>
      <c r="Z133" s="32" t="s">
        <v>399</v>
      </c>
      <c r="AA133" s="31">
        <v>6</v>
      </c>
      <c r="AB133" s="22">
        <v>104.07</v>
      </c>
      <c r="AC133" s="32">
        <v>107.93</v>
      </c>
      <c r="AD133" s="31">
        <v>31</v>
      </c>
      <c r="AE133" s="22">
        <v>271.99</v>
      </c>
      <c r="AF133" s="32">
        <v>274.95999999999998</v>
      </c>
      <c r="AG133" s="31" t="s">
        <v>399</v>
      </c>
      <c r="AH133" s="22" t="s">
        <v>399</v>
      </c>
      <c r="AI133" s="32" t="s">
        <v>399</v>
      </c>
      <c r="AJ133" s="31">
        <v>20</v>
      </c>
      <c r="AK133" s="22">
        <v>12.59</v>
      </c>
      <c r="AL133" s="32">
        <v>1.03</v>
      </c>
      <c r="AM133" s="31">
        <v>22</v>
      </c>
      <c r="AN133" s="22">
        <v>54.33</v>
      </c>
      <c r="AO133" s="32"/>
      <c r="AP133" s="5" t="str">
        <f t="shared" si="1"/>
        <v>2 / 24,6666666666667</v>
      </c>
    </row>
    <row r="134" spans="1:42" x14ac:dyDescent="0.2">
      <c r="A134" s="38" t="s">
        <v>654</v>
      </c>
      <c r="B134" s="2" t="s">
        <v>655</v>
      </c>
      <c r="C134" s="31">
        <v>378</v>
      </c>
      <c r="D134" s="22">
        <v>47964.959999999999</v>
      </c>
      <c r="E134" s="32">
        <v>30212.25</v>
      </c>
      <c r="F134" s="31">
        <v>46</v>
      </c>
      <c r="G134" s="22">
        <v>507.82</v>
      </c>
      <c r="H134" s="32">
        <v>505.04</v>
      </c>
      <c r="I134" s="31">
        <v>4</v>
      </c>
      <c r="J134" s="22">
        <v>25.59</v>
      </c>
      <c r="K134" s="32">
        <v>25.59</v>
      </c>
      <c r="L134" s="31">
        <v>89</v>
      </c>
      <c r="M134" s="22">
        <v>888.89</v>
      </c>
      <c r="N134" s="32">
        <v>882.85</v>
      </c>
      <c r="O134" s="31">
        <v>41</v>
      </c>
      <c r="P134" s="22">
        <v>214.01</v>
      </c>
      <c r="Q134" s="32">
        <v>211.78</v>
      </c>
      <c r="R134" s="31">
        <v>181</v>
      </c>
      <c r="S134" s="22">
        <v>1459.4</v>
      </c>
      <c r="T134" s="32">
        <v>1447.78</v>
      </c>
      <c r="U134" s="31">
        <v>222</v>
      </c>
      <c r="V134" s="22">
        <v>41078.839999999997</v>
      </c>
      <c r="W134" s="32">
        <v>24412.67</v>
      </c>
      <c r="X134" s="31" t="s">
        <v>399</v>
      </c>
      <c r="Y134" s="22" t="s">
        <v>399</v>
      </c>
      <c r="Z134" s="32" t="s">
        <v>399</v>
      </c>
      <c r="AA134" s="31">
        <v>9</v>
      </c>
      <c r="AB134" s="22">
        <v>8.5500000000000007</v>
      </c>
      <c r="AC134" s="32">
        <v>8.31</v>
      </c>
      <c r="AD134" s="31">
        <v>200</v>
      </c>
      <c r="AE134" s="22">
        <v>2623.57</v>
      </c>
      <c r="AF134" s="32">
        <v>2698.42</v>
      </c>
      <c r="AG134" s="31" t="s">
        <v>399</v>
      </c>
      <c r="AH134" s="22" t="s">
        <v>399</v>
      </c>
      <c r="AI134" s="32" t="s">
        <v>399</v>
      </c>
      <c r="AJ134" s="31">
        <v>108</v>
      </c>
      <c r="AK134" s="22">
        <v>119.5</v>
      </c>
      <c r="AL134" s="32">
        <v>19.510000000000002</v>
      </c>
      <c r="AM134" s="31">
        <v>181</v>
      </c>
      <c r="AN134" s="22">
        <v>1038.49</v>
      </c>
      <c r="AO134" s="32"/>
      <c r="AP134" s="5" t="str">
        <f t="shared" si="1"/>
        <v>2 / 24,6666666666667</v>
      </c>
    </row>
    <row r="135" spans="1:42" x14ac:dyDescent="0.2">
      <c r="A135" s="38" t="s">
        <v>656</v>
      </c>
      <c r="B135" s="2" t="s">
        <v>657</v>
      </c>
      <c r="C135" s="31">
        <v>252</v>
      </c>
      <c r="D135" s="22">
        <v>7571.82</v>
      </c>
      <c r="E135" s="32">
        <v>6923.63</v>
      </c>
      <c r="F135" s="31">
        <v>67</v>
      </c>
      <c r="G135" s="22">
        <v>1418.41</v>
      </c>
      <c r="H135" s="32">
        <v>1417.78</v>
      </c>
      <c r="I135" s="31">
        <v>17</v>
      </c>
      <c r="J135" s="22">
        <v>171.76</v>
      </c>
      <c r="K135" s="32">
        <v>171.4</v>
      </c>
      <c r="L135" s="31">
        <v>60</v>
      </c>
      <c r="M135" s="22">
        <v>414.84</v>
      </c>
      <c r="N135" s="32">
        <v>410.79</v>
      </c>
      <c r="O135" s="31">
        <v>15</v>
      </c>
      <c r="P135" s="22">
        <v>38.35</v>
      </c>
      <c r="Q135" s="32">
        <v>38.630000000000003</v>
      </c>
      <c r="R135" s="31">
        <v>132</v>
      </c>
      <c r="S135" s="22">
        <v>756.65</v>
      </c>
      <c r="T135" s="32">
        <v>749.46</v>
      </c>
      <c r="U135" s="31">
        <v>101</v>
      </c>
      <c r="V135" s="22">
        <v>1555.1</v>
      </c>
      <c r="W135" s="32">
        <v>1269.8699999999999</v>
      </c>
      <c r="X135" s="31">
        <v>3</v>
      </c>
      <c r="Y135" s="22">
        <v>12.79</v>
      </c>
      <c r="Z135" s="32">
        <v>13.74</v>
      </c>
      <c r="AA135" s="31">
        <v>45</v>
      </c>
      <c r="AB135" s="22">
        <v>753.38</v>
      </c>
      <c r="AC135" s="32">
        <v>750.69</v>
      </c>
      <c r="AD135" s="31">
        <v>141</v>
      </c>
      <c r="AE135" s="22">
        <v>2047.65</v>
      </c>
      <c r="AF135" s="32">
        <v>2081.19</v>
      </c>
      <c r="AG135" s="31">
        <v>4</v>
      </c>
      <c r="AH135" s="22">
        <v>5.55</v>
      </c>
      <c r="AI135" s="32">
        <v>5.57</v>
      </c>
      <c r="AJ135" s="31">
        <v>88</v>
      </c>
      <c r="AK135" s="22">
        <v>87.97</v>
      </c>
      <c r="AL135" s="32">
        <v>14.51</v>
      </c>
      <c r="AM135" s="31">
        <v>106</v>
      </c>
      <c r="AN135" s="22">
        <v>309.37</v>
      </c>
      <c r="AO135" s="32"/>
      <c r="AP135" s="5" t="str">
        <f t="shared" ref="AP135:AP198" si="2">COUNTIF(F135:AO135,"s")/3 &amp; " / "&amp;25-COUNTBLANK(F135:AO135)/3</f>
        <v>0 / 24,6666666666667</v>
      </c>
    </row>
    <row r="136" spans="1:42" x14ac:dyDescent="0.2">
      <c r="A136" s="38" t="s">
        <v>658</v>
      </c>
      <c r="B136" s="2" t="s">
        <v>659</v>
      </c>
      <c r="C136" s="31">
        <v>131</v>
      </c>
      <c r="D136" s="22">
        <v>4763.93</v>
      </c>
      <c r="E136" s="32">
        <v>4242.3599999999997</v>
      </c>
      <c r="F136" s="31">
        <v>46</v>
      </c>
      <c r="G136" s="22">
        <v>982.33</v>
      </c>
      <c r="H136" s="32">
        <v>987.16</v>
      </c>
      <c r="I136" s="31">
        <v>10</v>
      </c>
      <c r="J136" s="22">
        <v>68.12</v>
      </c>
      <c r="K136" s="32">
        <v>68.25</v>
      </c>
      <c r="L136" s="31">
        <v>34</v>
      </c>
      <c r="M136" s="22">
        <v>263.89</v>
      </c>
      <c r="N136" s="32">
        <v>263.69</v>
      </c>
      <c r="O136" s="31">
        <v>10</v>
      </c>
      <c r="P136" s="22">
        <v>51.56</v>
      </c>
      <c r="Q136" s="32">
        <v>50.07</v>
      </c>
      <c r="R136" s="31">
        <v>77</v>
      </c>
      <c r="S136" s="22">
        <v>325.39999999999998</v>
      </c>
      <c r="T136" s="32">
        <v>323.35000000000002</v>
      </c>
      <c r="U136" s="31">
        <v>50</v>
      </c>
      <c r="V136" s="22">
        <v>1209.99</v>
      </c>
      <c r="W136" s="32">
        <v>843.91</v>
      </c>
      <c r="X136" s="31" t="s">
        <v>399</v>
      </c>
      <c r="Y136" s="22" t="s">
        <v>399</v>
      </c>
      <c r="Z136" s="32" t="s">
        <v>399</v>
      </c>
      <c r="AA136" s="31">
        <v>19</v>
      </c>
      <c r="AB136" s="22">
        <v>489.74</v>
      </c>
      <c r="AC136" s="32">
        <v>492.62</v>
      </c>
      <c r="AD136" s="31">
        <v>65</v>
      </c>
      <c r="AE136" s="22">
        <v>1168.22</v>
      </c>
      <c r="AF136" s="32">
        <v>1188.3</v>
      </c>
      <c r="AG136" s="31" t="s">
        <v>399</v>
      </c>
      <c r="AH136" s="22" t="s">
        <v>399</v>
      </c>
      <c r="AI136" s="32" t="s">
        <v>399</v>
      </c>
      <c r="AJ136" s="31">
        <v>55</v>
      </c>
      <c r="AK136" s="22">
        <v>63.04</v>
      </c>
      <c r="AL136" s="32">
        <v>21.72</v>
      </c>
      <c r="AM136" s="31">
        <v>55</v>
      </c>
      <c r="AN136" s="22">
        <v>138.35</v>
      </c>
      <c r="AO136" s="32"/>
      <c r="AP136" s="5" t="str">
        <f t="shared" si="2"/>
        <v>2 / 24,6666666666667</v>
      </c>
    </row>
    <row r="137" spans="1:42" x14ac:dyDescent="0.2">
      <c r="A137" s="38" t="s">
        <v>660</v>
      </c>
      <c r="B137" s="2" t="s">
        <v>661</v>
      </c>
      <c r="C137" s="31">
        <v>476</v>
      </c>
      <c r="D137" s="22">
        <v>11019.66</v>
      </c>
      <c r="E137" s="32">
        <v>9381.76</v>
      </c>
      <c r="F137" s="31">
        <v>34</v>
      </c>
      <c r="G137" s="22">
        <v>658.09</v>
      </c>
      <c r="H137" s="32">
        <v>657.18</v>
      </c>
      <c r="I137" s="31">
        <v>7</v>
      </c>
      <c r="J137" s="22">
        <v>52.48</v>
      </c>
      <c r="K137" s="32">
        <v>52.26</v>
      </c>
      <c r="L137" s="31">
        <v>40</v>
      </c>
      <c r="M137" s="22">
        <v>336.07</v>
      </c>
      <c r="N137" s="32">
        <v>335.18</v>
      </c>
      <c r="O137" s="31" t="s">
        <v>399</v>
      </c>
      <c r="P137" s="22" t="s">
        <v>399</v>
      </c>
      <c r="Q137" s="32" t="s">
        <v>399</v>
      </c>
      <c r="R137" s="31">
        <v>211</v>
      </c>
      <c r="S137" s="22">
        <v>815.2</v>
      </c>
      <c r="T137" s="32">
        <v>808.89</v>
      </c>
      <c r="U137" s="31">
        <v>93</v>
      </c>
      <c r="V137" s="22">
        <v>2280.2800000000002</v>
      </c>
      <c r="W137" s="32">
        <v>1389.62</v>
      </c>
      <c r="X137" s="31" t="s">
        <v>399</v>
      </c>
      <c r="Y137" s="22" t="s">
        <v>399</v>
      </c>
      <c r="Z137" s="32" t="s">
        <v>399</v>
      </c>
      <c r="AA137" s="31">
        <v>23</v>
      </c>
      <c r="AB137" s="22">
        <v>139.99</v>
      </c>
      <c r="AC137" s="32">
        <v>139.83000000000001</v>
      </c>
      <c r="AD137" s="31">
        <v>428</v>
      </c>
      <c r="AE137" s="22">
        <v>5754.55</v>
      </c>
      <c r="AF137" s="32">
        <v>5926.14</v>
      </c>
      <c r="AG137" s="31">
        <v>6</v>
      </c>
      <c r="AH137" s="22">
        <v>7.99</v>
      </c>
      <c r="AI137" s="32">
        <v>7.34</v>
      </c>
      <c r="AJ137" s="31">
        <v>274</v>
      </c>
      <c r="AK137" s="22">
        <v>242.37</v>
      </c>
      <c r="AL137" s="32">
        <v>23.56</v>
      </c>
      <c r="AM137" s="31">
        <v>278</v>
      </c>
      <c r="AN137" s="22">
        <v>688.92</v>
      </c>
      <c r="AO137" s="32"/>
      <c r="AP137" s="5" t="str">
        <f t="shared" si="2"/>
        <v>2 / 24,6666666666667</v>
      </c>
    </row>
    <row r="138" spans="1:42" x14ac:dyDescent="0.2">
      <c r="A138" s="38" t="s">
        <v>662</v>
      </c>
      <c r="B138" s="2" t="s">
        <v>663</v>
      </c>
      <c r="C138" s="31">
        <v>6</v>
      </c>
      <c r="D138" s="22">
        <v>55.97</v>
      </c>
      <c r="E138" s="32">
        <v>55.06</v>
      </c>
      <c r="F138" s="31"/>
      <c r="G138" s="22"/>
      <c r="H138" s="32"/>
      <c r="I138" s="31"/>
      <c r="J138" s="22"/>
      <c r="K138" s="32"/>
      <c r="L138" s="31" t="s">
        <v>399</v>
      </c>
      <c r="M138" s="22" t="s">
        <v>399</v>
      </c>
      <c r="N138" s="32" t="s">
        <v>399</v>
      </c>
      <c r="O138" s="31"/>
      <c r="P138" s="22"/>
      <c r="Q138" s="32"/>
      <c r="R138" s="31" t="s">
        <v>399</v>
      </c>
      <c r="S138" s="22" t="s">
        <v>399</v>
      </c>
      <c r="T138" s="32" t="s">
        <v>399</v>
      </c>
      <c r="U138" s="31"/>
      <c r="V138" s="22"/>
      <c r="W138" s="32"/>
      <c r="X138" s="31"/>
      <c r="Y138" s="22"/>
      <c r="Z138" s="32"/>
      <c r="AA138" s="31"/>
      <c r="AB138" s="22"/>
      <c r="AC138" s="32"/>
      <c r="AD138" s="31">
        <v>3</v>
      </c>
      <c r="AE138" s="22">
        <v>20.75</v>
      </c>
      <c r="AF138" s="32">
        <v>23.14</v>
      </c>
      <c r="AG138" s="31"/>
      <c r="AH138" s="22"/>
      <c r="AI138" s="32"/>
      <c r="AJ138" s="31" t="s">
        <v>399</v>
      </c>
      <c r="AK138" s="22" t="s">
        <v>399</v>
      </c>
      <c r="AL138" s="32" t="s">
        <v>399</v>
      </c>
      <c r="AM138" s="31" t="s">
        <v>399</v>
      </c>
      <c r="AN138" s="22" t="s">
        <v>399</v>
      </c>
      <c r="AO138" s="32" t="s">
        <v>399</v>
      </c>
      <c r="AP138" s="5" t="str">
        <f t="shared" si="2"/>
        <v>4 / 18</v>
      </c>
    </row>
    <row r="139" spans="1:42" x14ac:dyDescent="0.2">
      <c r="A139" s="38" t="s">
        <v>664</v>
      </c>
      <c r="B139" s="2" t="s">
        <v>665</v>
      </c>
      <c r="C139" s="31">
        <v>32</v>
      </c>
      <c r="D139" s="22">
        <v>465.17</v>
      </c>
      <c r="E139" s="32">
        <v>381.56</v>
      </c>
      <c r="F139" s="31">
        <v>6</v>
      </c>
      <c r="G139" s="22">
        <v>56.09</v>
      </c>
      <c r="H139" s="32">
        <v>56.19</v>
      </c>
      <c r="I139" s="31" t="s">
        <v>399</v>
      </c>
      <c r="J139" s="22" t="s">
        <v>399</v>
      </c>
      <c r="K139" s="32" t="s">
        <v>399</v>
      </c>
      <c r="L139" s="31" t="s">
        <v>399</v>
      </c>
      <c r="M139" s="22" t="s">
        <v>399</v>
      </c>
      <c r="N139" s="32" t="s">
        <v>399</v>
      </c>
      <c r="O139" s="31" t="s">
        <v>399</v>
      </c>
      <c r="P139" s="22" t="s">
        <v>399</v>
      </c>
      <c r="Q139" s="32" t="s">
        <v>399</v>
      </c>
      <c r="R139" s="31">
        <v>20</v>
      </c>
      <c r="S139" s="22">
        <v>105.35</v>
      </c>
      <c r="T139" s="32">
        <v>104.35</v>
      </c>
      <c r="U139" s="31">
        <v>9</v>
      </c>
      <c r="V139" s="22">
        <v>121.4</v>
      </c>
      <c r="W139" s="32">
        <v>53.81</v>
      </c>
      <c r="X139" s="31"/>
      <c r="Y139" s="22"/>
      <c r="Z139" s="32"/>
      <c r="AA139" s="31"/>
      <c r="AB139" s="22"/>
      <c r="AC139" s="32"/>
      <c r="AD139" s="31">
        <v>19</v>
      </c>
      <c r="AE139" s="22">
        <v>142.01</v>
      </c>
      <c r="AF139" s="32">
        <v>144.30000000000001</v>
      </c>
      <c r="AG139" s="31"/>
      <c r="AH139" s="22"/>
      <c r="AI139" s="32"/>
      <c r="AJ139" s="31">
        <v>13</v>
      </c>
      <c r="AK139" s="22">
        <v>4.54</v>
      </c>
      <c r="AL139" s="32">
        <v>0.94</v>
      </c>
      <c r="AM139" s="31">
        <v>12</v>
      </c>
      <c r="AN139" s="22">
        <v>13.72</v>
      </c>
      <c r="AO139" s="32"/>
      <c r="AP139" s="5" t="str">
        <f t="shared" si="2"/>
        <v>3 / 21,6666666666667</v>
      </c>
    </row>
    <row r="140" spans="1:42" x14ac:dyDescent="0.2">
      <c r="A140" s="38" t="s">
        <v>666</v>
      </c>
      <c r="B140" s="2" t="s">
        <v>667</v>
      </c>
      <c r="C140" s="31">
        <v>668</v>
      </c>
      <c r="D140" s="22">
        <v>13460.37</v>
      </c>
      <c r="E140" s="32">
        <v>12759.03</v>
      </c>
      <c r="F140" s="31">
        <v>48</v>
      </c>
      <c r="G140" s="22">
        <v>1201.58</v>
      </c>
      <c r="H140" s="32">
        <v>1200.94</v>
      </c>
      <c r="I140" s="31">
        <v>9</v>
      </c>
      <c r="J140" s="22">
        <v>90.23</v>
      </c>
      <c r="K140" s="32">
        <v>89.96</v>
      </c>
      <c r="L140" s="31">
        <v>29</v>
      </c>
      <c r="M140" s="22">
        <v>286.39999999999998</v>
      </c>
      <c r="N140" s="32">
        <v>286.19</v>
      </c>
      <c r="O140" s="31">
        <v>6</v>
      </c>
      <c r="P140" s="22">
        <v>7.04</v>
      </c>
      <c r="Q140" s="32">
        <v>7.04</v>
      </c>
      <c r="R140" s="31">
        <v>276</v>
      </c>
      <c r="S140" s="22">
        <v>881.72</v>
      </c>
      <c r="T140" s="32">
        <v>873.41</v>
      </c>
      <c r="U140" s="31">
        <v>78</v>
      </c>
      <c r="V140" s="22">
        <v>475.01</v>
      </c>
      <c r="W140" s="32">
        <v>373.47</v>
      </c>
      <c r="X140" s="31" t="s">
        <v>399</v>
      </c>
      <c r="Y140" s="22" t="s">
        <v>399</v>
      </c>
      <c r="Z140" s="32" t="s">
        <v>399</v>
      </c>
      <c r="AA140" s="31">
        <v>8</v>
      </c>
      <c r="AB140" s="22">
        <v>73.84</v>
      </c>
      <c r="AC140" s="32">
        <v>73.45</v>
      </c>
      <c r="AD140" s="31">
        <v>626</v>
      </c>
      <c r="AE140" s="22">
        <v>9542.17</v>
      </c>
      <c r="AF140" s="32">
        <v>9801.65</v>
      </c>
      <c r="AG140" s="31" t="s">
        <v>399</v>
      </c>
      <c r="AH140" s="22" t="s">
        <v>399</v>
      </c>
      <c r="AI140" s="32" t="s">
        <v>399</v>
      </c>
      <c r="AJ140" s="31">
        <v>418</v>
      </c>
      <c r="AK140" s="22">
        <v>372.79</v>
      </c>
      <c r="AL140" s="32">
        <v>51.57</v>
      </c>
      <c r="AM140" s="31">
        <v>337</v>
      </c>
      <c r="AN140" s="22">
        <v>528.24</v>
      </c>
      <c r="AO140" s="32"/>
      <c r="AP140" s="5" t="str">
        <f t="shared" si="2"/>
        <v>2 / 24,6666666666667</v>
      </c>
    </row>
    <row r="141" spans="1:42" x14ac:dyDescent="0.2">
      <c r="A141" s="38" t="s">
        <v>668</v>
      </c>
      <c r="B141" s="2" t="s">
        <v>669</v>
      </c>
      <c r="C141" s="31">
        <v>128</v>
      </c>
      <c r="D141" s="22">
        <v>4655.92</v>
      </c>
      <c r="E141" s="32">
        <v>3518.82</v>
      </c>
      <c r="F141" s="31">
        <v>21</v>
      </c>
      <c r="G141" s="22">
        <v>461.94</v>
      </c>
      <c r="H141" s="32">
        <v>463.09</v>
      </c>
      <c r="I141" s="31">
        <v>7</v>
      </c>
      <c r="J141" s="22">
        <v>79.959999999999994</v>
      </c>
      <c r="K141" s="32">
        <v>79.95</v>
      </c>
      <c r="L141" s="31">
        <v>17</v>
      </c>
      <c r="M141" s="22">
        <v>232.04</v>
      </c>
      <c r="N141" s="32">
        <v>231.44</v>
      </c>
      <c r="O141" s="31">
        <v>5</v>
      </c>
      <c r="P141" s="22">
        <v>6.14</v>
      </c>
      <c r="Q141" s="32">
        <v>5.94</v>
      </c>
      <c r="R141" s="31">
        <v>64</v>
      </c>
      <c r="S141" s="22">
        <v>506.74</v>
      </c>
      <c r="T141" s="32">
        <v>504.95</v>
      </c>
      <c r="U141" s="31">
        <v>40</v>
      </c>
      <c r="V141" s="22">
        <v>2174.2199999999998</v>
      </c>
      <c r="W141" s="32">
        <v>1197.42</v>
      </c>
      <c r="X141" s="31" t="s">
        <v>399</v>
      </c>
      <c r="Y141" s="22" t="s">
        <v>399</v>
      </c>
      <c r="Z141" s="32" t="s">
        <v>399</v>
      </c>
      <c r="AA141" s="31">
        <v>6</v>
      </c>
      <c r="AB141" s="22">
        <v>7.71</v>
      </c>
      <c r="AC141" s="32">
        <v>7.6</v>
      </c>
      <c r="AD141" s="31">
        <v>85</v>
      </c>
      <c r="AE141" s="22">
        <v>987.35</v>
      </c>
      <c r="AF141" s="32">
        <v>1023.28</v>
      </c>
      <c r="AG141" s="31" t="s">
        <v>399</v>
      </c>
      <c r="AH141" s="22" t="s">
        <v>399</v>
      </c>
      <c r="AI141" s="32" t="s">
        <v>399</v>
      </c>
      <c r="AJ141" s="31">
        <v>60</v>
      </c>
      <c r="AK141" s="22">
        <v>53.76</v>
      </c>
      <c r="AL141" s="32">
        <v>4.78</v>
      </c>
      <c r="AM141" s="31">
        <v>65</v>
      </c>
      <c r="AN141" s="22">
        <v>145.71</v>
      </c>
      <c r="AO141" s="32"/>
      <c r="AP141" s="5" t="str">
        <f t="shared" si="2"/>
        <v>2 / 24,6666666666667</v>
      </c>
    </row>
    <row r="142" spans="1:42" x14ac:dyDescent="0.2">
      <c r="A142" s="38" t="s">
        <v>670</v>
      </c>
      <c r="B142" s="2" t="s">
        <v>671</v>
      </c>
      <c r="C142" s="31">
        <v>185</v>
      </c>
      <c r="D142" s="22">
        <v>6913.12</v>
      </c>
      <c r="E142" s="32">
        <v>5041.42</v>
      </c>
      <c r="F142" s="31">
        <v>24</v>
      </c>
      <c r="G142" s="22">
        <v>372.21</v>
      </c>
      <c r="H142" s="32">
        <v>369.79</v>
      </c>
      <c r="I142" s="31">
        <v>8</v>
      </c>
      <c r="J142" s="22">
        <v>35.03</v>
      </c>
      <c r="K142" s="32">
        <v>34.89</v>
      </c>
      <c r="L142" s="31">
        <v>37</v>
      </c>
      <c r="M142" s="22">
        <v>294.13</v>
      </c>
      <c r="N142" s="32">
        <v>293.93</v>
      </c>
      <c r="O142" s="31" t="s">
        <v>399</v>
      </c>
      <c r="P142" s="22" t="s">
        <v>399</v>
      </c>
      <c r="Q142" s="32" t="s">
        <v>399</v>
      </c>
      <c r="R142" s="31">
        <v>91</v>
      </c>
      <c r="S142" s="22">
        <v>458.96</v>
      </c>
      <c r="T142" s="32">
        <v>453.62</v>
      </c>
      <c r="U142" s="31">
        <v>78</v>
      </c>
      <c r="V142" s="22">
        <v>3712.89</v>
      </c>
      <c r="W142" s="32">
        <v>2110.12</v>
      </c>
      <c r="X142" s="31" t="s">
        <v>399</v>
      </c>
      <c r="Y142" s="22" t="s">
        <v>399</v>
      </c>
      <c r="Z142" s="32" t="s">
        <v>399</v>
      </c>
      <c r="AA142" s="31">
        <v>5</v>
      </c>
      <c r="AB142" s="22">
        <v>3.68</v>
      </c>
      <c r="AC142" s="32">
        <v>3.73</v>
      </c>
      <c r="AD142" s="31">
        <v>132</v>
      </c>
      <c r="AE142" s="22">
        <v>1660.38</v>
      </c>
      <c r="AF142" s="32">
        <v>1712.58</v>
      </c>
      <c r="AG142" s="31">
        <v>4</v>
      </c>
      <c r="AH142" s="22">
        <v>3.62</v>
      </c>
      <c r="AI142" s="32">
        <v>3.6</v>
      </c>
      <c r="AJ142" s="31">
        <v>88</v>
      </c>
      <c r="AK142" s="22">
        <v>105.44</v>
      </c>
      <c r="AL142" s="32">
        <v>38.44</v>
      </c>
      <c r="AM142" s="31">
        <v>86</v>
      </c>
      <c r="AN142" s="22">
        <v>246</v>
      </c>
      <c r="AO142" s="32"/>
      <c r="AP142" s="5" t="str">
        <f t="shared" si="2"/>
        <v>2 / 24,6666666666667</v>
      </c>
    </row>
    <row r="143" spans="1:42" x14ac:dyDescent="0.2">
      <c r="A143" s="38" t="s">
        <v>672</v>
      </c>
      <c r="B143" s="2" t="s">
        <v>673</v>
      </c>
      <c r="C143" s="31">
        <v>1048</v>
      </c>
      <c r="D143" s="22">
        <v>33649.79</v>
      </c>
      <c r="E143" s="32">
        <v>27090.21</v>
      </c>
      <c r="F143" s="31">
        <v>72</v>
      </c>
      <c r="G143" s="22">
        <v>1077.58</v>
      </c>
      <c r="H143" s="32">
        <v>1078.43</v>
      </c>
      <c r="I143" s="31">
        <v>13</v>
      </c>
      <c r="J143" s="22">
        <v>56.32</v>
      </c>
      <c r="K143" s="32">
        <v>57.51</v>
      </c>
      <c r="L143" s="31">
        <v>76</v>
      </c>
      <c r="M143" s="22">
        <v>638.11</v>
      </c>
      <c r="N143" s="32">
        <v>635.44000000000005</v>
      </c>
      <c r="O143" s="31">
        <v>35</v>
      </c>
      <c r="P143" s="22">
        <v>68.72</v>
      </c>
      <c r="Q143" s="32">
        <v>68.180000000000007</v>
      </c>
      <c r="R143" s="31">
        <v>503</v>
      </c>
      <c r="S143" s="22">
        <v>2283.06</v>
      </c>
      <c r="T143" s="32">
        <v>2258.9</v>
      </c>
      <c r="U143" s="31">
        <v>322</v>
      </c>
      <c r="V143" s="22">
        <v>14717.69</v>
      </c>
      <c r="W143" s="32">
        <v>10250.73</v>
      </c>
      <c r="X143" s="31">
        <v>32</v>
      </c>
      <c r="Y143" s="22">
        <v>7.56</v>
      </c>
      <c r="Z143" s="32">
        <v>7.54</v>
      </c>
      <c r="AA143" s="31">
        <v>28</v>
      </c>
      <c r="AB143" s="22">
        <v>84.26</v>
      </c>
      <c r="AC143" s="32">
        <v>83.54</v>
      </c>
      <c r="AD143" s="31">
        <v>838</v>
      </c>
      <c r="AE143" s="22">
        <v>12278.5</v>
      </c>
      <c r="AF143" s="32">
        <v>12595.39</v>
      </c>
      <c r="AG143" s="31">
        <v>24</v>
      </c>
      <c r="AH143" s="22">
        <v>31.45</v>
      </c>
      <c r="AI143" s="32">
        <v>31.75</v>
      </c>
      <c r="AJ143" s="31">
        <v>489</v>
      </c>
      <c r="AK143" s="22">
        <v>448.52</v>
      </c>
      <c r="AL143" s="32">
        <v>22.8</v>
      </c>
      <c r="AM143" s="31">
        <v>559</v>
      </c>
      <c r="AN143" s="22">
        <v>1958.02</v>
      </c>
      <c r="AO143" s="32"/>
      <c r="AP143" s="5" t="str">
        <f t="shared" si="2"/>
        <v>0 / 24,6666666666667</v>
      </c>
    </row>
    <row r="144" spans="1:42" x14ac:dyDescent="0.2">
      <c r="A144" s="38" t="s">
        <v>674</v>
      </c>
      <c r="B144" s="2" t="s">
        <v>675</v>
      </c>
      <c r="C144" s="31" t="s">
        <v>399</v>
      </c>
      <c r="D144" s="22" t="s">
        <v>399</v>
      </c>
      <c r="E144" s="32" t="s">
        <v>399</v>
      </c>
      <c r="F144" s="31" t="s">
        <v>399</v>
      </c>
      <c r="G144" s="22" t="s">
        <v>399</v>
      </c>
      <c r="H144" s="32" t="s">
        <v>399</v>
      </c>
      <c r="I144" s="31"/>
      <c r="J144" s="22"/>
      <c r="K144" s="32"/>
      <c r="L144" s="31" t="s">
        <v>399</v>
      </c>
      <c r="M144" s="22" t="s">
        <v>399</v>
      </c>
      <c r="N144" s="32" t="s">
        <v>399</v>
      </c>
      <c r="O144" s="31" t="s">
        <v>399</v>
      </c>
      <c r="P144" s="22" t="s">
        <v>399</v>
      </c>
      <c r="Q144" s="32" t="s">
        <v>399</v>
      </c>
      <c r="R144" s="31" t="s">
        <v>399</v>
      </c>
      <c r="S144" s="22" t="s">
        <v>399</v>
      </c>
      <c r="T144" s="32" t="s">
        <v>399</v>
      </c>
      <c r="U144" s="31"/>
      <c r="V144" s="22"/>
      <c r="W144" s="32"/>
      <c r="X144" s="31"/>
      <c r="Y144" s="22"/>
      <c r="Z144" s="32"/>
      <c r="AA144" s="31"/>
      <c r="AB144" s="22"/>
      <c r="AC144" s="32"/>
      <c r="AD144" s="31" t="s">
        <v>399</v>
      </c>
      <c r="AE144" s="22" t="s">
        <v>399</v>
      </c>
      <c r="AF144" s="32" t="s">
        <v>399</v>
      </c>
      <c r="AG144" s="31"/>
      <c r="AH144" s="22"/>
      <c r="AI144" s="32"/>
      <c r="AJ144" s="31" t="s">
        <v>399</v>
      </c>
      <c r="AK144" s="22" t="s">
        <v>399</v>
      </c>
      <c r="AL144" s="32" t="s">
        <v>399</v>
      </c>
      <c r="AM144" s="31" t="s">
        <v>399</v>
      </c>
      <c r="AN144" s="22" t="s">
        <v>399</v>
      </c>
      <c r="AO144" s="32" t="s">
        <v>399</v>
      </c>
      <c r="AP144" s="5" t="str">
        <f t="shared" si="2"/>
        <v>7 / 20</v>
      </c>
    </row>
    <row r="145" spans="1:42" x14ac:dyDescent="0.2">
      <c r="A145" s="38" t="s">
        <v>676</v>
      </c>
      <c r="B145" s="2" t="s">
        <v>677</v>
      </c>
      <c r="C145" s="31">
        <v>151</v>
      </c>
      <c r="D145" s="22">
        <v>3660.31</v>
      </c>
      <c r="E145" s="32">
        <v>3519.28</v>
      </c>
      <c r="F145" s="31">
        <v>26</v>
      </c>
      <c r="G145" s="22">
        <v>1113.53</v>
      </c>
      <c r="H145" s="32">
        <v>1115.1300000000001</v>
      </c>
      <c r="I145" s="31">
        <v>10</v>
      </c>
      <c r="J145" s="22">
        <v>128.18</v>
      </c>
      <c r="K145" s="32">
        <v>130.44999999999999</v>
      </c>
      <c r="L145" s="31">
        <v>20</v>
      </c>
      <c r="M145" s="22">
        <v>313.43</v>
      </c>
      <c r="N145" s="32">
        <v>315.33</v>
      </c>
      <c r="O145" s="31" t="s">
        <v>399</v>
      </c>
      <c r="P145" s="22" t="s">
        <v>399</v>
      </c>
      <c r="Q145" s="32" t="s">
        <v>399</v>
      </c>
      <c r="R145" s="31">
        <v>55</v>
      </c>
      <c r="S145" s="22">
        <v>272.24</v>
      </c>
      <c r="T145" s="32">
        <v>270.64999999999998</v>
      </c>
      <c r="U145" s="31">
        <v>23</v>
      </c>
      <c r="V145" s="22">
        <v>54.39</v>
      </c>
      <c r="W145" s="32">
        <v>46.76</v>
      </c>
      <c r="X145" s="31" t="s">
        <v>399</v>
      </c>
      <c r="Y145" s="22" t="s">
        <v>399</v>
      </c>
      <c r="Z145" s="32" t="s">
        <v>399</v>
      </c>
      <c r="AA145" s="31">
        <v>3</v>
      </c>
      <c r="AB145" s="22">
        <v>24.7</v>
      </c>
      <c r="AC145" s="32">
        <v>24.65</v>
      </c>
      <c r="AD145" s="31">
        <v>119</v>
      </c>
      <c r="AE145" s="22">
        <v>1539.72</v>
      </c>
      <c r="AF145" s="32">
        <v>1590.76</v>
      </c>
      <c r="AG145" s="31">
        <v>3</v>
      </c>
      <c r="AH145" s="22">
        <v>9.06</v>
      </c>
      <c r="AI145" s="32">
        <v>9.01</v>
      </c>
      <c r="AJ145" s="31">
        <v>77</v>
      </c>
      <c r="AK145" s="22">
        <v>88.75</v>
      </c>
      <c r="AL145" s="32">
        <v>14.28</v>
      </c>
      <c r="AM145" s="31">
        <v>64</v>
      </c>
      <c r="AN145" s="22">
        <v>113.76</v>
      </c>
      <c r="AO145" s="32"/>
      <c r="AP145" s="5" t="str">
        <f t="shared" si="2"/>
        <v>2 / 24,6666666666667</v>
      </c>
    </row>
    <row r="146" spans="1:42" x14ac:dyDescent="0.2">
      <c r="A146" s="38" t="s">
        <v>678</v>
      </c>
      <c r="B146" s="2" t="s">
        <v>679</v>
      </c>
      <c r="C146" s="31">
        <v>23</v>
      </c>
      <c r="D146" s="22">
        <v>220.13</v>
      </c>
      <c r="E146" s="32">
        <v>205.67</v>
      </c>
      <c r="F146" s="31">
        <v>4</v>
      </c>
      <c r="G146" s="22">
        <v>39.81</v>
      </c>
      <c r="H146" s="32">
        <v>39.74</v>
      </c>
      <c r="I146" s="31" t="s">
        <v>399</v>
      </c>
      <c r="J146" s="22" t="s">
        <v>399</v>
      </c>
      <c r="K146" s="32" t="s">
        <v>399</v>
      </c>
      <c r="L146" s="31">
        <v>5</v>
      </c>
      <c r="M146" s="22">
        <v>29.6</v>
      </c>
      <c r="N146" s="32">
        <v>29.45</v>
      </c>
      <c r="O146" s="31" t="s">
        <v>399</v>
      </c>
      <c r="P146" s="22" t="s">
        <v>399</v>
      </c>
      <c r="Q146" s="32" t="s">
        <v>399</v>
      </c>
      <c r="R146" s="31">
        <v>9</v>
      </c>
      <c r="S146" s="22">
        <v>22.63</v>
      </c>
      <c r="T146" s="32">
        <v>22.29</v>
      </c>
      <c r="U146" s="31">
        <v>5</v>
      </c>
      <c r="V146" s="22">
        <v>15.79</v>
      </c>
      <c r="W146" s="32">
        <v>15.74</v>
      </c>
      <c r="X146" s="31"/>
      <c r="Y146" s="22"/>
      <c r="Z146" s="32"/>
      <c r="AA146" s="31"/>
      <c r="AB146" s="22"/>
      <c r="AC146" s="32"/>
      <c r="AD146" s="31">
        <v>12</v>
      </c>
      <c r="AE146" s="22">
        <v>85.78</v>
      </c>
      <c r="AF146" s="32">
        <v>88.44</v>
      </c>
      <c r="AG146" s="31" t="s">
        <v>399</v>
      </c>
      <c r="AH146" s="22" t="s">
        <v>399</v>
      </c>
      <c r="AI146" s="32" t="s">
        <v>399</v>
      </c>
      <c r="AJ146" s="31">
        <v>10</v>
      </c>
      <c r="AK146" s="22">
        <v>5.07</v>
      </c>
      <c r="AL146" s="32">
        <v>1.33</v>
      </c>
      <c r="AM146" s="31">
        <v>9</v>
      </c>
      <c r="AN146" s="22">
        <v>13.02</v>
      </c>
      <c r="AO146" s="32"/>
      <c r="AP146" s="5" t="str">
        <f t="shared" si="2"/>
        <v>3 / 22,6666666666667</v>
      </c>
    </row>
    <row r="147" spans="1:42" x14ac:dyDescent="0.2">
      <c r="A147" s="38" t="s">
        <v>680</v>
      </c>
      <c r="B147" s="2" t="s">
        <v>681</v>
      </c>
      <c r="C147" s="31">
        <v>22</v>
      </c>
      <c r="D147" s="22">
        <v>319.39999999999998</v>
      </c>
      <c r="E147" s="32">
        <v>286.33999999999997</v>
      </c>
      <c r="F147" s="31">
        <v>4</v>
      </c>
      <c r="G147" s="22">
        <v>25.25</v>
      </c>
      <c r="H147" s="32">
        <v>25.43</v>
      </c>
      <c r="I147" s="31" t="s">
        <v>399</v>
      </c>
      <c r="J147" s="22" t="s">
        <v>399</v>
      </c>
      <c r="K147" s="32" t="s">
        <v>399</v>
      </c>
      <c r="L147" s="31">
        <v>3</v>
      </c>
      <c r="M147" s="22">
        <v>20.149999999999999</v>
      </c>
      <c r="N147" s="32">
        <v>20.190000000000001</v>
      </c>
      <c r="O147" s="31"/>
      <c r="P147" s="22"/>
      <c r="Q147" s="32"/>
      <c r="R147" s="31">
        <v>11</v>
      </c>
      <c r="S147" s="22">
        <v>32.39</v>
      </c>
      <c r="T147" s="32">
        <v>32.39</v>
      </c>
      <c r="U147" s="31">
        <v>11</v>
      </c>
      <c r="V147" s="22">
        <v>31.45</v>
      </c>
      <c r="W147" s="32">
        <v>31.4</v>
      </c>
      <c r="X147" s="31"/>
      <c r="Y147" s="22"/>
      <c r="Z147" s="32"/>
      <c r="AA147" s="31" t="s">
        <v>399</v>
      </c>
      <c r="AB147" s="22" t="s">
        <v>399</v>
      </c>
      <c r="AC147" s="32" t="s">
        <v>399</v>
      </c>
      <c r="AD147" s="31">
        <v>13</v>
      </c>
      <c r="AE147" s="22">
        <v>160.25</v>
      </c>
      <c r="AF147" s="32">
        <v>160.03</v>
      </c>
      <c r="AG147" s="31" t="s">
        <v>399</v>
      </c>
      <c r="AH147" s="22" t="s">
        <v>399</v>
      </c>
      <c r="AI147" s="32" t="s">
        <v>399</v>
      </c>
      <c r="AJ147" s="31">
        <v>3</v>
      </c>
      <c r="AK147" s="22">
        <v>0.57999999999999996</v>
      </c>
      <c r="AL147" s="32">
        <v>0.24</v>
      </c>
      <c r="AM147" s="31">
        <v>4</v>
      </c>
      <c r="AN147" s="22">
        <v>32.71</v>
      </c>
      <c r="AO147" s="32"/>
      <c r="AP147" s="5" t="str">
        <f t="shared" si="2"/>
        <v>3 / 22,6666666666667</v>
      </c>
    </row>
    <row r="148" spans="1:42" x14ac:dyDescent="0.2">
      <c r="A148" s="38" t="s">
        <v>682</v>
      </c>
      <c r="B148" s="2" t="s">
        <v>683</v>
      </c>
      <c r="C148" s="31">
        <v>35</v>
      </c>
      <c r="D148" s="22">
        <v>785.06</v>
      </c>
      <c r="E148" s="32">
        <v>729.95</v>
      </c>
      <c r="F148" s="31">
        <v>11</v>
      </c>
      <c r="G148" s="22">
        <v>115.38</v>
      </c>
      <c r="H148" s="32">
        <v>119.26</v>
      </c>
      <c r="I148" s="31">
        <v>3</v>
      </c>
      <c r="J148" s="22">
        <v>17.059999999999999</v>
      </c>
      <c r="K148" s="32">
        <v>17.73</v>
      </c>
      <c r="L148" s="31">
        <v>9</v>
      </c>
      <c r="M148" s="22">
        <v>59.03</v>
      </c>
      <c r="N148" s="32">
        <v>60.09</v>
      </c>
      <c r="O148" s="31" t="s">
        <v>399</v>
      </c>
      <c r="P148" s="22" t="s">
        <v>399</v>
      </c>
      <c r="Q148" s="32" t="s">
        <v>399</v>
      </c>
      <c r="R148" s="31">
        <v>19</v>
      </c>
      <c r="S148" s="22">
        <v>68.209999999999994</v>
      </c>
      <c r="T148" s="32">
        <v>68.69</v>
      </c>
      <c r="U148" s="31">
        <v>30</v>
      </c>
      <c r="V148" s="22">
        <v>474.01</v>
      </c>
      <c r="W148" s="32">
        <v>425.02</v>
      </c>
      <c r="X148" s="31" t="s">
        <v>399</v>
      </c>
      <c r="Y148" s="22" t="s">
        <v>399</v>
      </c>
      <c r="Z148" s="32" t="s">
        <v>399</v>
      </c>
      <c r="AA148" s="31">
        <v>7</v>
      </c>
      <c r="AB148" s="22">
        <v>5.67</v>
      </c>
      <c r="AC148" s="32">
        <v>6</v>
      </c>
      <c r="AD148" s="31">
        <v>4</v>
      </c>
      <c r="AE148" s="22">
        <v>26.89</v>
      </c>
      <c r="AF148" s="32">
        <v>26.78</v>
      </c>
      <c r="AG148" s="31"/>
      <c r="AH148" s="22"/>
      <c r="AI148" s="32"/>
      <c r="AJ148" s="31">
        <v>11</v>
      </c>
      <c r="AK148" s="22">
        <v>8.1300000000000008</v>
      </c>
      <c r="AL148" s="32">
        <v>1.28</v>
      </c>
      <c r="AM148" s="31">
        <v>6</v>
      </c>
      <c r="AN148" s="22">
        <v>5.82</v>
      </c>
      <c r="AO148" s="32"/>
      <c r="AP148" s="5" t="str">
        <f t="shared" si="2"/>
        <v>2 / 23,6666666666667</v>
      </c>
    </row>
    <row r="149" spans="1:42" x14ac:dyDescent="0.2">
      <c r="A149" s="38" t="s">
        <v>684</v>
      </c>
      <c r="B149" s="2" t="s">
        <v>685</v>
      </c>
      <c r="C149" s="31">
        <v>81</v>
      </c>
      <c r="D149" s="22">
        <v>2272.77</v>
      </c>
      <c r="E149" s="32">
        <v>2100.19</v>
      </c>
      <c r="F149" s="31">
        <v>30</v>
      </c>
      <c r="G149" s="22">
        <v>289.2</v>
      </c>
      <c r="H149" s="32">
        <v>291.02999999999997</v>
      </c>
      <c r="I149" s="31">
        <v>7</v>
      </c>
      <c r="J149" s="22">
        <v>62.83</v>
      </c>
      <c r="K149" s="32">
        <v>62.75</v>
      </c>
      <c r="L149" s="31">
        <v>27</v>
      </c>
      <c r="M149" s="22">
        <v>190.56</v>
      </c>
      <c r="N149" s="32">
        <v>191.52</v>
      </c>
      <c r="O149" s="31" t="s">
        <v>399</v>
      </c>
      <c r="P149" s="22" t="s">
        <v>399</v>
      </c>
      <c r="Q149" s="32" t="s">
        <v>399</v>
      </c>
      <c r="R149" s="31">
        <v>51</v>
      </c>
      <c r="S149" s="22">
        <v>268.74</v>
      </c>
      <c r="T149" s="32">
        <v>269.11</v>
      </c>
      <c r="U149" s="31">
        <v>66</v>
      </c>
      <c r="V149" s="22">
        <v>1174.6199999999999</v>
      </c>
      <c r="W149" s="32">
        <v>1037.6099999999999</v>
      </c>
      <c r="X149" s="31" t="s">
        <v>399</v>
      </c>
      <c r="Y149" s="22" t="s">
        <v>399</v>
      </c>
      <c r="Z149" s="32" t="s">
        <v>399</v>
      </c>
      <c r="AA149" s="31">
        <v>5</v>
      </c>
      <c r="AB149" s="22">
        <v>0.54</v>
      </c>
      <c r="AC149" s="32">
        <v>0.54</v>
      </c>
      <c r="AD149" s="31">
        <v>24</v>
      </c>
      <c r="AE149" s="22">
        <v>192.48</v>
      </c>
      <c r="AF149" s="32">
        <v>193.24</v>
      </c>
      <c r="AG149" s="31">
        <v>5</v>
      </c>
      <c r="AH149" s="22">
        <v>10.29</v>
      </c>
      <c r="AI149" s="32">
        <v>10.29</v>
      </c>
      <c r="AJ149" s="31">
        <v>19</v>
      </c>
      <c r="AK149" s="22">
        <v>38.79</v>
      </c>
      <c r="AL149" s="32">
        <v>31.94</v>
      </c>
      <c r="AM149" s="31">
        <v>21</v>
      </c>
      <c r="AN149" s="22">
        <v>32.479999999999997</v>
      </c>
      <c r="AO149" s="32"/>
      <c r="AP149" s="5" t="str">
        <f t="shared" si="2"/>
        <v>2 / 24,6666666666667</v>
      </c>
    </row>
    <row r="150" spans="1:42" x14ac:dyDescent="0.2">
      <c r="A150" s="38" t="s">
        <v>686</v>
      </c>
      <c r="B150" s="2" t="s">
        <v>687</v>
      </c>
      <c r="C150" s="31">
        <v>229</v>
      </c>
      <c r="D150" s="22">
        <v>15439.7</v>
      </c>
      <c r="E150" s="32">
        <v>13843.75</v>
      </c>
      <c r="F150" s="31">
        <v>100</v>
      </c>
      <c r="G150" s="22">
        <v>1070.45</v>
      </c>
      <c r="H150" s="32">
        <v>1080.5999999999999</v>
      </c>
      <c r="I150" s="31">
        <v>3</v>
      </c>
      <c r="J150" s="22">
        <v>2.81</v>
      </c>
      <c r="K150" s="32">
        <v>2.88</v>
      </c>
      <c r="L150" s="31">
        <v>94</v>
      </c>
      <c r="M150" s="22">
        <v>771.09</v>
      </c>
      <c r="N150" s="32">
        <v>773.18</v>
      </c>
      <c r="O150" s="31" t="s">
        <v>399</v>
      </c>
      <c r="P150" s="22" t="s">
        <v>399</v>
      </c>
      <c r="Q150" s="32" t="s">
        <v>399</v>
      </c>
      <c r="R150" s="31">
        <v>153</v>
      </c>
      <c r="S150" s="22">
        <v>1331.74</v>
      </c>
      <c r="T150" s="32">
        <v>1331</v>
      </c>
      <c r="U150" s="31">
        <v>216</v>
      </c>
      <c r="V150" s="22">
        <v>11908.46</v>
      </c>
      <c r="W150" s="32">
        <v>10451.540000000001</v>
      </c>
      <c r="X150" s="31" t="s">
        <v>399</v>
      </c>
      <c r="Y150" s="22" t="s">
        <v>399</v>
      </c>
      <c r="Z150" s="32" t="s">
        <v>399</v>
      </c>
      <c r="AA150" s="31">
        <v>9</v>
      </c>
      <c r="AB150" s="22">
        <v>2.13</v>
      </c>
      <c r="AC150" s="32">
        <v>2.0299999999999998</v>
      </c>
      <c r="AD150" s="31">
        <v>30</v>
      </c>
      <c r="AE150" s="22">
        <v>55.65</v>
      </c>
      <c r="AF150" s="32">
        <v>55.43</v>
      </c>
      <c r="AG150" s="31">
        <v>6</v>
      </c>
      <c r="AH150" s="22">
        <v>0.89</v>
      </c>
      <c r="AI150" s="32">
        <v>0.89</v>
      </c>
      <c r="AJ150" s="31">
        <v>57</v>
      </c>
      <c r="AK150" s="22">
        <v>26.03</v>
      </c>
      <c r="AL150" s="32">
        <v>6.3</v>
      </c>
      <c r="AM150" s="31">
        <v>83</v>
      </c>
      <c r="AN150" s="22">
        <v>130.97999999999999</v>
      </c>
      <c r="AO150" s="32"/>
      <c r="AP150" s="5" t="str">
        <f t="shared" si="2"/>
        <v>2 / 24,6666666666667</v>
      </c>
    </row>
    <row r="151" spans="1:42" x14ac:dyDescent="0.2">
      <c r="A151" s="38" t="s">
        <v>688</v>
      </c>
      <c r="B151" s="2" t="s">
        <v>689</v>
      </c>
      <c r="C151" s="31">
        <v>356</v>
      </c>
      <c r="D151" s="22">
        <v>42399</v>
      </c>
      <c r="E151" s="32">
        <v>34944.85</v>
      </c>
      <c r="F151" s="31">
        <v>183</v>
      </c>
      <c r="G151" s="22">
        <v>2267.21</v>
      </c>
      <c r="H151" s="32">
        <v>2278.2800000000002</v>
      </c>
      <c r="I151" s="31">
        <v>20</v>
      </c>
      <c r="J151" s="22">
        <v>65.73</v>
      </c>
      <c r="K151" s="32">
        <v>67.59</v>
      </c>
      <c r="L151" s="31">
        <v>141</v>
      </c>
      <c r="M151" s="22">
        <v>1638.52</v>
      </c>
      <c r="N151" s="32">
        <v>1639.16</v>
      </c>
      <c r="O151" s="31">
        <v>60</v>
      </c>
      <c r="P151" s="22">
        <v>357.33</v>
      </c>
      <c r="Q151" s="32">
        <v>358.29</v>
      </c>
      <c r="R151" s="31">
        <v>222</v>
      </c>
      <c r="S151" s="22">
        <v>3003.92</v>
      </c>
      <c r="T151" s="32">
        <v>2999.19</v>
      </c>
      <c r="U151" s="31">
        <v>328</v>
      </c>
      <c r="V151" s="22">
        <v>34431.17</v>
      </c>
      <c r="W151" s="32">
        <v>27353.22</v>
      </c>
      <c r="X151" s="31">
        <v>12</v>
      </c>
      <c r="Y151" s="22">
        <v>22.3</v>
      </c>
      <c r="Z151" s="32">
        <v>22.36</v>
      </c>
      <c r="AA151" s="31">
        <v>41</v>
      </c>
      <c r="AB151" s="22">
        <v>31.29</v>
      </c>
      <c r="AC151" s="32">
        <v>32.07</v>
      </c>
      <c r="AD151" s="31">
        <v>43</v>
      </c>
      <c r="AE151" s="22">
        <v>71.97</v>
      </c>
      <c r="AF151" s="32">
        <v>71.95</v>
      </c>
      <c r="AG151" s="31">
        <v>20</v>
      </c>
      <c r="AH151" s="22">
        <v>72.98</v>
      </c>
      <c r="AI151" s="32">
        <v>72.86</v>
      </c>
      <c r="AJ151" s="31">
        <v>82</v>
      </c>
      <c r="AK151" s="22">
        <v>77.53</v>
      </c>
      <c r="AL151" s="32">
        <v>49.88</v>
      </c>
      <c r="AM151" s="31">
        <v>152</v>
      </c>
      <c r="AN151" s="22">
        <v>359.05</v>
      </c>
      <c r="AO151" s="32"/>
      <c r="AP151" s="5" t="str">
        <f t="shared" si="2"/>
        <v>0 / 24,6666666666667</v>
      </c>
    </row>
    <row r="152" spans="1:42" x14ac:dyDescent="0.2">
      <c r="A152" s="38" t="s">
        <v>690</v>
      </c>
      <c r="B152" s="2" t="s">
        <v>691</v>
      </c>
      <c r="C152" s="31">
        <v>311</v>
      </c>
      <c r="D152" s="22">
        <v>11803.17</v>
      </c>
      <c r="E152" s="32">
        <v>11524.15</v>
      </c>
      <c r="F152" s="31">
        <v>129</v>
      </c>
      <c r="G152" s="22">
        <v>1152.18</v>
      </c>
      <c r="H152" s="32">
        <v>1151.8699999999999</v>
      </c>
      <c r="I152" s="31">
        <v>7</v>
      </c>
      <c r="J152" s="22">
        <v>13.56</v>
      </c>
      <c r="K152" s="32">
        <v>13.66</v>
      </c>
      <c r="L152" s="31">
        <v>19</v>
      </c>
      <c r="M152" s="22">
        <v>97.05</v>
      </c>
      <c r="N152" s="32">
        <v>97.3</v>
      </c>
      <c r="O152" s="31">
        <v>9</v>
      </c>
      <c r="P152" s="22">
        <v>14.35</v>
      </c>
      <c r="Q152" s="32">
        <v>14.35</v>
      </c>
      <c r="R152" s="31">
        <v>166</v>
      </c>
      <c r="S152" s="22">
        <v>1270.33</v>
      </c>
      <c r="T152" s="32">
        <v>1267.52</v>
      </c>
      <c r="U152" s="31">
        <v>287</v>
      </c>
      <c r="V152" s="22">
        <v>8675.59</v>
      </c>
      <c r="W152" s="32">
        <v>8453.85</v>
      </c>
      <c r="X152" s="31">
        <v>11</v>
      </c>
      <c r="Y152" s="22">
        <v>8.65</v>
      </c>
      <c r="Z152" s="32">
        <v>8.84</v>
      </c>
      <c r="AA152" s="31">
        <v>19</v>
      </c>
      <c r="AB152" s="22">
        <v>25.81</v>
      </c>
      <c r="AC152" s="32">
        <v>25.82</v>
      </c>
      <c r="AD152" s="31">
        <v>92</v>
      </c>
      <c r="AE152" s="22">
        <v>482.06</v>
      </c>
      <c r="AF152" s="32">
        <v>481.29</v>
      </c>
      <c r="AG152" s="31"/>
      <c r="AH152" s="22"/>
      <c r="AI152" s="32"/>
      <c r="AJ152" s="31">
        <v>41</v>
      </c>
      <c r="AK152" s="22">
        <v>17.579999999999998</v>
      </c>
      <c r="AL152" s="32">
        <v>9.65</v>
      </c>
      <c r="AM152" s="31">
        <v>102</v>
      </c>
      <c r="AN152" s="22">
        <v>46.01</v>
      </c>
      <c r="AO152" s="32"/>
      <c r="AP152" s="5" t="str">
        <f t="shared" si="2"/>
        <v>0 / 23,6666666666667</v>
      </c>
    </row>
    <row r="153" spans="1:42" x14ac:dyDescent="0.2">
      <c r="A153" s="38" t="s">
        <v>692</v>
      </c>
      <c r="B153" s="2" t="s">
        <v>693</v>
      </c>
      <c r="C153" s="31">
        <v>128</v>
      </c>
      <c r="D153" s="22">
        <v>6642.28</v>
      </c>
      <c r="E153" s="32">
        <v>6240.48</v>
      </c>
      <c r="F153" s="31">
        <v>60</v>
      </c>
      <c r="G153" s="22">
        <v>537.11</v>
      </c>
      <c r="H153" s="32">
        <v>543.6</v>
      </c>
      <c r="I153" s="31">
        <v>6</v>
      </c>
      <c r="J153" s="22">
        <v>23.98</v>
      </c>
      <c r="K153" s="32">
        <v>24.07</v>
      </c>
      <c r="L153" s="31">
        <v>36</v>
      </c>
      <c r="M153" s="22">
        <v>244.96</v>
      </c>
      <c r="N153" s="32">
        <v>244.75</v>
      </c>
      <c r="O153" s="31">
        <v>13</v>
      </c>
      <c r="P153" s="22">
        <v>50.09</v>
      </c>
      <c r="Q153" s="32">
        <v>50.13</v>
      </c>
      <c r="R153" s="31">
        <v>75</v>
      </c>
      <c r="S153" s="22">
        <v>447.57</v>
      </c>
      <c r="T153" s="32">
        <v>447.67</v>
      </c>
      <c r="U153" s="31">
        <v>119</v>
      </c>
      <c r="V153" s="22">
        <v>5277.7</v>
      </c>
      <c r="W153" s="32">
        <v>4909.1899999999996</v>
      </c>
      <c r="X153" s="31" t="s">
        <v>399</v>
      </c>
      <c r="Y153" s="22" t="s">
        <v>399</v>
      </c>
      <c r="Z153" s="32" t="s">
        <v>399</v>
      </c>
      <c r="AA153" s="31">
        <v>3</v>
      </c>
      <c r="AB153" s="22">
        <v>0.24</v>
      </c>
      <c r="AC153" s="32">
        <v>0.24</v>
      </c>
      <c r="AD153" s="31">
        <v>9</v>
      </c>
      <c r="AE153" s="22">
        <v>13.52</v>
      </c>
      <c r="AF153" s="32">
        <v>13.52</v>
      </c>
      <c r="AG153" s="31" t="s">
        <v>399</v>
      </c>
      <c r="AH153" s="22" t="s">
        <v>399</v>
      </c>
      <c r="AI153" s="32" t="s">
        <v>399</v>
      </c>
      <c r="AJ153" s="31">
        <v>30</v>
      </c>
      <c r="AK153" s="22">
        <v>10.42</v>
      </c>
      <c r="AL153" s="32">
        <v>2.2000000000000002</v>
      </c>
      <c r="AM153" s="31">
        <v>41</v>
      </c>
      <c r="AN153" s="22">
        <v>31.57</v>
      </c>
      <c r="AO153" s="32"/>
      <c r="AP153" s="5" t="str">
        <f t="shared" si="2"/>
        <v>2 / 24,6666666666667</v>
      </c>
    </row>
    <row r="154" spans="1:42" x14ac:dyDescent="0.2">
      <c r="A154" s="38" t="s">
        <v>694</v>
      </c>
      <c r="B154" s="2" t="s">
        <v>695</v>
      </c>
      <c r="C154" s="31">
        <v>177</v>
      </c>
      <c r="D154" s="22">
        <v>7148.35</v>
      </c>
      <c r="E154" s="32">
        <v>6953.92</v>
      </c>
      <c r="F154" s="31">
        <v>81</v>
      </c>
      <c r="G154" s="22">
        <v>755.66</v>
      </c>
      <c r="H154" s="32">
        <v>760.94</v>
      </c>
      <c r="I154" s="31">
        <v>6</v>
      </c>
      <c r="J154" s="22">
        <v>15.78</v>
      </c>
      <c r="K154" s="32">
        <v>15.95</v>
      </c>
      <c r="L154" s="31">
        <v>10</v>
      </c>
      <c r="M154" s="22">
        <v>74.260000000000005</v>
      </c>
      <c r="N154" s="32">
        <v>74.900000000000006</v>
      </c>
      <c r="O154" s="31">
        <v>10</v>
      </c>
      <c r="P154" s="22">
        <v>33.51</v>
      </c>
      <c r="Q154" s="32">
        <v>33.15</v>
      </c>
      <c r="R154" s="31">
        <v>97</v>
      </c>
      <c r="S154" s="22">
        <v>780.15</v>
      </c>
      <c r="T154" s="32">
        <v>779.97</v>
      </c>
      <c r="U154" s="31">
        <v>167</v>
      </c>
      <c r="V154" s="22">
        <v>5421.76</v>
      </c>
      <c r="W154" s="32">
        <v>5247.19</v>
      </c>
      <c r="X154" s="31" t="s">
        <v>399</v>
      </c>
      <c r="Y154" s="22" t="s">
        <v>399</v>
      </c>
      <c r="Z154" s="32" t="s">
        <v>399</v>
      </c>
      <c r="AA154" s="31" t="s">
        <v>399</v>
      </c>
      <c r="AB154" s="22" t="s">
        <v>399</v>
      </c>
      <c r="AC154" s="32" t="s">
        <v>399</v>
      </c>
      <c r="AD154" s="31">
        <v>11</v>
      </c>
      <c r="AE154" s="22">
        <v>40.01</v>
      </c>
      <c r="AF154" s="32">
        <v>39.72</v>
      </c>
      <c r="AG154" s="31" t="s">
        <v>399</v>
      </c>
      <c r="AH154" s="22" t="s">
        <v>399</v>
      </c>
      <c r="AI154" s="32" t="s">
        <v>399</v>
      </c>
      <c r="AJ154" s="31">
        <v>32</v>
      </c>
      <c r="AK154" s="22">
        <v>9.89</v>
      </c>
      <c r="AL154" s="32"/>
      <c r="AM154" s="31">
        <v>49</v>
      </c>
      <c r="AN154" s="22">
        <v>15.12</v>
      </c>
      <c r="AO154" s="32"/>
      <c r="AP154" s="5" t="str">
        <f t="shared" si="2"/>
        <v>3 / 24,3333333333333</v>
      </c>
    </row>
    <row r="155" spans="1:42" x14ac:dyDescent="0.2">
      <c r="A155" s="38" t="s">
        <v>696</v>
      </c>
      <c r="B155" s="2" t="s">
        <v>697</v>
      </c>
      <c r="C155" s="31">
        <v>260</v>
      </c>
      <c r="D155" s="22">
        <v>10416.73</v>
      </c>
      <c r="E155" s="32">
        <v>9571.86</v>
      </c>
      <c r="F155" s="31">
        <v>108</v>
      </c>
      <c r="G155" s="22">
        <v>1067.07</v>
      </c>
      <c r="H155" s="32">
        <v>1074.21</v>
      </c>
      <c r="I155" s="31">
        <v>11</v>
      </c>
      <c r="J155" s="22">
        <v>21.58</v>
      </c>
      <c r="K155" s="32">
        <v>21.87</v>
      </c>
      <c r="L155" s="31">
        <v>78</v>
      </c>
      <c r="M155" s="22">
        <v>629.62</v>
      </c>
      <c r="N155" s="32">
        <v>629.84</v>
      </c>
      <c r="O155" s="31">
        <v>23</v>
      </c>
      <c r="P155" s="22">
        <v>86.06</v>
      </c>
      <c r="Q155" s="32">
        <v>85.84</v>
      </c>
      <c r="R155" s="31">
        <v>164</v>
      </c>
      <c r="S155" s="22">
        <v>833.86</v>
      </c>
      <c r="T155" s="32">
        <v>831.85</v>
      </c>
      <c r="U155" s="31">
        <v>236</v>
      </c>
      <c r="V155" s="22">
        <v>7446.38</v>
      </c>
      <c r="W155" s="32">
        <v>6733.33</v>
      </c>
      <c r="X155" s="31">
        <v>8</v>
      </c>
      <c r="Y155" s="22">
        <v>8.6999999999999993</v>
      </c>
      <c r="Z155" s="32">
        <v>8.6999999999999993</v>
      </c>
      <c r="AA155" s="31">
        <v>21</v>
      </c>
      <c r="AB155" s="22">
        <v>19.62</v>
      </c>
      <c r="AC155" s="32">
        <v>19.510000000000002</v>
      </c>
      <c r="AD155" s="31">
        <v>70</v>
      </c>
      <c r="AE155" s="22">
        <v>148.9</v>
      </c>
      <c r="AF155" s="32">
        <v>148.49</v>
      </c>
      <c r="AG155" s="31"/>
      <c r="AH155" s="22"/>
      <c r="AI155" s="32"/>
      <c r="AJ155" s="31">
        <v>55</v>
      </c>
      <c r="AK155" s="22">
        <v>31.51</v>
      </c>
      <c r="AL155" s="32">
        <v>18.22</v>
      </c>
      <c r="AM155" s="31">
        <v>92</v>
      </c>
      <c r="AN155" s="22">
        <v>123.43</v>
      </c>
      <c r="AO155" s="32"/>
      <c r="AP155" s="5" t="str">
        <f t="shared" si="2"/>
        <v>0 / 23,6666666666667</v>
      </c>
    </row>
    <row r="156" spans="1:42" x14ac:dyDescent="0.2">
      <c r="A156" s="38" t="s">
        <v>698</v>
      </c>
      <c r="B156" s="2" t="s">
        <v>699</v>
      </c>
      <c r="C156" s="31">
        <v>272</v>
      </c>
      <c r="D156" s="22">
        <v>23196.61</v>
      </c>
      <c r="E156" s="32">
        <v>20773.32</v>
      </c>
      <c r="F156" s="31">
        <v>126</v>
      </c>
      <c r="G156" s="22">
        <v>1337.67</v>
      </c>
      <c r="H156" s="32">
        <v>1337.03</v>
      </c>
      <c r="I156" s="31">
        <v>4</v>
      </c>
      <c r="J156" s="22">
        <v>12.76</v>
      </c>
      <c r="K156" s="32">
        <v>12.74</v>
      </c>
      <c r="L156" s="31">
        <v>60</v>
      </c>
      <c r="M156" s="22">
        <v>685.67</v>
      </c>
      <c r="N156" s="32">
        <v>684.49</v>
      </c>
      <c r="O156" s="31" t="s">
        <v>399</v>
      </c>
      <c r="P156" s="22" t="s">
        <v>399</v>
      </c>
      <c r="Q156" s="32" t="s">
        <v>399</v>
      </c>
      <c r="R156" s="31">
        <v>145</v>
      </c>
      <c r="S156" s="22">
        <v>1455.33</v>
      </c>
      <c r="T156" s="32">
        <v>1452.85</v>
      </c>
      <c r="U156" s="31">
        <v>265</v>
      </c>
      <c r="V156" s="22">
        <v>19247.2</v>
      </c>
      <c r="W156" s="32">
        <v>16988.88</v>
      </c>
      <c r="X156" s="31"/>
      <c r="Y156" s="22"/>
      <c r="Z156" s="32"/>
      <c r="AA156" s="31" t="s">
        <v>399</v>
      </c>
      <c r="AB156" s="22" t="s">
        <v>399</v>
      </c>
      <c r="AC156" s="32" t="s">
        <v>399</v>
      </c>
      <c r="AD156" s="31">
        <v>64</v>
      </c>
      <c r="AE156" s="22">
        <v>155.85</v>
      </c>
      <c r="AF156" s="32">
        <v>154.52000000000001</v>
      </c>
      <c r="AG156" s="31">
        <v>7</v>
      </c>
      <c r="AH156" s="22">
        <v>31.64</v>
      </c>
      <c r="AI156" s="32">
        <v>31.61</v>
      </c>
      <c r="AJ156" s="31">
        <v>33</v>
      </c>
      <c r="AK156" s="22">
        <v>49.59</v>
      </c>
      <c r="AL156" s="32">
        <v>48.21</v>
      </c>
      <c r="AM156" s="31">
        <v>128</v>
      </c>
      <c r="AN156" s="22">
        <v>157.91999999999999</v>
      </c>
      <c r="AO156" s="32"/>
      <c r="AP156" s="5" t="str">
        <f t="shared" si="2"/>
        <v>2 / 23,6666666666667</v>
      </c>
    </row>
    <row r="157" spans="1:42" x14ac:dyDescent="0.2">
      <c r="A157" s="38" t="s">
        <v>700</v>
      </c>
      <c r="B157" s="2" t="s">
        <v>701</v>
      </c>
      <c r="C157" s="31">
        <v>499</v>
      </c>
      <c r="D157" s="22">
        <v>23842.13</v>
      </c>
      <c r="E157" s="32">
        <v>22832.81</v>
      </c>
      <c r="F157" s="31">
        <v>254</v>
      </c>
      <c r="G157" s="22">
        <v>3130.47</v>
      </c>
      <c r="H157" s="32">
        <v>3130.64</v>
      </c>
      <c r="I157" s="31">
        <v>8</v>
      </c>
      <c r="J157" s="22">
        <v>16.32</v>
      </c>
      <c r="K157" s="32">
        <v>16.32</v>
      </c>
      <c r="L157" s="31">
        <v>55</v>
      </c>
      <c r="M157" s="22">
        <v>366.8</v>
      </c>
      <c r="N157" s="32">
        <v>366.37</v>
      </c>
      <c r="O157" s="31">
        <v>28</v>
      </c>
      <c r="P157" s="22">
        <v>88.19</v>
      </c>
      <c r="Q157" s="32">
        <v>88.11</v>
      </c>
      <c r="R157" s="31">
        <v>326</v>
      </c>
      <c r="S157" s="22">
        <v>3688.38</v>
      </c>
      <c r="T157" s="32">
        <v>3680.25</v>
      </c>
      <c r="U157" s="31">
        <v>480</v>
      </c>
      <c r="V157" s="22">
        <v>16330.64</v>
      </c>
      <c r="W157" s="32">
        <v>15422.7</v>
      </c>
      <c r="X157" s="31">
        <v>9</v>
      </c>
      <c r="Y157" s="22">
        <v>3.21</v>
      </c>
      <c r="Z157" s="32">
        <v>3.21</v>
      </c>
      <c r="AA157" s="31">
        <v>14</v>
      </c>
      <c r="AB157" s="22">
        <v>2.13</v>
      </c>
      <c r="AC157" s="32">
        <v>2.13</v>
      </c>
      <c r="AD157" s="31">
        <v>41</v>
      </c>
      <c r="AE157" s="22">
        <v>90.03</v>
      </c>
      <c r="AF157" s="32">
        <v>89.79</v>
      </c>
      <c r="AG157" s="31">
        <v>6</v>
      </c>
      <c r="AH157" s="22">
        <v>4.58</v>
      </c>
      <c r="AI157" s="32">
        <v>4.54</v>
      </c>
      <c r="AJ157" s="31">
        <v>70</v>
      </c>
      <c r="AK157" s="22">
        <v>39.5</v>
      </c>
      <c r="AL157" s="32">
        <v>28.75</v>
      </c>
      <c r="AM157" s="31">
        <v>179</v>
      </c>
      <c r="AN157" s="22">
        <v>81.88</v>
      </c>
      <c r="AO157" s="32"/>
      <c r="AP157" s="5" t="str">
        <f t="shared" si="2"/>
        <v>0 / 24,6666666666667</v>
      </c>
    </row>
    <row r="158" spans="1:42" x14ac:dyDescent="0.2">
      <c r="A158" s="38" t="s">
        <v>702</v>
      </c>
      <c r="B158" s="2" t="s">
        <v>703</v>
      </c>
      <c r="C158" s="31">
        <v>313</v>
      </c>
      <c r="D158" s="22">
        <v>13856.6</v>
      </c>
      <c r="E158" s="32">
        <v>13305.61</v>
      </c>
      <c r="F158" s="31">
        <v>133</v>
      </c>
      <c r="G158" s="22">
        <v>3590.53</v>
      </c>
      <c r="H158" s="32">
        <v>3631.85</v>
      </c>
      <c r="I158" s="31">
        <v>69</v>
      </c>
      <c r="J158" s="22">
        <v>861.26</v>
      </c>
      <c r="K158" s="32">
        <v>873.84</v>
      </c>
      <c r="L158" s="31">
        <v>128</v>
      </c>
      <c r="M158" s="22">
        <v>1995.05</v>
      </c>
      <c r="N158" s="32">
        <v>2004.59</v>
      </c>
      <c r="O158" s="31">
        <v>42</v>
      </c>
      <c r="P158" s="22">
        <v>140.09</v>
      </c>
      <c r="Q158" s="32">
        <v>140.88999999999999</v>
      </c>
      <c r="R158" s="31">
        <v>231</v>
      </c>
      <c r="S158" s="22">
        <v>1698.05</v>
      </c>
      <c r="T158" s="32">
        <v>1695.74</v>
      </c>
      <c r="U158" s="31">
        <v>227</v>
      </c>
      <c r="V158" s="22">
        <v>3009.5</v>
      </c>
      <c r="W158" s="32">
        <v>2684.48</v>
      </c>
      <c r="X158" s="31">
        <v>11</v>
      </c>
      <c r="Y158" s="22">
        <v>30</v>
      </c>
      <c r="Z158" s="32">
        <v>30.84</v>
      </c>
      <c r="AA158" s="31">
        <v>35</v>
      </c>
      <c r="AB158" s="22">
        <v>55.82</v>
      </c>
      <c r="AC158" s="32">
        <v>56.35</v>
      </c>
      <c r="AD158" s="31">
        <v>150</v>
      </c>
      <c r="AE158" s="22">
        <v>1807.2</v>
      </c>
      <c r="AF158" s="32">
        <v>1806.13</v>
      </c>
      <c r="AG158" s="31">
        <v>26</v>
      </c>
      <c r="AH158" s="22">
        <v>214.78</v>
      </c>
      <c r="AI158" s="32">
        <v>215.89</v>
      </c>
      <c r="AJ158" s="31">
        <v>145</v>
      </c>
      <c r="AK158" s="22">
        <v>255.66</v>
      </c>
      <c r="AL158" s="32">
        <v>165.01</v>
      </c>
      <c r="AM158" s="31">
        <v>116</v>
      </c>
      <c r="AN158" s="22">
        <v>198.66</v>
      </c>
      <c r="AO158" s="32"/>
      <c r="AP158" s="5" t="str">
        <f t="shared" si="2"/>
        <v>0 / 24,6666666666667</v>
      </c>
    </row>
    <row r="159" spans="1:42" x14ac:dyDescent="0.2">
      <c r="A159" s="38" t="s">
        <v>704</v>
      </c>
      <c r="B159" s="2" t="s">
        <v>705</v>
      </c>
      <c r="C159" s="31">
        <v>512</v>
      </c>
      <c r="D159" s="22">
        <v>31179.81</v>
      </c>
      <c r="E159" s="32">
        <v>28698.240000000002</v>
      </c>
      <c r="F159" s="31">
        <v>281</v>
      </c>
      <c r="G159" s="22">
        <v>5953.49</v>
      </c>
      <c r="H159" s="32">
        <v>6006.67</v>
      </c>
      <c r="I159" s="31">
        <v>115</v>
      </c>
      <c r="J159" s="22">
        <v>1514.3</v>
      </c>
      <c r="K159" s="32">
        <v>1528.94</v>
      </c>
      <c r="L159" s="31">
        <v>231</v>
      </c>
      <c r="M159" s="22">
        <v>2255.3000000000002</v>
      </c>
      <c r="N159" s="32">
        <v>2265.48</v>
      </c>
      <c r="O159" s="31">
        <v>70</v>
      </c>
      <c r="P159" s="22">
        <v>154.68</v>
      </c>
      <c r="Q159" s="32">
        <v>156.79</v>
      </c>
      <c r="R159" s="31">
        <v>364</v>
      </c>
      <c r="S159" s="22">
        <v>3142.55</v>
      </c>
      <c r="T159" s="32">
        <v>3142.75</v>
      </c>
      <c r="U159" s="31">
        <v>438</v>
      </c>
      <c r="V159" s="22">
        <v>16628.939999999999</v>
      </c>
      <c r="W159" s="32">
        <v>14658.66</v>
      </c>
      <c r="X159" s="31">
        <v>21</v>
      </c>
      <c r="Y159" s="22">
        <v>68.900000000000006</v>
      </c>
      <c r="Z159" s="32">
        <v>70.209999999999994</v>
      </c>
      <c r="AA159" s="31">
        <v>120</v>
      </c>
      <c r="AB159" s="22">
        <v>260.41000000000003</v>
      </c>
      <c r="AC159" s="32">
        <v>264.58999999999997</v>
      </c>
      <c r="AD159" s="31">
        <v>88</v>
      </c>
      <c r="AE159" s="22">
        <v>363.06</v>
      </c>
      <c r="AF159" s="32">
        <v>365.18</v>
      </c>
      <c r="AG159" s="31">
        <v>11</v>
      </c>
      <c r="AH159" s="22">
        <v>25.13</v>
      </c>
      <c r="AI159" s="32">
        <v>25.12</v>
      </c>
      <c r="AJ159" s="31">
        <v>204</v>
      </c>
      <c r="AK159" s="22">
        <v>331.42</v>
      </c>
      <c r="AL159" s="32">
        <v>213.85</v>
      </c>
      <c r="AM159" s="31">
        <v>175</v>
      </c>
      <c r="AN159" s="22">
        <v>481.63</v>
      </c>
      <c r="AO159" s="32"/>
      <c r="AP159" s="5" t="str">
        <f t="shared" si="2"/>
        <v>0 / 24,6666666666667</v>
      </c>
    </row>
    <row r="160" spans="1:42" x14ac:dyDescent="0.2">
      <c r="A160" s="38" t="s">
        <v>706</v>
      </c>
      <c r="B160" s="2" t="s">
        <v>707</v>
      </c>
      <c r="C160" s="31">
        <v>318</v>
      </c>
      <c r="D160" s="22">
        <v>15089.26</v>
      </c>
      <c r="E160" s="32">
        <v>13944.04</v>
      </c>
      <c r="F160" s="31">
        <v>144</v>
      </c>
      <c r="G160" s="22">
        <v>1409.25</v>
      </c>
      <c r="H160" s="32">
        <v>1414.27</v>
      </c>
      <c r="I160" s="31">
        <v>22</v>
      </c>
      <c r="J160" s="22">
        <v>100.58</v>
      </c>
      <c r="K160" s="32">
        <v>100.87</v>
      </c>
      <c r="L160" s="31">
        <v>91</v>
      </c>
      <c r="M160" s="22">
        <v>705.66</v>
      </c>
      <c r="N160" s="32">
        <v>705.88</v>
      </c>
      <c r="O160" s="31">
        <v>24</v>
      </c>
      <c r="P160" s="22">
        <v>141.05000000000001</v>
      </c>
      <c r="Q160" s="32">
        <v>140.66999999999999</v>
      </c>
      <c r="R160" s="31">
        <v>174</v>
      </c>
      <c r="S160" s="22">
        <v>953.52</v>
      </c>
      <c r="T160" s="32">
        <v>953.75</v>
      </c>
      <c r="U160" s="31">
        <v>299</v>
      </c>
      <c r="V160" s="22">
        <v>10264.25</v>
      </c>
      <c r="W160" s="32">
        <v>9264.83</v>
      </c>
      <c r="X160" s="31">
        <v>6</v>
      </c>
      <c r="Y160" s="22">
        <v>9.64</v>
      </c>
      <c r="Z160" s="32">
        <v>9.9700000000000006</v>
      </c>
      <c r="AA160" s="31">
        <v>12</v>
      </c>
      <c r="AB160" s="22">
        <v>15.92</v>
      </c>
      <c r="AC160" s="32">
        <v>15.85</v>
      </c>
      <c r="AD160" s="31">
        <v>162</v>
      </c>
      <c r="AE160" s="22">
        <v>1303.75</v>
      </c>
      <c r="AF160" s="32">
        <v>1303.3699999999999</v>
      </c>
      <c r="AG160" s="31">
        <v>3</v>
      </c>
      <c r="AH160" s="22">
        <v>1.38</v>
      </c>
      <c r="AI160" s="32">
        <v>1.38</v>
      </c>
      <c r="AJ160" s="31">
        <v>73</v>
      </c>
      <c r="AK160" s="22">
        <v>45.96</v>
      </c>
      <c r="AL160" s="32">
        <v>33.200000000000003</v>
      </c>
      <c r="AM160" s="31">
        <v>126</v>
      </c>
      <c r="AN160" s="22">
        <v>138.30000000000001</v>
      </c>
      <c r="AO160" s="32"/>
      <c r="AP160" s="5" t="str">
        <f t="shared" si="2"/>
        <v>0 / 24,6666666666667</v>
      </c>
    </row>
    <row r="161" spans="1:42" x14ac:dyDescent="0.2">
      <c r="A161" s="38" t="s">
        <v>708</v>
      </c>
      <c r="B161" s="2" t="s">
        <v>709</v>
      </c>
      <c r="C161" s="31">
        <v>322</v>
      </c>
      <c r="D161" s="22">
        <v>11874.05</v>
      </c>
      <c r="E161" s="32">
        <v>11271.23</v>
      </c>
      <c r="F161" s="31">
        <v>97</v>
      </c>
      <c r="G161" s="22">
        <v>1586.11</v>
      </c>
      <c r="H161" s="32">
        <v>1601.24</v>
      </c>
      <c r="I161" s="31">
        <v>31</v>
      </c>
      <c r="J161" s="22">
        <v>249.91</v>
      </c>
      <c r="K161" s="32">
        <v>252</v>
      </c>
      <c r="L161" s="31">
        <v>85</v>
      </c>
      <c r="M161" s="22">
        <v>898.99</v>
      </c>
      <c r="N161" s="32">
        <v>905.01</v>
      </c>
      <c r="O161" s="31">
        <v>26</v>
      </c>
      <c r="P161" s="22">
        <v>122.98</v>
      </c>
      <c r="Q161" s="32">
        <v>123.74</v>
      </c>
      <c r="R161" s="31">
        <v>230</v>
      </c>
      <c r="S161" s="22">
        <v>1475.18</v>
      </c>
      <c r="T161" s="32">
        <v>1471.42</v>
      </c>
      <c r="U161" s="31">
        <v>271</v>
      </c>
      <c r="V161" s="22">
        <v>5148.79</v>
      </c>
      <c r="W161" s="32">
        <v>4759.8500000000004</v>
      </c>
      <c r="X161" s="31">
        <v>6</v>
      </c>
      <c r="Y161" s="22">
        <v>14.46</v>
      </c>
      <c r="Z161" s="32">
        <v>14.51</v>
      </c>
      <c r="AA161" s="31">
        <v>20</v>
      </c>
      <c r="AB161" s="22">
        <v>58.73</v>
      </c>
      <c r="AC161" s="32">
        <v>58.85</v>
      </c>
      <c r="AD161" s="31">
        <v>156</v>
      </c>
      <c r="AE161" s="22">
        <v>2024.36</v>
      </c>
      <c r="AF161" s="32">
        <v>2028.77</v>
      </c>
      <c r="AG161" s="31">
        <v>6</v>
      </c>
      <c r="AH161" s="22">
        <v>22.69</v>
      </c>
      <c r="AI161" s="32">
        <v>23.92</v>
      </c>
      <c r="AJ161" s="31">
        <v>93</v>
      </c>
      <c r="AK161" s="22">
        <v>75.91</v>
      </c>
      <c r="AL161" s="32">
        <v>31.92</v>
      </c>
      <c r="AM161" s="31">
        <v>139</v>
      </c>
      <c r="AN161" s="22">
        <v>195.94</v>
      </c>
      <c r="AO161" s="32"/>
      <c r="AP161" s="5" t="str">
        <f t="shared" si="2"/>
        <v>0 / 24,6666666666667</v>
      </c>
    </row>
    <row r="162" spans="1:42" x14ac:dyDescent="0.2">
      <c r="A162" s="38" t="s">
        <v>710</v>
      </c>
      <c r="B162" s="2" t="s">
        <v>711</v>
      </c>
      <c r="C162" s="31">
        <v>270</v>
      </c>
      <c r="D162" s="22">
        <v>10021.65</v>
      </c>
      <c r="E162" s="32">
        <v>9486.83</v>
      </c>
      <c r="F162" s="31">
        <v>104</v>
      </c>
      <c r="G162" s="22">
        <v>819.91</v>
      </c>
      <c r="H162" s="32">
        <v>821.53</v>
      </c>
      <c r="I162" s="31" t="s">
        <v>399</v>
      </c>
      <c r="J162" s="22" t="s">
        <v>399</v>
      </c>
      <c r="K162" s="32" t="s">
        <v>399</v>
      </c>
      <c r="L162" s="31">
        <v>21</v>
      </c>
      <c r="M162" s="22">
        <v>93.32</v>
      </c>
      <c r="N162" s="32">
        <v>93.3</v>
      </c>
      <c r="O162" s="31" t="s">
        <v>399</v>
      </c>
      <c r="P162" s="22" t="s">
        <v>399</v>
      </c>
      <c r="Q162" s="32" t="s">
        <v>399</v>
      </c>
      <c r="R162" s="31">
        <v>133</v>
      </c>
      <c r="S162" s="22">
        <v>761.17</v>
      </c>
      <c r="T162" s="32">
        <v>760.42</v>
      </c>
      <c r="U162" s="31">
        <v>256</v>
      </c>
      <c r="V162" s="22">
        <v>7955.92</v>
      </c>
      <c r="W162" s="32">
        <v>7490.57</v>
      </c>
      <c r="X162" s="31">
        <v>10</v>
      </c>
      <c r="Y162" s="22">
        <v>4.87</v>
      </c>
      <c r="Z162" s="32">
        <v>4.83</v>
      </c>
      <c r="AA162" s="31">
        <v>16</v>
      </c>
      <c r="AB162" s="22">
        <v>9.08</v>
      </c>
      <c r="AC162" s="32">
        <v>9.07</v>
      </c>
      <c r="AD162" s="31">
        <v>71</v>
      </c>
      <c r="AE162" s="22">
        <v>257.13</v>
      </c>
      <c r="AF162" s="32">
        <v>257.45</v>
      </c>
      <c r="AG162" s="31">
        <v>3</v>
      </c>
      <c r="AH162" s="22">
        <v>0.99</v>
      </c>
      <c r="AI162" s="32">
        <v>0.99</v>
      </c>
      <c r="AJ162" s="31">
        <v>34</v>
      </c>
      <c r="AK162" s="22">
        <v>28.21</v>
      </c>
      <c r="AL162" s="32">
        <v>22.54</v>
      </c>
      <c r="AM162" s="31">
        <v>112</v>
      </c>
      <c r="AN162" s="22">
        <v>64.63</v>
      </c>
      <c r="AO162" s="32"/>
      <c r="AP162" s="5" t="str">
        <f t="shared" si="2"/>
        <v>2 / 24,6666666666667</v>
      </c>
    </row>
    <row r="163" spans="1:42" x14ac:dyDescent="0.2">
      <c r="A163" s="38" t="s">
        <v>712</v>
      </c>
      <c r="B163" s="2" t="s">
        <v>713</v>
      </c>
      <c r="C163" s="31">
        <v>240</v>
      </c>
      <c r="D163" s="22">
        <v>10590.06</v>
      </c>
      <c r="E163" s="32">
        <v>9459.0499999999993</v>
      </c>
      <c r="F163" s="31">
        <v>116</v>
      </c>
      <c r="G163" s="22">
        <v>1188.5</v>
      </c>
      <c r="H163" s="32">
        <v>1190.49</v>
      </c>
      <c r="I163" s="31">
        <v>21</v>
      </c>
      <c r="J163" s="22">
        <v>57.32</v>
      </c>
      <c r="K163" s="32">
        <v>57.5</v>
      </c>
      <c r="L163" s="31">
        <v>78</v>
      </c>
      <c r="M163" s="22">
        <v>490.43</v>
      </c>
      <c r="N163" s="32">
        <v>491.64</v>
      </c>
      <c r="O163" s="31">
        <v>24</v>
      </c>
      <c r="P163" s="22">
        <v>109.55</v>
      </c>
      <c r="Q163" s="32">
        <v>109.71</v>
      </c>
      <c r="R163" s="31">
        <v>155</v>
      </c>
      <c r="S163" s="22">
        <v>792.08</v>
      </c>
      <c r="T163" s="32">
        <v>786.55</v>
      </c>
      <c r="U163" s="31">
        <v>210</v>
      </c>
      <c r="V163" s="22">
        <v>6921.48</v>
      </c>
      <c r="W163" s="32">
        <v>5978.85</v>
      </c>
      <c r="X163" s="31">
        <v>9</v>
      </c>
      <c r="Y163" s="22">
        <v>5.49</v>
      </c>
      <c r="Z163" s="32">
        <v>5.48</v>
      </c>
      <c r="AA163" s="31">
        <v>16</v>
      </c>
      <c r="AB163" s="22">
        <v>7.95</v>
      </c>
      <c r="AC163" s="32">
        <v>7.93</v>
      </c>
      <c r="AD163" s="31">
        <v>104</v>
      </c>
      <c r="AE163" s="22">
        <v>780.93</v>
      </c>
      <c r="AF163" s="32">
        <v>781.35</v>
      </c>
      <c r="AG163" s="31">
        <v>3</v>
      </c>
      <c r="AH163" s="22">
        <v>1.08</v>
      </c>
      <c r="AI163" s="32">
        <v>1.07</v>
      </c>
      <c r="AJ163" s="31">
        <v>64</v>
      </c>
      <c r="AK163" s="22">
        <v>58.67</v>
      </c>
      <c r="AL163" s="32">
        <v>48.48</v>
      </c>
      <c r="AM163" s="31">
        <v>95</v>
      </c>
      <c r="AN163" s="22">
        <v>174.06</v>
      </c>
      <c r="AO163" s="32"/>
      <c r="AP163" s="5" t="str">
        <f t="shared" si="2"/>
        <v>0 / 24,6666666666667</v>
      </c>
    </row>
    <row r="164" spans="1:42" x14ac:dyDescent="0.2">
      <c r="A164" s="38" t="s">
        <v>714</v>
      </c>
      <c r="B164" s="2" t="s">
        <v>715</v>
      </c>
      <c r="C164" s="31">
        <v>26</v>
      </c>
      <c r="D164" s="22">
        <v>884.03</v>
      </c>
      <c r="E164" s="32">
        <v>604.11</v>
      </c>
      <c r="F164" s="31">
        <v>5</v>
      </c>
      <c r="G164" s="22">
        <v>29.09</v>
      </c>
      <c r="H164" s="32">
        <v>29.44</v>
      </c>
      <c r="I164" s="31" t="s">
        <v>399</v>
      </c>
      <c r="J164" s="22" t="s">
        <v>399</v>
      </c>
      <c r="K164" s="32" t="s">
        <v>399</v>
      </c>
      <c r="L164" s="31">
        <v>6</v>
      </c>
      <c r="M164" s="22">
        <v>14.76</v>
      </c>
      <c r="N164" s="32">
        <v>15.61</v>
      </c>
      <c r="O164" s="31"/>
      <c r="P164" s="22"/>
      <c r="Q164" s="32"/>
      <c r="R164" s="31">
        <v>9</v>
      </c>
      <c r="S164" s="22">
        <v>26.05</v>
      </c>
      <c r="T164" s="32">
        <v>26.05</v>
      </c>
      <c r="U164" s="31">
        <v>19</v>
      </c>
      <c r="V164" s="22">
        <v>787.26</v>
      </c>
      <c r="W164" s="32">
        <v>509.25</v>
      </c>
      <c r="X164" s="31"/>
      <c r="Y164" s="22"/>
      <c r="Z164" s="32"/>
      <c r="AA164" s="31">
        <v>3</v>
      </c>
      <c r="AB164" s="22">
        <v>5.85</v>
      </c>
      <c r="AC164" s="32">
        <v>6.04</v>
      </c>
      <c r="AD164" s="31">
        <v>7</v>
      </c>
      <c r="AE164" s="22">
        <v>16.600000000000001</v>
      </c>
      <c r="AF164" s="32">
        <v>16.649999999999999</v>
      </c>
      <c r="AG164" s="31"/>
      <c r="AH164" s="22"/>
      <c r="AI164" s="32"/>
      <c r="AJ164" s="31">
        <v>4</v>
      </c>
      <c r="AK164" s="22">
        <v>1.69</v>
      </c>
      <c r="AL164" s="32"/>
      <c r="AM164" s="31" t="s">
        <v>399</v>
      </c>
      <c r="AN164" s="22" t="s">
        <v>399</v>
      </c>
      <c r="AO164" s="32" t="s">
        <v>399</v>
      </c>
      <c r="AP164" s="5" t="str">
        <f t="shared" si="2"/>
        <v>2 / 21,6666666666667</v>
      </c>
    </row>
    <row r="165" spans="1:42" x14ac:dyDescent="0.2">
      <c r="A165" s="38" t="s">
        <v>716</v>
      </c>
      <c r="B165" s="2" t="s">
        <v>717</v>
      </c>
      <c r="C165" s="31">
        <v>59</v>
      </c>
      <c r="D165" s="22">
        <v>1218.44</v>
      </c>
      <c r="E165" s="32">
        <v>1164.17</v>
      </c>
      <c r="F165" s="31">
        <v>19</v>
      </c>
      <c r="G165" s="22">
        <v>136.31</v>
      </c>
      <c r="H165" s="32">
        <v>137.32</v>
      </c>
      <c r="I165" s="31" t="s">
        <v>399</v>
      </c>
      <c r="J165" s="22" t="s">
        <v>399</v>
      </c>
      <c r="K165" s="32" t="s">
        <v>399</v>
      </c>
      <c r="L165" s="31">
        <v>6</v>
      </c>
      <c r="M165" s="22">
        <v>15.68</v>
      </c>
      <c r="N165" s="32">
        <v>15.57</v>
      </c>
      <c r="O165" s="31">
        <v>5</v>
      </c>
      <c r="P165" s="22">
        <v>22.85</v>
      </c>
      <c r="Q165" s="32">
        <v>23.19</v>
      </c>
      <c r="R165" s="31">
        <v>18</v>
      </c>
      <c r="S165" s="22">
        <v>88.1</v>
      </c>
      <c r="T165" s="32">
        <v>87.95</v>
      </c>
      <c r="U165" s="31">
        <v>53</v>
      </c>
      <c r="V165" s="22">
        <v>937.83</v>
      </c>
      <c r="W165" s="32">
        <v>885.83</v>
      </c>
      <c r="X165" s="31"/>
      <c r="Y165" s="22"/>
      <c r="Z165" s="32"/>
      <c r="AA165" s="31" t="s">
        <v>399</v>
      </c>
      <c r="AB165" s="22" t="s">
        <v>399</v>
      </c>
      <c r="AC165" s="32" t="s">
        <v>399</v>
      </c>
      <c r="AD165" s="31">
        <v>4</v>
      </c>
      <c r="AE165" s="22">
        <v>10.46</v>
      </c>
      <c r="AF165" s="32">
        <v>10.46</v>
      </c>
      <c r="AG165" s="31"/>
      <c r="AH165" s="22"/>
      <c r="AI165" s="32"/>
      <c r="AJ165" s="31">
        <v>11</v>
      </c>
      <c r="AK165" s="22">
        <v>4.75</v>
      </c>
      <c r="AL165" s="32">
        <v>2.83</v>
      </c>
      <c r="AM165" s="31">
        <v>6</v>
      </c>
      <c r="AN165" s="22">
        <v>1.42</v>
      </c>
      <c r="AO165" s="32"/>
      <c r="AP165" s="5" t="str">
        <f t="shared" si="2"/>
        <v>2 / 22,6666666666667</v>
      </c>
    </row>
    <row r="166" spans="1:42" x14ac:dyDescent="0.2">
      <c r="A166" s="38" t="s">
        <v>718</v>
      </c>
      <c r="B166" s="2" t="s">
        <v>719</v>
      </c>
      <c r="C166" s="31">
        <v>783</v>
      </c>
      <c r="D166" s="22">
        <v>60398.879999999997</v>
      </c>
      <c r="E166" s="32">
        <v>54286.2</v>
      </c>
      <c r="F166" s="31">
        <v>261</v>
      </c>
      <c r="G166" s="22">
        <v>1731.69</v>
      </c>
      <c r="H166" s="32">
        <v>1718.87</v>
      </c>
      <c r="I166" s="31" t="s">
        <v>399</v>
      </c>
      <c r="J166" s="22" t="s">
        <v>399</v>
      </c>
      <c r="K166" s="32" t="s">
        <v>399</v>
      </c>
      <c r="L166" s="31">
        <v>13</v>
      </c>
      <c r="M166" s="22">
        <v>29.48</v>
      </c>
      <c r="N166" s="32">
        <v>29.42</v>
      </c>
      <c r="O166" s="31">
        <v>15</v>
      </c>
      <c r="P166" s="22">
        <v>32.64</v>
      </c>
      <c r="Q166" s="32">
        <v>32.44</v>
      </c>
      <c r="R166" s="31">
        <v>338</v>
      </c>
      <c r="S166" s="22">
        <v>3297.82</v>
      </c>
      <c r="T166" s="32">
        <v>3274.54</v>
      </c>
      <c r="U166" s="31">
        <v>783</v>
      </c>
      <c r="V166" s="22">
        <v>55200.71</v>
      </c>
      <c r="W166" s="32">
        <v>49212.82</v>
      </c>
      <c r="X166" s="31">
        <v>37</v>
      </c>
      <c r="Y166" s="22">
        <v>12.24</v>
      </c>
      <c r="Z166" s="32">
        <v>12.11</v>
      </c>
      <c r="AA166" s="31">
        <v>3</v>
      </c>
      <c r="AB166" s="22">
        <v>4.5999999999999996</v>
      </c>
      <c r="AC166" s="32">
        <v>4.5199999999999996</v>
      </c>
      <c r="AD166" s="31">
        <v>4</v>
      </c>
      <c r="AE166" s="22">
        <v>0.27</v>
      </c>
      <c r="AF166" s="32">
        <v>0.27</v>
      </c>
      <c r="AG166" s="31">
        <v>4</v>
      </c>
      <c r="AH166" s="22">
        <v>0.11</v>
      </c>
      <c r="AI166" s="32">
        <v>0.1</v>
      </c>
      <c r="AJ166" s="31" t="s">
        <v>399</v>
      </c>
      <c r="AK166" s="22" t="s">
        <v>399</v>
      </c>
      <c r="AL166" s="32" t="s">
        <v>399</v>
      </c>
      <c r="AM166" s="31">
        <v>286</v>
      </c>
      <c r="AN166" s="22">
        <v>87.71</v>
      </c>
      <c r="AO166" s="32"/>
      <c r="AP166" s="5" t="str">
        <f t="shared" si="2"/>
        <v>2 / 24,6666666666667</v>
      </c>
    </row>
    <row r="167" spans="1:42" x14ac:dyDescent="0.2">
      <c r="A167" s="38" t="s">
        <v>720</v>
      </c>
      <c r="B167" s="2" t="s">
        <v>721</v>
      </c>
      <c r="C167" s="31">
        <v>237</v>
      </c>
      <c r="D167" s="22">
        <v>30506.11</v>
      </c>
      <c r="E167" s="32">
        <v>22590.63</v>
      </c>
      <c r="F167" s="31">
        <v>161</v>
      </c>
      <c r="G167" s="22">
        <v>2766.66</v>
      </c>
      <c r="H167" s="32">
        <v>2747.36</v>
      </c>
      <c r="I167" s="31">
        <v>3</v>
      </c>
      <c r="J167" s="22">
        <v>15.95</v>
      </c>
      <c r="K167" s="32">
        <v>15.92</v>
      </c>
      <c r="L167" s="31">
        <v>123</v>
      </c>
      <c r="M167" s="22">
        <v>2332.5</v>
      </c>
      <c r="N167" s="32">
        <v>2316.67</v>
      </c>
      <c r="O167" s="31" t="s">
        <v>399</v>
      </c>
      <c r="P167" s="22" t="s">
        <v>399</v>
      </c>
      <c r="Q167" s="32" t="s">
        <v>399</v>
      </c>
      <c r="R167" s="31">
        <v>181</v>
      </c>
      <c r="S167" s="22">
        <v>3826.95</v>
      </c>
      <c r="T167" s="32">
        <v>3796.73</v>
      </c>
      <c r="U167" s="31">
        <v>226</v>
      </c>
      <c r="V167" s="22">
        <v>21295.31</v>
      </c>
      <c r="W167" s="32">
        <v>13511.14</v>
      </c>
      <c r="X167" s="31">
        <v>18</v>
      </c>
      <c r="Y167" s="22">
        <v>4.91</v>
      </c>
      <c r="Z167" s="32">
        <v>4.87</v>
      </c>
      <c r="AA167" s="31"/>
      <c r="AB167" s="22"/>
      <c r="AC167" s="32"/>
      <c r="AD167" s="31">
        <v>3</v>
      </c>
      <c r="AE167" s="22">
        <v>0.59</v>
      </c>
      <c r="AF167" s="32">
        <v>0.59</v>
      </c>
      <c r="AG167" s="31" t="s">
        <v>399</v>
      </c>
      <c r="AH167" s="22" t="s">
        <v>399</v>
      </c>
      <c r="AI167" s="32" t="s">
        <v>399</v>
      </c>
      <c r="AJ167" s="31">
        <v>14</v>
      </c>
      <c r="AK167" s="22">
        <v>8.7799999999999994</v>
      </c>
      <c r="AL167" s="32">
        <v>6.32</v>
      </c>
      <c r="AM167" s="31">
        <v>96</v>
      </c>
      <c r="AN167" s="22">
        <v>61.61</v>
      </c>
      <c r="AO167" s="32"/>
      <c r="AP167" s="5" t="str">
        <f t="shared" si="2"/>
        <v>2 / 23,6666666666667</v>
      </c>
    </row>
    <row r="168" spans="1:42" x14ac:dyDescent="0.2">
      <c r="A168" s="38" t="s">
        <v>722</v>
      </c>
      <c r="B168" s="2" t="s">
        <v>723</v>
      </c>
      <c r="C168" s="31">
        <v>217</v>
      </c>
      <c r="D168" s="22">
        <v>14037.89</v>
      </c>
      <c r="E168" s="32">
        <v>11249.99</v>
      </c>
      <c r="F168" s="31">
        <v>116</v>
      </c>
      <c r="G168" s="22">
        <v>1347.63</v>
      </c>
      <c r="H168" s="32">
        <v>1340.13</v>
      </c>
      <c r="I168" s="31" t="s">
        <v>399</v>
      </c>
      <c r="J168" s="22" t="s">
        <v>399</v>
      </c>
      <c r="K168" s="32" t="s">
        <v>399</v>
      </c>
      <c r="L168" s="31">
        <v>73</v>
      </c>
      <c r="M168" s="22">
        <v>1151.6500000000001</v>
      </c>
      <c r="N168" s="32">
        <v>1145.3499999999999</v>
      </c>
      <c r="O168" s="31">
        <v>23</v>
      </c>
      <c r="P168" s="22">
        <v>95.08</v>
      </c>
      <c r="Q168" s="32">
        <v>93.86</v>
      </c>
      <c r="R168" s="31">
        <v>148</v>
      </c>
      <c r="S168" s="22">
        <v>2037.01</v>
      </c>
      <c r="T168" s="32">
        <v>2025.23</v>
      </c>
      <c r="U168" s="31">
        <v>208</v>
      </c>
      <c r="V168" s="22">
        <v>9322.92</v>
      </c>
      <c r="W168" s="32">
        <v>6605.18</v>
      </c>
      <c r="X168" s="31">
        <v>9</v>
      </c>
      <c r="Y168" s="22">
        <v>2.14</v>
      </c>
      <c r="Z168" s="32">
        <v>1.87</v>
      </c>
      <c r="AA168" s="31">
        <v>4</v>
      </c>
      <c r="AB168" s="22">
        <v>3.54</v>
      </c>
      <c r="AC168" s="32">
        <v>3.4</v>
      </c>
      <c r="AD168" s="31">
        <v>6</v>
      </c>
      <c r="AE168" s="22">
        <v>3.72</v>
      </c>
      <c r="AF168" s="32">
        <v>3.7</v>
      </c>
      <c r="AG168" s="31" t="s">
        <v>399</v>
      </c>
      <c r="AH168" s="22" t="s">
        <v>399</v>
      </c>
      <c r="AI168" s="32" t="s">
        <v>399</v>
      </c>
      <c r="AJ168" s="31">
        <v>11</v>
      </c>
      <c r="AK168" s="22">
        <v>5.47</v>
      </c>
      <c r="AL168" s="32">
        <v>4.0999999999999996</v>
      </c>
      <c r="AM168" s="31">
        <v>73</v>
      </c>
      <c r="AN168" s="22">
        <v>41.38</v>
      </c>
      <c r="AO168" s="32"/>
      <c r="AP168" s="5" t="str">
        <f t="shared" si="2"/>
        <v>2 / 24,6666666666667</v>
      </c>
    </row>
    <row r="169" spans="1:42" x14ac:dyDescent="0.2">
      <c r="A169" s="38" t="s">
        <v>724</v>
      </c>
      <c r="B169" s="2" t="s">
        <v>725</v>
      </c>
      <c r="C169" s="31">
        <v>245</v>
      </c>
      <c r="D169" s="22">
        <v>21125.01</v>
      </c>
      <c r="E169" s="32">
        <v>13762.26</v>
      </c>
      <c r="F169" s="31">
        <v>20</v>
      </c>
      <c r="G169" s="22">
        <v>223.16</v>
      </c>
      <c r="H169" s="32">
        <v>222.29</v>
      </c>
      <c r="I169" s="31"/>
      <c r="J169" s="22"/>
      <c r="K169" s="32"/>
      <c r="L169" s="31">
        <v>13</v>
      </c>
      <c r="M169" s="22">
        <v>98.34</v>
      </c>
      <c r="N169" s="32">
        <v>98.15</v>
      </c>
      <c r="O169" s="31">
        <v>26</v>
      </c>
      <c r="P169" s="22">
        <v>14.04</v>
      </c>
      <c r="Q169" s="32">
        <v>13.92</v>
      </c>
      <c r="R169" s="31">
        <v>50</v>
      </c>
      <c r="S169" s="22">
        <v>360.65</v>
      </c>
      <c r="T169" s="32">
        <v>358.31</v>
      </c>
      <c r="U169" s="31">
        <v>219</v>
      </c>
      <c r="V169" s="22">
        <v>19800.73</v>
      </c>
      <c r="W169" s="32">
        <v>12660.37</v>
      </c>
      <c r="X169" s="31">
        <v>5</v>
      </c>
      <c r="Y169" s="22">
        <v>0.75</v>
      </c>
      <c r="Z169" s="32">
        <v>0.74</v>
      </c>
      <c r="AA169" s="31">
        <v>14</v>
      </c>
      <c r="AB169" s="22">
        <v>1.98</v>
      </c>
      <c r="AC169" s="32">
        <v>1.9</v>
      </c>
      <c r="AD169" s="31">
        <v>86</v>
      </c>
      <c r="AE169" s="22">
        <v>412.54</v>
      </c>
      <c r="AF169" s="32">
        <v>402.16</v>
      </c>
      <c r="AG169" s="31">
        <v>10</v>
      </c>
      <c r="AH169" s="22">
        <v>2.63</v>
      </c>
      <c r="AI169" s="32">
        <v>2.2799999999999998</v>
      </c>
      <c r="AJ169" s="31">
        <v>4</v>
      </c>
      <c r="AK169" s="22">
        <v>2.6</v>
      </c>
      <c r="AL169" s="32">
        <v>2.14</v>
      </c>
      <c r="AM169" s="31">
        <v>33</v>
      </c>
      <c r="AN169" s="22">
        <v>207.59</v>
      </c>
      <c r="AO169" s="32"/>
      <c r="AP169" s="5" t="str">
        <f t="shared" si="2"/>
        <v>0 / 23,6666666666667</v>
      </c>
    </row>
    <row r="170" spans="1:42" x14ac:dyDescent="0.2">
      <c r="A170" s="38" t="s">
        <v>726</v>
      </c>
      <c r="B170" s="2" t="s">
        <v>727</v>
      </c>
      <c r="C170" s="31">
        <v>188</v>
      </c>
      <c r="D170" s="22">
        <v>36158.379999999997</v>
      </c>
      <c r="E170" s="32">
        <v>26577.1</v>
      </c>
      <c r="F170" s="31">
        <v>94</v>
      </c>
      <c r="G170" s="22">
        <v>1248.94</v>
      </c>
      <c r="H170" s="32">
        <v>1241.19</v>
      </c>
      <c r="I170" s="31" t="s">
        <v>399</v>
      </c>
      <c r="J170" s="22" t="s">
        <v>399</v>
      </c>
      <c r="K170" s="32" t="s">
        <v>399</v>
      </c>
      <c r="L170" s="31">
        <v>58</v>
      </c>
      <c r="M170" s="22">
        <v>773.76</v>
      </c>
      <c r="N170" s="32">
        <v>768.33</v>
      </c>
      <c r="O170" s="31">
        <v>16</v>
      </c>
      <c r="P170" s="22">
        <v>46.71</v>
      </c>
      <c r="Q170" s="32">
        <v>45.86</v>
      </c>
      <c r="R170" s="31">
        <v>115</v>
      </c>
      <c r="S170" s="22">
        <v>2331.15</v>
      </c>
      <c r="T170" s="32">
        <v>2319.25</v>
      </c>
      <c r="U170" s="31">
        <v>180</v>
      </c>
      <c r="V170" s="22">
        <v>31682.82</v>
      </c>
      <c r="W170" s="32">
        <v>22158.21</v>
      </c>
      <c r="X170" s="31">
        <v>9</v>
      </c>
      <c r="Y170" s="22">
        <v>3.53</v>
      </c>
      <c r="Z170" s="32">
        <v>3.49</v>
      </c>
      <c r="AA170" s="31">
        <v>3</v>
      </c>
      <c r="AB170" s="22">
        <v>3.89</v>
      </c>
      <c r="AC170" s="32">
        <v>3.86</v>
      </c>
      <c r="AD170" s="31">
        <v>16</v>
      </c>
      <c r="AE170" s="22">
        <v>33.549999999999997</v>
      </c>
      <c r="AF170" s="32">
        <v>33.049999999999997</v>
      </c>
      <c r="AG170" s="31" t="s">
        <v>399</v>
      </c>
      <c r="AH170" s="22" t="s">
        <v>399</v>
      </c>
      <c r="AI170" s="32" t="s">
        <v>399</v>
      </c>
      <c r="AJ170" s="31">
        <v>6</v>
      </c>
      <c r="AK170" s="22">
        <v>3.39</v>
      </c>
      <c r="AL170" s="32">
        <v>3.05</v>
      </c>
      <c r="AM170" s="31">
        <v>43</v>
      </c>
      <c r="AN170" s="22">
        <v>29.82</v>
      </c>
      <c r="AO170" s="32"/>
      <c r="AP170" s="5" t="str">
        <f t="shared" si="2"/>
        <v>2 / 24,6666666666667</v>
      </c>
    </row>
    <row r="171" spans="1:42" x14ac:dyDescent="0.2">
      <c r="A171" s="38" t="s">
        <v>728</v>
      </c>
      <c r="B171" s="2" t="s">
        <v>729</v>
      </c>
      <c r="C171" s="31">
        <v>389</v>
      </c>
      <c r="D171" s="22">
        <v>40098.769999999997</v>
      </c>
      <c r="E171" s="32">
        <v>33294.9</v>
      </c>
      <c r="F171" s="31">
        <v>256</v>
      </c>
      <c r="G171" s="22">
        <v>2566.0500000000002</v>
      </c>
      <c r="H171" s="32">
        <v>2547.14</v>
      </c>
      <c r="I171" s="31"/>
      <c r="J171" s="22"/>
      <c r="K171" s="32"/>
      <c r="L171" s="31">
        <v>53</v>
      </c>
      <c r="M171" s="22">
        <v>414.46</v>
      </c>
      <c r="N171" s="32">
        <v>412.01</v>
      </c>
      <c r="O171" s="31">
        <v>21</v>
      </c>
      <c r="P171" s="22">
        <v>74.849999999999994</v>
      </c>
      <c r="Q171" s="32">
        <v>74.33</v>
      </c>
      <c r="R171" s="31">
        <v>300</v>
      </c>
      <c r="S171" s="22">
        <v>4192.92</v>
      </c>
      <c r="T171" s="32">
        <v>4160.6099999999997</v>
      </c>
      <c r="U171" s="31">
        <v>386</v>
      </c>
      <c r="V171" s="22">
        <v>32746.21</v>
      </c>
      <c r="W171" s="32">
        <v>26087.759999999998</v>
      </c>
      <c r="X171" s="31">
        <v>61</v>
      </c>
      <c r="Y171" s="22">
        <v>11.72</v>
      </c>
      <c r="Z171" s="32">
        <v>11.71</v>
      </c>
      <c r="AA171" s="31">
        <v>5</v>
      </c>
      <c r="AB171" s="22">
        <v>0.91</v>
      </c>
      <c r="AC171" s="32">
        <v>0.91</v>
      </c>
      <c r="AD171" s="31" t="s">
        <v>399</v>
      </c>
      <c r="AE171" s="22" t="s">
        <v>399</v>
      </c>
      <c r="AF171" s="32" t="s">
        <v>399</v>
      </c>
      <c r="AG171" s="31" t="s">
        <v>399</v>
      </c>
      <c r="AH171" s="22" t="s">
        <v>399</v>
      </c>
      <c r="AI171" s="32" t="s">
        <v>399</v>
      </c>
      <c r="AJ171" s="31">
        <v>4</v>
      </c>
      <c r="AK171" s="22">
        <v>0.31</v>
      </c>
      <c r="AL171" s="32"/>
      <c r="AM171" s="31">
        <v>198</v>
      </c>
      <c r="AN171" s="22">
        <v>90.91</v>
      </c>
      <c r="AO171" s="32"/>
      <c r="AP171" s="5" t="str">
        <f t="shared" si="2"/>
        <v>2 / 23,3333333333333</v>
      </c>
    </row>
    <row r="172" spans="1:42" x14ac:dyDescent="0.2">
      <c r="A172" s="38" t="s">
        <v>730</v>
      </c>
      <c r="B172" s="2" t="s">
        <v>731</v>
      </c>
      <c r="C172" s="31">
        <v>170</v>
      </c>
      <c r="D172" s="22">
        <v>10765.04</v>
      </c>
      <c r="E172" s="32">
        <v>8847.73</v>
      </c>
      <c r="F172" s="31">
        <v>77</v>
      </c>
      <c r="G172" s="22">
        <v>882.18</v>
      </c>
      <c r="H172" s="32">
        <v>872.97</v>
      </c>
      <c r="I172" s="31" t="s">
        <v>399</v>
      </c>
      <c r="J172" s="22" t="s">
        <v>399</v>
      </c>
      <c r="K172" s="32" t="s">
        <v>399</v>
      </c>
      <c r="L172" s="31">
        <v>9</v>
      </c>
      <c r="M172" s="22">
        <v>51.05</v>
      </c>
      <c r="N172" s="32">
        <v>50.57</v>
      </c>
      <c r="O172" s="31">
        <v>9</v>
      </c>
      <c r="P172" s="22">
        <v>25.24</v>
      </c>
      <c r="Q172" s="32">
        <v>24.89</v>
      </c>
      <c r="R172" s="31">
        <v>108</v>
      </c>
      <c r="S172" s="22">
        <v>1224.53</v>
      </c>
      <c r="T172" s="32">
        <v>1213</v>
      </c>
      <c r="U172" s="31">
        <v>167</v>
      </c>
      <c r="V172" s="22">
        <v>8534.65</v>
      </c>
      <c r="W172" s="32">
        <v>6680.16</v>
      </c>
      <c r="X172" s="31">
        <v>14</v>
      </c>
      <c r="Y172" s="22">
        <v>2.2999999999999998</v>
      </c>
      <c r="Z172" s="32">
        <v>2.2999999999999998</v>
      </c>
      <c r="AA172" s="31" t="s">
        <v>399</v>
      </c>
      <c r="AB172" s="22" t="s">
        <v>399</v>
      </c>
      <c r="AC172" s="32" t="s">
        <v>399</v>
      </c>
      <c r="AD172" s="31"/>
      <c r="AE172" s="22"/>
      <c r="AF172" s="32"/>
      <c r="AG172" s="31" t="s">
        <v>399</v>
      </c>
      <c r="AH172" s="22" t="s">
        <v>399</v>
      </c>
      <c r="AI172" s="32" t="s">
        <v>399</v>
      </c>
      <c r="AJ172" s="31">
        <v>5</v>
      </c>
      <c r="AK172" s="22">
        <v>1.08</v>
      </c>
      <c r="AL172" s="32"/>
      <c r="AM172" s="31">
        <v>64</v>
      </c>
      <c r="AN172" s="22">
        <v>40.11</v>
      </c>
      <c r="AO172" s="32"/>
      <c r="AP172" s="5" t="str">
        <f t="shared" si="2"/>
        <v>3 / 23,3333333333333</v>
      </c>
    </row>
    <row r="173" spans="1:42" x14ac:dyDescent="0.2">
      <c r="A173" s="38" t="s">
        <v>732</v>
      </c>
      <c r="B173" s="2" t="s">
        <v>733</v>
      </c>
      <c r="C173" s="31">
        <v>149</v>
      </c>
      <c r="D173" s="22">
        <v>7847.11</v>
      </c>
      <c r="E173" s="32">
        <v>6305.6</v>
      </c>
      <c r="F173" s="31">
        <v>85</v>
      </c>
      <c r="G173" s="22">
        <v>702.3</v>
      </c>
      <c r="H173" s="32">
        <v>697.15</v>
      </c>
      <c r="I173" s="31"/>
      <c r="J173" s="22"/>
      <c r="K173" s="32"/>
      <c r="L173" s="31">
        <v>18</v>
      </c>
      <c r="M173" s="22">
        <v>119.74</v>
      </c>
      <c r="N173" s="32">
        <v>119.05</v>
      </c>
      <c r="O173" s="31">
        <v>10</v>
      </c>
      <c r="P173" s="22">
        <v>49.88</v>
      </c>
      <c r="Q173" s="32">
        <v>48.98</v>
      </c>
      <c r="R173" s="31">
        <v>106</v>
      </c>
      <c r="S173" s="22">
        <v>1390.42</v>
      </c>
      <c r="T173" s="32">
        <v>1380.19</v>
      </c>
      <c r="U173" s="31">
        <v>144</v>
      </c>
      <c r="V173" s="22">
        <v>5529.47</v>
      </c>
      <c r="W173" s="32">
        <v>4055.37</v>
      </c>
      <c r="X173" s="31">
        <v>16</v>
      </c>
      <c r="Y173" s="22">
        <v>2.68</v>
      </c>
      <c r="Z173" s="32">
        <v>2.67</v>
      </c>
      <c r="AA173" s="31" t="s">
        <v>399</v>
      </c>
      <c r="AB173" s="22" t="s">
        <v>399</v>
      </c>
      <c r="AC173" s="32" t="s">
        <v>399</v>
      </c>
      <c r="AD173" s="31" t="s">
        <v>399</v>
      </c>
      <c r="AE173" s="22" t="s">
        <v>399</v>
      </c>
      <c r="AF173" s="32" t="s">
        <v>399</v>
      </c>
      <c r="AG173" s="31" t="s">
        <v>399</v>
      </c>
      <c r="AH173" s="22" t="s">
        <v>399</v>
      </c>
      <c r="AI173" s="32" t="s">
        <v>399</v>
      </c>
      <c r="AJ173" s="31">
        <v>3</v>
      </c>
      <c r="AK173" s="22">
        <v>1.3</v>
      </c>
      <c r="AL173" s="32"/>
      <c r="AM173" s="31">
        <v>62</v>
      </c>
      <c r="AN173" s="22">
        <v>49.13</v>
      </c>
      <c r="AO173" s="32"/>
      <c r="AP173" s="5" t="str">
        <f t="shared" si="2"/>
        <v>3 / 23,3333333333333</v>
      </c>
    </row>
    <row r="174" spans="1:42" x14ac:dyDescent="0.2">
      <c r="A174" s="38" t="s">
        <v>734</v>
      </c>
      <c r="B174" s="2" t="s">
        <v>735</v>
      </c>
      <c r="C174" s="31">
        <v>413</v>
      </c>
      <c r="D174" s="22">
        <v>36013.57</v>
      </c>
      <c r="E174" s="32">
        <v>30255.06</v>
      </c>
      <c r="F174" s="31">
        <v>238</v>
      </c>
      <c r="G174" s="22">
        <v>1745.98</v>
      </c>
      <c r="H174" s="32">
        <v>1732.46</v>
      </c>
      <c r="I174" s="31" t="s">
        <v>399</v>
      </c>
      <c r="J174" s="22" t="s">
        <v>399</v>
      </c>
      <c r="K174" s="32" t="s">
        <v>399</v>
      </c>
      <c r="L174" s="31">
        <v>10</v>
      </c>
      <c r="M174" s="22">
        <v>16.11</v>
      </c>
      <c r="N174" s="32">
        <v>16.100000000000001</v>
      </c>
      <c r="O174" s="31">
        <v>7</v>
      </c>
      <c r="P174" s="22">
        <v>14.2</v>
      </c>
      <c r="Q174" s="32">
        <v>14.18</v>
      </c>
      <c r="R174" s="31">
        <v>300</v>
      </c>
      <c r="S174" s="22">
        <v>3494.99</v>
      </c>
      <c r="T174" s="32">
        <v>3465.29</v>
      </c>
      <c r="U174" s="31">
        <v>413</v>
      </c>
      <c r="V174" s="22">
        <v>30637.65</v>
      </c>
      <c r="W174" s="32">
        <v>25009.67</v>
      </c>
      <c r="X174" s="31">
        <v>53</v>
      </c>
      <c r="Y174" s="22">
        <v>10.47</v>
      </c>
      <c r="Z174" s="32">
        <v>10.32</v>
      </c>
      <c r="AA174" s="31">
        <v>7</v>
      </c>
      <c r="AB174" s="22">
        <v>1.4</v>
      </c>
      <c r="AC174" s="32">
        <v>1.39</v>
      </c>
      <c r="AD174" s="31">
        <v>5</v>
      </c>
      <c r="AE174" s="22">
        <v>3.28</v>
      </c>
      <c r="AF174" s="32">
        <v>3.24</v>
      </c>
      <c r="AG174" s="31" t="s">
        <v>399</v>
      </c>
      <c r="AH174" s="22" t="s">
        <v>399</v>
      </c>
      <c r="AI174" s="32" t="s">
        <v>399</v>
      </c>
      <c r="AJ174" s="31">
        <v>3</v>
      </c>
      <c r="AK174" s="22">
        <v>0.26</v>
      </c>
      <c r="AL174" s="32"/>
      <c r="AM174" s="31">
        <v>213</v>
      </c>
      <c r="AN174" s="22">
        <v>86.82</v>
      </c>
      <c r="AO174" s="32"/>
      <c r="AP174" s="5" t="str">
        <f t="shared" si="2"/>
        <v>2 / 24,3333333333333</v>
      </c>
    </row>
    <row r="175" spans="1:42" x14ac:dyDescent="0.2">
      <c r="A175" s="38" t="s">
        <v>736</v>
      </c>
      <c r="B175" s="2" t="s">
        <v>737</v>
      </c>
      <c r="C175" s="31">
        <v>164</v>
      </c>
      <c r="D175" s="22">
        <v>7922.25</v>
      </c>
      <c r="E175" s="32">
        <v>6907.81</v>
      </c>
      <c r="F175" s="31">
        <v>85</v>
      </c>
      <c r="G175" s="22">
        <v>574.84</v>
      </c>
      <c r="H175" s="32">
        <v>571.57000000000005</v>
      </c>
      <c r="I175" s="31"/>
      <c r="J175" s="22"/>
      <c r="K175" s="32"/>
      <c r="L175" s="31" t="s">
        <v>399</v>
      </c>
      <c r="M175" s="22" t="s">
        <v>399</v>
      </c>
      <c r="N175" s="32" t="s">
        <v>399</v>
      </c>
      <c r="O175" s="31">
        <v>6</v>
      </c>
      <c r="P175" s="22">
        <v>16.190000000000001</v>
      </c>
      <c r="Q175" s="32">
        <v>16.12</v>
      </c>
      <c r="R175" s="31">
        <v>99</v>
      </c>
      <c r="S175" s="22">
        <v>970.05</v>
      </c>
      <c r="T175" s="32">
        <v>964.71</v>
      </c>
      <c r="U175" s="31">
        <v>159</v>
      </c>
      <c r="V175" s="22">
        <v>6337.07</v>
      </c>
      <c r="W175" s="32">
        <v>5346.75</v>
      </c>
      <c r="X175" s="31">
        <v>7</v>
      </c>
      <c r="Y175" s="22">
        <v>1.01</v>
      </c>
      <c r="Z175" s="32">
        <v>1.01</v>
      </c>
      <c r="AA175" s="31"/>
      <c r="AB175" s="22"/>
      <c r="AC175" s="32"/>
      <c r="AD175" s="31" t="s">
        <v>399</v>
      </c>
      <c r="AE175" s="22" t="s">
        <v>399</v>
      </c>
      <c r="AF175" s="32" t="s">
        <v>399</v>
      </c>
      <c r="AG175" s="31"/>
      <c r="AH175" s="22"/>
      <c r="AI175" s="32"/>
      <c r="AJ175" s="31" t="s">
        <v>399</v>
      </c>
      <c r="AK175" s="22" t="s">
        <v>399</v>
      </c>
      <c r="AL175" s="32" t="s">
        <v>399</v>
      </c>
      <c r="AM175" s="31">
        <v>63</v>
      </c>
      <c r="AN175" s="22">
        <v>15.36</v>
      </c>
      <c r="AO175" s="32"/>
      <c r="AP175" s="5" t="str">
        <f t="shared" si="2"/>
        <v>3 / 21,6666666666667</v>
      </c>
    </row>
    <row r="176" spans="1:42" x14ac:dyDescent="0.2">
      <c r="A176" s="38" t="s">
        <v>738</v>
      </c>
      <c r="B176" s="2" t="s">
        <v>739</v>
      </c>
      <c r="C176" s="31">
        <v>310</v>
      </c>
      <c r="D176" s="22">
        <v>40049.410000000003</v>
      </c>
      <c r="E176" s="32">
        <v>29973.45</v>
      </c>
      <c r="F176" s="31">
        <v>137</v>
      </c>
      <c r="G176" s="22">
        <v>1493.74</v>
      </c>
      <c r="H176" s="32">
        <v>1485.56</v>
      </c>
      <c r="I176" s="31" t="s">
        <v>399</v>
      </c>
      <c r="J176" s="22" t="s">
        <v>399</v>
      </c>
      <c r="K176" s="32" t="s">
        <v>399</v>
      </c>
      <c r="L176" s="31">
        <v>50</v>
      </c>
      <c r="M176" s="22">
        <v>322.58999999999997</v>
      </c>
      <c r="N176" s="32">
        <v>320.44</v>
      </c>
      <c r="O176" s="31">
        <v>21</v>
      </c>
      <c r="P176" s="22">
        <v>52.13</v>
      </c>
      <c r="Q176" s="32">
        <v>52.03</v>
      </c>
      <c r="R176" s="31">
        <v>163</v>
      </c>
      <c r="S176" s="22">
        <v>2562.1799999999998</v>
      </c>
      <c r="T176" s="32">
        <v>2545.2600000000002</v>
      </c>
      <c r="U176" s="31">
        <v>294</v>
      </c>
      <c r="V176" s="22">
        <v>35404.65</v>
      </c>
      <c r="W176" s="32">
        <v>25433.040000000001</v>
      </c>
      <c r="X176" s="31">
        <v>17</v>
      </c>
      <c r="Y176" s="22">
        <v>2.42</v>
      </c>
      <c r="Z176" s="32">
        <v>2.4</v>
      </c>
      <c r="AA176" s="31" t="s">
        <v>399</v>
      </c>
      <c r="AB176" s="22" t="s">
        <v>399</v>
      </c>
      <c r="AC176" s="32" t="s">
        <v>399</v>
      </c>
      <c r="AD176" s="31">
        <v>28</v>
      </c>
      <c r="AE176" s="22">
        <v>131.79</v>
      </c>
      <c r="AF176" s="32">
        <v>126.98</v>
      </c>
      <c r="AG176" s="31"/>
      <c r="AH176" s="22"/>
      <c r="AI176" s="32"/>
      <c r="AJ176" s="31">
        <v>14</v>
      </c>
      <c r="AK176" s="22">
        <v>4.38</v>
      </c>
      <c r="AL176" s="32">
        <v>0.09</v>
      </c>
      <c r="AM176" s="31">
        <v>121</v>
      </c>
      <c r="AN176" s="22">
        <v>67.81</v>
      </c>
      <c r="AO176" s="32"/>
      <c r="AP176" s="5" t="str">
        <f t="shared" si="2"/>
        <v>2 / 23,6666666666667</v>
      </c>
    </row>
    <row r="177" spans="1:42" x14ac:dyDescent="0.2">
      <c r="A177" s="38" t="s">
        <v>740</v>
      </c>
      <c r="B177" s="2" t="s">
        <v>741</v>
      </c>
      <c r="C177" s="31">
        <v>34</v>
      </c>
      <c r="D177" s="22">
        <v>943.11</v>
      </c>
      <c r="E177" s="32">
        <v>799.1</v>
      </c>
      <c r="F177" s="31">
        <v>20</v>
      </c>
      <c r="G177" s="22">
        <v>175.84</v>
      </c>
      <c r="H177" s="32">
        <v>175.31</v>
      </c>
      <c r="I177" s="31"/>
      <c r="J177" s="22"/>
      <c r="K177" s="32"/>
      <c r="L177" s="31">
        <v>7</v>
      </c>
      <c r="M177" s="22">
        <v>99.2</v>
      </c>
      <c r="N177" s="32">
        <v>98.6</v>
      </c>
      <c r="O177" s="31"/>
      <c r="P177" s="22"/>
      <c r="Q177" s="32"/>
      <c r="R177" s="31">
        <v>15</v>
      </c>
      <c r="S177" s="22">
        <v>175.46</v>
      </c>
      <c r="T177" s="32">
        <v>174.47</v>
      </c>
      <c r="U177" s="31">
        <v>26</v>
      </c>
      <c r="V177" s="22">
        <v>489.16</v>
      </c>
      <c r="W177" s="32">
        <v>349.63</v>
      </c>
      <c r="X177" s="31" t="s">
        <v>399</v>
      </c>
      <c r="Y177" s="22" t="s">
        <v>399</v>
      </c>
      <c r="Z177" s="32" t="s">
        <v>399</v>
      </c>
      <c r="AA177" s="31"/>
      <c r="AB177" s="22"/>
      <c r="AC177" s="32"/>
      <c r="AD177" s="31" t="s">
        <v>399</v>
      </c>
      <c r="AE177" s="22" t="s">
        <v>399</v>
      </c>
      <c r="AF177" s="32" t="s">
        <v>399</v>
      </c>
      <c r="AG177" s="31"/>
      <c r="AH177" s="22"/>
      <c r="AI177" s="32"/>
      <c r="AJ177" s="31" t="s">
        <v>399</v>
      </c>
      <c r="AK177" s="22" t="s">
        <v>399</v>
      </c>
      <c r="AL177" s="32" t="s">
        <v>399</v>
      </c>
      <c r="AM177" s="31">
        <v>8</v>
      </c>
      <c r="AN177" s="22">
        <v>1.99</v>
      </c>
      <c r="AO177" s="32"/>
      <c r="AP177" s="5" t="str">
        <f t="shared" si="2"/>
        <v>3 / 20,6666666666667</v>
      </c>
    </row>
    <row r="178" spans="1:42" x14ac:dyDescent="0.2">
      <c r="A178" s="38" t="s">
        <v>742</v>
      </c>
      <c r="B178" s="2" t="s">
        <v>743</v>
      </c>
      <c r="C178" s="31">
        <v>54</v>
      </c>
      <c r="D178" s="22">
        <v>570.17999999999995</v>
      </c>
      <c r="E178" s="32">
        <v>561.66999999999996</v>
      </c>
      <c r="F178" s="31">
        <v>30</v>
      </c>
      <c r="G178" s="22">
        <v>303.47000000000003</v>
      </c>
      <c r="H178" s="32">
        <v>307.7</v>
      </c>
      <c r="I178" s="31"/>
      <c r="J178" s="22"/>
      <c r="K178" s="32"/>
      <c r="L178" s="31">
        <v>11</v>
      </c>
      <c r="M178" s="22">
        <v>36.44</v>
      </c>
      <c r="N178" s="32">
        <v>36.64</v>
      </c>
      <c r="O178" s="31" t="s">
        <v>399</v>
      </c>
      <c r="P178" s="22" t="s">
        <v>399</v>
      </c>
      <c r="Q178" s="32" t="s">
        <v>399</v>
      </c>
      <c r="R178" s="31">
        <v>32</v>
      </c>
      <c r="S178" s="22">
        <v>75.56</v>
      </c>
      <c r="T178" s="32">
        <v>75.33</v>
      </c>
      <c r="U178" s="31">
        <v>29</v>
      </c>
      <c r="V178" s="22">
        <v>140.35</v>
      </c>
      <c r="W178" s="32">
        <v>135.85</v>
      </c>
      <c r="X178" s="31"/>
      <c r="Y178" s="22"/>
      <c r="Z178" s="32"/>
      <c r="AA178" s="31"/>
      <c r="AB178" s="22"/>
      <c r="AC178" s="32"/>
      <c r="AD178" s="31" t="s">
        <v>399</v>
      </c>
      <c r="AE178" s="22" t="s">
        <v>399</v>
      </c>
      <c r="AF178" s="32" t="s">
        <v>399</v>
      </c>
      <c r="AG178" s="31"/>
      <c r="AH178" s="22"/>
      <c r="AI178" s="32"/>
      <c r="AJ178" s="31">
        <v>20</v>
      </c>
      <c r="AK178" s="22">
        <v>4.97</v>
      </c>
      <c r="AL178" s="32"/>
      <c r="AM178" s="31">
        <v>7</v>
      </c>
      <c r="AN178" s="22">
        <v>3.24</v>
      </c>
      <c r="AO178" s="32"/>
      <c r="AP178" s="5" t="str">
        <f t="shared" si="2"/>
        <v>2 / 20,3333333333333</v>
      </c>
    </row>
    <row r="179" spans="1:42" x14ac:dyDescent="0.2">
      <c r="A179" s="38" t="s">
        <v>744</v>
      </c>
      <c r="B179" s="2" t="s">
        <v>745</v>
      </c>
      <c r="C179" s="31">
        <v>133</v>
      </c>
      <c r="D179" s="22">
        <v>3738.37</v>
      </c>
      <c r="E179" s="32">
        <v>3712.25</v>
      </c>
      <c r="F179" s="31">
        <v>85</v>
      </c>
      <c r="G179" s="22">
        <v>2158.16</v>
      </c>
      <c r="H179" s="32">
        <v>2163.13</v>
      </c>
      <c r="I179" s="31">
        <v>11</v>
      </c>
      <c r="J179" s="22">
        <v>76.7</v>
      </c>
      <c r="K179" s="32">
        <v>76.790000000000006</v>
      </c>
      <c r="L179" s="31">
        <v>40</v>
      </c>
      <c r="M179" s="22">
        <v>309.60000000000002</v>
      </c>
      <c r="N179" s="32">
        <v>310.56</v>
      </c>
      <c r="O179" s="31">
        <v>9</v>
      </c>
      <c r="P179" s="22">
        <v>51.81</v>
      </c>
      <c r="Q179" s="32">
        <v>51.88</v>
      </c>
      <c r="R179" s="31">
        <v>91</v>
      </c>
      <c r="S179" s="22">
        <v>496.02</v>
      </c>
      <c r="T179" s="32">
        <v>490.93</v>
      </c>
      <c r="U179" s="31">
        <v>74</v>
      </c>
      <c r="V179" s="22">
        <v>586.9</v>
      </c>
      <c r="W179" s="32">
        <v>581.89</v>
      </c>
      <c r="X179" s="31" t="s">
        <v>399</v>
      </c>
      <c r="Y179" s="22" t="s">
        <v>399</v>
      </c>
      <c r="Z179" s="32" t="s">
        <v>399</v>
      </c>
      <c r="AA179" s="31" t="s">
        <v>399</v>
      </c>
      <c r="AB179" s="22" t="s">
        <v>399</v>
      </c>
      <c r="AC179" s="32" t="s">
        <v>399</v>
      </c>
      <c r="AD179" s="31">
        <v>4</v>
      </c>
      <c r="AE179" s="22">
        <v>3.45</v>
      </c>
      <c r="AF179" s="32">
        <v>3.43</v>
      </c>
      <c r="AG179" s="31">
        <v>4</v>
      </c>
      <c r="AH179" s="22">
        <v>19.09</v>
      </c>
      <c r="AI179" s="32">
        <v>19.350000000000001</v>
      </c>
      <c r="AJ179" s="31">
        <v>32</v>
      </c>
      <c r="AK179" s="22">
        <v>24.12</v>
      </c>
      <c r="AL179" s="32">
        <v>13.32</v>
      </c>
      <c r="AM179" s="31">
        <v>31</v>
      </c>
      <c r="AN179" s="22">
        <v>11.55</v>
      </c>
      <c r="AO179" s="32"/>
      <c r="AP179" s="5" t="str">
        <f t="shared" si="2"/>
        <v>2 / 24,6666666666667</v>
      </c>
    </row>
    <row r="180" spans="1:42" x14ac:dyDescent="0.2">
      <c r="A180" s="38" t="s">
        <v>746</v>
      </c>
      <c r="B180" s="2" t="s">
        <v>747</v>
      </c>
      <c r="C180" s="31">
        <v>701</v>
      </c>
      <c r="D180" s="22">
        <v>24923.040000000001</v>
      </c>
      <c r="E180" s="32">
        <v>24567.5</v>
      </c>
      <c r="F180" s="31">
        <v>442</v>
      </c>
      <c r="G180" s="22">
        <v>9369.11</v>
      </c>
      <c r="H180" s="32">
        <v>9458.19</v>
      </c>
      <c r="I180" s="31">
        <v>185</v>
      </c>
      <c r="J180" s="22">
        <v>1746.61</v>
      </c>
      <c r="K180" s="32">
        <v>1761.61</v>
      </c>
      <c r="L180" s="31">
        <v>244</v>
      </c>
      <c r="M180" s="22">
        <v>2448.67</v>
      </c>
      <c r="N180" s="32">
        <v>2469.42</v>
      </c>
      <c r="O180" s="31">
        <v>44</v>
      </c>
      <c r="P180" s="22">
        <v>215.51</v>
      </c>
      <c r="Q180" s="32">
        <v>216.78</v>
      </c>
      <c r="R180" s="31">
        <v>530</v>
      </c>
      <c r="S180" s="22">
        <v>3796.56</v>
      </c>
      <c r="T180" s="32">
        <v>3794.06</v>
      </c>
      <c r="U180" s="31">
        <v>555</v>
      </c>
      <c r="V180" s="22">
        <v>6864.09</v>
      </c>
      <c r="W180" s="32">
        <v>6674.04</v>
      </c>
      <c r="X180" s="31">
        <v>18</v>
      </c>
      <c r="Y180" s="22">
        <v>30.81</v>
      </c>
      <c r="Z180" s="32">
        <v>32.380000000000003</v>
      </c>
      <c r="AA180" s="31">
        <v>5</v>
      </c>
      <c r="AB180" s="22">
        <v>5.25</v>
      </c>
      <c r="AC180" s="32">
        <v>5.31</v>
      </c>
      <c r="AD180" s="31">
        <v>25</v>
      </c>
      <c r="AE180" s="22">
        <v>60.48</v>
      </c>
      <c r="AF180" s="32">
        <v>61.45</v>
      </c>
      <c r="AG180" s="31">
        <v>24</v>
      </c>
      <c r="AH180" s="22">
        <v>87.17</v>
      </c>
      <c r="AI180" s="32">
        <v>88.24</v>
      </c>
      <c r="AJ180" s="31">
        <v>344</v>
      </c>
      <c r="AK180" s="22">
        <v>196.3</v>
      </c>
      <c r="AL180" s="32">
        <v>6.02</v>
      </c>
      <c r="AM180" s="31">
        <v>252</v>
      </c>
      <c r="AN180" s="22">
        <v>102.48</v>
      </c>
      <c r="AO180" s="32"/>
      <c r="AP180" s="5" t="str">
        <f t="shared" si="2"/>
        <v>0 / 24,6666666666667</v>
      </c>
    </row>
    <row r="181" spans="1:42" x14ac:dyDescent="0.2">
      <c r="A181" s="38" t="s">
        <v>748</v>
      </c>
      <c r="B181" s="2" t="s">
        <v>749</v>
      </c>
      <c r="C181" s="31">
        <v>294</v>
      </c>
      <c r="D181" s="22">
        <v>19909.21</v>
      </c>
      <c r="E181" s="32">
        <v>15461.57</v>
      </c>
      <c r="F181" s="31">
        <v>45</v>
      </c>
      <c r="G181" s="22">
        <v>236.56</v>
      </c>
      <c r="H181" s="32">
        <v>237.93</v>
      </c>
      <c r="I181" s="31"/>
      <c r="J181" s="22"/>
      <c r="K181" s="32"/>
      <c r="L181" s="31">
        <v>13</v>
      </c>
      <c r="M181" s="22">
        <v>46.83</v>
      </c>
      <c r="N181" s="32">
        <v>47.18</v>
      </c>
      <c r="O181" s="31" t="s">
        <v>399</v>
      </c>
      <c r="P181" s="22" t="s">
        <v>399</v>
      </c>
      <c r="Q181" s="32" t="s">
        <v>399</v>
      </c>
      <c r="R181" s="31">
        <v>51</v>
      </c>
      <c r="S181" s="22">
        <v>107.06</v>
      </c>
      <c r="T181" s="32">
        <v>105.34</v>
      </c>
      <c r="U181" s="31">
        <v>283</v>
      </c>
      <c r="V181" s="22">
        <v>19493.2</v>
      </c>
      <c r="W181" s="32">
        <v>15057.14</v>
      </c>
      <c r="X181" s="31"/>
      <c r="Y181" s="22"/>
      <c r="Z181" s="32"/>
      <c r="AA181" s="31">
        <v>4</v>
      </c>
      <c r="AB181" s="22">
        <v>0.83</v>
      </c>
      <c r="AC181" s="32">
        <v>0.83</v>
      </c>
      <c r="AD181" s="31">
        <v>6</v>
      </c>
      <c r="AE181" s="22">
        <v>3.22</v>
      </c>
      <c r="AF181" s="32">
        <v>2.4300000000000002</v>
      </c>
      <c r="AG181" s="31" t="s">
        <v>399</v>
      </c>
      <c r="AH181" s="22" t="s">
        <v>399</v>
      </c>
      <c r="AI181" s="32" t="s">
        <v>399</v>
      </c>
      <c r="AJ181" s="31">
        <v>12</v>
      </c>
      <c r="AK181" s="22">
        <v>2.0699999999999998</v>
      </c>
      <c r="AL181" s="32">
        <v>0.02</v>
      </c>
      <c r="AM181" s="31">
        <v>57</v>
      </c>
      <c r="AN181" s="22">
        <v>8.6300000000000008</v>
      </c>
      <c r="AO181" s="32"/>
      <c r="AP181" s="5" t="str">
        <f t="shared" si="2"/>
        <v>2 / 22,6666666666667</v>
      </c>
    </row>
    <row r="182" spans="1:42" x14ac:dyDescent="0.2">
      <c r="A182" s="38" t="s">
        <v>750</v>
      </c>
      <c r="B182" s="2" t="s">
        <v>751</v>
      </c>
      <c r="C182" s="31">
        <v>132</v>
      </c>
      <c r="D182" s="22">
        <v>4425.05</v>
      </c>
      <c r="E182" s="32">
        <v>3826.27</v>
      </c>
      <c r="F182" s="31">
        <v>53</v>
      </c>
      <c r="G182" s="22">
        <v>467.73</v>
      </c>
      <c r="H182" s="32">
        <v>472.44</v>
      </c>
      <c r="I182" s="31">
        <v>4</v>
      </c>
      <c r="J182" s="22">
        <v>25.34</v>
      </c>
      <c r="K182" s="32">
        <v>25.33</v>
      </c>
      <c r="L182" s="31">
        <v>6</v>
      </c>
      <c r="M182" s="22">
        <v>11.5</v>
      </c>
      <c r="N182" s="32">
        <v>11.5</v>
      </c>
      <c r="O182" s="31">
        <v>7</v>
      </c>
      <c r="P182" s="22">
        <v>26.73</v>
      </c>
      <c r="Q182" s="32">
        <v>26.74</v>
      </c>
      <c r="R182" s="31">
        <v>47</v>
      </c>
      <c r="S182" s="22">
        <v>110.76</v>
      </c>
      <c r="T182" s="32">
        <v>111.03</v>
      </c>
      <c r="U182" s="31">
        <v>120</v>
      </c>
      <c r="V182" s="22">
        <v>3765.38</v>
      </c>
      <c r="W182" s="32">
        <v>3175.61</v>
      </c>
      <c r="X182" s="31"/>
      <c r="Y182" s="22"/>
      <c r="Z182" s="32"/>
      <c r="AA182" s="31"/>
      <c r="AB182" s="22"/>
      <c r="AC182" s="32"/>
      <c r="AD182" s="31" t="s">
        <v>399</v>
      </c>
      <c r="AE182" s="22" t="s">
        <v>399</v>
      </c>
      <c r="AF182" s="32" t="s">
        <v>399</v>
      </c>
      <c r="AG182" s="31" t="s">
        <v>399</v>
      </c>
      <c r="AH182" s="22" t="s">
        <v>399</v>
      </c>
      <c r="AI182" s="32" t="s">
        <v>399</v>
      </c>
      <c r="AJ182" s="31">
        <v>31</v>
      </c>
      <c r="AK182" s="22">
        <v>6.31</v>
      </c>
      <c r="AL182" s="32"/>
      <c r="AM182" s="31">
        <v>30</v>
      </c>
      <c r="AN182" s="22">
        <v>7.46</v>
      </c>
      <c r="AO182" s="32"/>
      <c r="AP182" s="5" t="str">
        <f t="shared" si="2"/>
        <v>2 / 22,3333333333333</v>
      </c>
    </row>
    <row r="183" spans="1:42" x14ac:dyDescent="0.2">
      <c r="A183" s="38" t="s">
        <v>752</v>
      </c>
      <c r="B183" s="2" t="s">
        <v>753</v>
      </c>
      <c r="C183" s="31">
        <v>197</v>
      </c>
      <c r="D183" s="22">
        <v>7796.04</v>
      </c>
      <c r="E183" s="32">
        <v>6764.62</v>
      </c>
      <c r="F183" s="31">
        <v>45</v>
      </c>
      <c r="G183" s="22">
        <v>183.9</v>
      </c>
      <c r="H183" s="32">
        <v>184.73</v>
      </c>
      <c r="I183" s="31" t="s">
        <v>399</v>
      </c>
      <c r="J183" s="22" t="s">
        <v>399</v>
      </c>
      <c r="K183" s="32" t="s">
        <v>399</v>
      </c>
      <c r="L183" s="31">
        <v>3</v>
      </c>
      <c r="M183" s="22">
        <v>13.06</v>
      </c>
      <c r="N183" s="32">
        <v>13.68</v>
      </c>
      <c r="O183" s="31">
        <v>6</v>
      </c>
      <c r="P183" s="22">
        <v>3.69</v>
      </c>
      <c r="Q183" s="32">
        <v>3.69</v>
      </c>
      <c r="R183" s="31">
        <v>52</v>
      </c>
      <c r="S183" s="22">
        <v>109.31</v>
      </c>
      <c r="T183" s="32">
        <v>108.89</v>
      </c>
      <c r="U183" s="31">
        <v>188</v>
      </c>
      <c r="V183" s="22">
        <v>7459.49</v>
      </c>
      <c r="W183" s="32">
        <v>6447.48</v>
      </c>
      <c r="X183" s="31"/>
      <c r="Y183" s="22"/>
      <c r="Z183" s="32"/>
      <c r="AA183" s="31" t="s">
        <v>399</v>
      </c>
      <c r="AB183" s="22" t="s">
        <v>399</v>
      </c>
      <c r="AC183" s="32" t="s">
        <v>399</v>
      </c>
      <c r="AD183" s="31" t="s">
        <v>399</v>
      </c>
      <c r="AE183" s="22" t="s">
        <v>399</v>
      </c>
      <c r="AF183" s="32" t="s">
        <v>399</v>
      </c>
      <c r="AG183" s="31"/>
      <c r="AH183" s="22"/>
      <c r="AI183" s="32"/>
      <c r="AJ183" s="31">
        <v>17</v>
      </c>
      <c r="AK183" s="22">
        <v>2.42</v>
      </c>
      <c r="AL183" s="32"/>
      <c r="AM183" s="31">
        <v>38</v>
      </c>
      <c r="AN183" s="22">
        <v>18.02</v>
      </c>
      <c r="AO183" s="32"/>
      <c r="AP183" s="5" t="str">
        <f t="shared" si="2"/>
        <v>3 / 22,3333333333333</v>
      </c>
    </row>
    <row r="184" spans="1:42" x14ac:dyDescent="0.2">
      <c r="A184" s="38" t="s">
        <v>754</v>
      </c>
      <c r="B184" s="2" t="s">
        <v>755</v>
      </c>
      <c r="C184" s="31">
        <v>183</v>
      </c>
      <c r="D184" s="22">
        <v>3662.78</v>
      </c>
      <c r="E184" s="32">
        <v>3615.09</v>
      </c>
      <c r="F184" s="31">
        <v>121</v>
      </c>
      <c r="G184" s="22">
        <v>1324.02</v>
      </c>
      <c r="H184" s="32">
        <v>1333.67</v>
      </c>
      <c r="I184" s="31">
        <v>5</v>
      </c>
      <c r="J184" s="22">
        <v>13.81</v>
      </c>
      <c r="K184" s="32">
        <v>13.93</v>
      </c>
      <c r="L184" s="31">
        <v>32</v>
      </c>
      <c r="M184" s="22">
        <v>135.97999999999999</v>
      </c>
      <c r="N184" s="32">
        <v>136.82</v>
      </c>
      <c r="O184" s="31" t="s">
        <v>399</v>
      </c>
      <c r="P184" s="22" t="s">
        <v>399</v>
      </c>
      <c r="Q184" s="32" t="s">
        <v>399</v>
      </c>
      <c r="R184" s="31">
        <v>112</v>
      </c>
      <c r="S184" s="22">
        <v>289.64999999999998</v>
      </c>
      <c r="T184" s="32">
        <v>287.69</v>
      </c>
      <c r="U184" s="31">
        <v>139</v>
      </c>
      <c r="V184" s="22">
        <v>1631.99</v>
      </c>
      <c r="W184" s="32">
        <v>1599.12</v>
      </c>
      <c r="X184" s="31">
        <v>5</v>
      </c>
      <c r="Y184" s="22">
        <v>2.37</v>
      </c>
      <c r="Z184" s="32">
        <v>2.5</v>
      </c>
      <c r="AA184" s="31"/>
      <c r="AB184" s="22"/>
      <c r="AC184" s="32"/>
      <c r="AD184" s="31">
        <v>4</v>
      </c>
      <c r="AE184" s="22">
        <v>1.23</v>
      </c>
      <c r="AF184" s="32">
        <v>1.23</v>
      </c>
      <c r="AG184" s="31" t="s">
        <v>399</v>
      </c>
      <c r="AH184" s="22" t="s">
        <v>399</v>
      </c>
      <c r="AI184" s="32" t="s">
        <v>399</v>
      </c>
      <c r="AJ184" s="31">
        <v>46</v>
      </c>
      <c r="AK184" s="22">
        <v>16.09</v>
      </c>
      <c r="AL184" s="32"/>
      <c r="AM184" s="31">
        <v>43</v>
      </c>
      <c r="AN184" s="22">
        <v>9.9600000000000009</v>
      </c>
      <c r="AO184" s="32"/>
      <c r="AP184" s="5" t="str">
        <f t="shared" si="2"/>
        <v>2 / 23,3333333333333</v>
      </c>
    </row>
    <row r="185" spans="1:42" x14ac:dyDescent="0.2">
      <c r="A185" s="38" t="s">
        <v>756</v>
      </c>
      <c r="B185" s="2" t="s">
        <v>757</v>
      </c>
      <c r="C185" s="31">
        <v>367</v>
      </c>
      <c r="D185" s="22">
        <v>53124.05</v>
      </c>
      <c r="E185" s="32">
        <v>35539.82</v>
      </c>
      <c r="F185" s="31">
        <v>50</v>
      </c>
      <c r="G185" s="22">
        <v>561.02</v>
      </c>
      <c r="H185" s="32">
        <v>563.32000000000005</v>
      </c>
      <c r="I185" s="31">
        <v>5</v>
      </c>
      <c r="J185" s="22">
        <v>19.66</v>
      </c>
      <c r="K185" s="32">
        <v>19.48</v>
      </c>
      <c r="L185" s="31">
        <v>14</v>
      </c>
      <c r="M185" s="22">
        <v>108.55</v>
      </c>
      <c r="N185" s="32">
        <v>108.49</v>
      </c>
      <c r="O185" s="31">
        <v>10</v>
      </c>
      <c r="P185" s="22">
        <v>8.27</v>
      </c>
      <c r="Q185" s="32">
        <v>8.19</v>
      </c>
      <c r="R185" s="31">
        <v>75</v>
      </c>
      <c r="S185" s="22">
        <v>240.69</v>
      </c>
      <c r="T185" s="32">
        <v>240.11</v>
      </c>
      <c r="U185" s="31">
        <v>353</v>
      </c>
      <c r="V185" s="22">
        <v>52145.53</v>
      </c>
      <c r="W185" s="32">
        <v>34595.870000000003</v>
      </c>
      <c r="X185" s="31">
        <v>3</v>
      </c>
      <c r="Y185" s="22">
        <v>0.25</v>
      </c>
      <c r="Z185" s="32">
        <v>0.24</v>
      </c>
      <c r="AA185" s="31" t="s">
        <v>399</v>
      </c>
      <c r="AB185" s="22" t="s">
        <v>399</v>
      </c>
      <c r="AC185" s="32" t="s">
        <v>399</v>
      </c>
      <c r="AD185" s="31">
        <v>6</v>
      </c>
      <c r="AE185" s="22">
        <v>4.07</v>
      </c>
      <c r="AF185" s="32">
        <v>3.77</v>
      </c>
      <c r="AG185" s="31" t="s">
        <v>399</v>
      </c>
      <c r="AH185" s="22" t="s">
        <v>399</v>
      </c>
      <c r="AI185" s="32" t="s">
        <v>399</v>
      </c>
      <c r="AJ185" s="31">
        <v>18</v>
      </c>
      <c r="AK185" s="22">
        <v>4.1100000000000003</v>
      </c>
      <c r="AL185" s="32">
        <v>0.01</v>
      </c>
      <c r="AM185" s="31">
        <v>95</v>
      </c>
      <c r="AN185" s="22">
        <v>31.56</v>
      </c>
      <c r="AO185" s="32"/>
      <c r="AP185" s="5" t="str">
        <f t="shared" si="2"/>
        <v>2 / 24,6666666666667</v>
      </c>
    </row>
    <row r="186" spans="1:42" x14ac:dyDescent="0.2">
      <c r="A186" s="38" t="s">
        <v>758</v>
      </c>
      <c r="B186" s="2" t="s">
        <v>759</v>
      </c>
      <c r="C186" s="31">
        <v>334</v>
      </c>
      <c r="D186" s="22">
        <v>7403.47</v>
      </c>
      <c r="E186" s="32">
        <v>7242.35</v>
      </c>
      <c r="F186" s="31">
        <v>247</v>
      </c>
      <c r="G186" s="22">
        <v>3207.39</v>
      </c>
      <c r="H186" s="32">
        <v>3218.94</v>
      </c>
      <c r="I186" s="31">
        <v>14</v>
      </c>
      <c r="J186" s="22">
        <v>64.180000000000007</v>
      </c>
      <c r="K186" s="32">
        <v>64.06</v>
      </c>
      <c r="L186" s="31">
        <v>70</v>
      </c>
      <c r="M186" s="22">
        <v>292.62</v>
      </c>
      <c r="N186" s="32">
        <v>293.77</v>
      </c>
      <c r="O186" s="31">
        <v>24</v>
      </c>
      <c r="P186" s="22">
        <v>123.78</v>
      </c>
      <c r="Q186" s="32">
        <v>124.21</v>
      </c>
      <c r="R186" s="31">
        <v>201</v>
      </c>
      <c r="S186" s="22">
        <v>781.78</v>
      </c>
      <c r="T186" s="32">
        <v>777.26</v>
      </c>
      <c r="U186" s="31">
        <v>224</v>
      </c>
      <c r="V186" s="22">
        <v>2862.8</v>
      </c>
      <c r="W186" s="32">
        <v>2753.1</v>
      </c>
      <c r="X186" s="31"/>
      <c r="Y186" s="22"/>
      <c r="Z186" s="32"/>
      <c r="AA186" s="31"/>
      <c r="AB186" s="22"/>
      <c r="AC186" s="32"/>
      <c r="AD186" s="31">
        <v>9</v>
      </c>
      <c r="AE186" s="22">
        <v>6.72</v>
      </c>
      <c r="AF186" s="32">
        <v>6.71</v>
      </c>
      <c r="AG186" s="31"/>
      <c r="AH186" s="22"/>
      <c r="AI186" s="32"/>
      <c r="AJ186" s="31">
        <v>94</v>
      </c>
      <c r="AK186" s="22">
        <v>25.19</v>
      </c>
      <c r="AL186" s="32">
        <v>4.3</v>
      </c>
      <c r="AM186" s="31">
        <v>92</v>
      </c>
      <c r="AN186" s="22">
        <v>39.01</v>
      </c>
      <c r="AO186" s="32"/>
      <c r="AP186" s="5" t="str">
        <f t="shared" si="2"/>
        <v>0 / 21,6666666666667</v>
      </c>
    </row>
    <row r="187" spans="1:42" x14ac:dyDescent="0.2">
      <c r="A187" s="38" t="s">
        <v>760</v>
      </c>
      <c r="B187" s="2" t="s">
        <v>761</v>
      </c>
      <c r="C187" s="31">
        <v>545</v>
      </c>
      <c r="D187" s="22">
        <v>20936.79</v>
      </c>
      <c r="E187" s="32">
        <v>20707.009999999998</v>
      </c>
      <c r="F187" s="31">
        <v>348</v>
      </c>
      <c r="G187" s="22">
        <v>11010.28</v>
      </c>
      <c r="H187" s="32">
        <v>11047.28</v>
      </c>
      <c r="I187" s="31">
        <v>93</v>
      </c>
      <c r="J187" s="22">
        <v>802.47</v>
      </c>
      <c r="K187" s="32">
        <v>803.26</v>
      </c>
      <c r="L187" s="31">
        <v>211</v>
      </c>
      <c r="M187" s="22">
        <v>2861.85</v>
      </c>
      <c r="N187" s="32">
        <v>2874.43</v>
      </c>
      <c r="O187" s="31">
        <v>54</v>
      </c>
      <c r="P187" s="22">
        <v>431.61</v>
      </c>
      <c r="Q187" s="32">
        <v>432.54</v>
      </c>
      <c r="R187" s="31">
        <v>428</v>
      </c>
      <c r="S187" s="22">
        <v>2907.49</v>
      </c>
      <c r="T187" s="32">
        <v>2893.57</v>
      </c>
      <c r="U187" s="31">
        <v>313</v>
      </c>
      <c r="V187" s="22">
        <v>2194.7800000000002</v>
      </c>
      <c r="W187" s="32">
        <v>2111.6999999999998</v>
      </c>
      <c r="X187" s="31">
        <v>4</v>
      </c>
      <c r="Y187" s="22">
        <v>2.86</v>
      </c>
      <c r="Z187" s="32">
        <v>2.86</v>
      </c>
      <c r="AA187" s="31">
        <v>13</v>
      </c>
      <c r="AB187" s="22">
        <v>9.36</v>
      </c>
      <c r="AC187" s="32">
        <v>9.31</v>
      </c>
      <c r="AD187" s="31">
        <v>71</v>
      </c>
      <c r="AE187" s="22">
        <v>464.52</v>
      </c>
      <c r="AF187" s="32">
        <v>468.66</v>
      </c>
      <c r="AG187" s="31">
        <v>17</v>
      </c>
      <c r="AH187" s="22">
        <v>61.23</v>
      </c>
      <c r="AI187" s="32">
        <v>61.57</v>
      </c>
      <c r="AJ187" s="31">
        <v>209</v>
      </c>
      <c r="AK187" s="22">
        <v>89.75</v>
      </c>
      <c r="AL187" s="32">
        <v>1.83</v>
      </c>
      <c r="AM187" s="31">
        <v>176</v>
      </c>
      <c r="AN187" s="22">
        <v>100.59</v>
      </c>
      <c r="AO187" s="32"/>
      <c r="AP187" s="5" t="str">
        <f t="shared" si="2"/>
        <v>0 / 24,6666666666667</v>
      </c>
    </row>
    <row r="188" spans="1:42" x14ac:dyDescent="0.2">
      <c r="A188" s="38" t="s">
        <v>762</v>
      </c>
      <c r="B188" s="2" t="s">
        <v>763</v>
      </c>
      <c r="C188" s="31">
        <v>658</v>
      </c>
      <c r="D188" s="22">
        <v>19717.21</v>
      </c>
      <c r="E188" s="32">
        <v>18802.09</v>
      </c>
      <c r="F188" s="31">
        <v>258</v>
      </c>
      <c r="G188" s="22">
        <v>2965.23</v>
      </c>
      <c r="H188" s="32">
        <v>2979.32</v>
      </c>
      <c r="I188" s="31">
        <v>61</v>
      </c>
      <c r="J188" s="22">
        <v>461.85</v>
      </c>
      <c r="K188" s="32">
        <v>465.18</v>
      </c>
      <c r="L188" s="31">
        <v>87</v>
      </c>
      <c r="M188" s="22">
        <v>563.1</v>
      </c>
      <c r="N188" s="32">
        <v>566.5</v>
      </c>
      <c r="O188" s="31">
        <v>35</v>
      </c>
      <c r="P188" s="22">
        <v>108.22</v>
      </c>
      <c r="Q188" s="32">
        <v>108.13</v>
      </c>
      <c r="R188" s="31">
        <v>303</v>
      </c>
      <c r="S188" s="22">
        <v>1379.21</v>
      </c>
      <c r="T188" s="32">
        <v>1375.87</v>
      </c>
      <c r="U188" s="31">
        <v>596</v>
      </c>
      <c r="V188" s="22">
        <v>14037.9</v>
      </c>
      <c r="W188" s="32">
        <v>13231.06</v>
      </c>
      <c r="X188" s="31">
        <v>5</v>
      </c>
      <c r="Y188" s="22">
        <v>0.79</v>
      </c>
      <c r="Z188" s="32">
        <v>0.79</v>
      </c>
      <c r="AA188" s="31">
        <v>10</v>
      </c>
      <c r="AB188" s="22">
        <v>6.69</v>
      </c>
      <c r="AC188" s="32">
        <v>6.65</v>
      </c>
      <c r="AD188" s="31">
        <v>22</v>
      </c>
      <c r="AE188" s="22">
        <v>41.18</v>
      </c>
      <c r="AF188" s="32">
        <v>41.48</v>
      </c>
      <c r="AG188" s="31">
        <v>8</v>
      </c>
      <c r="AH188" s="22">
        <v>19.13</v>
      </c>
      <c r="AI188" s="32">
        <v>19.09</v>
      </c>
      <c r="AJ188" s="31">
        <v>130</v>
      </c>
      <c r="AK188" s="22">
        <v>46.29</v>
      </c>
      <c r="AL188" s="32">
        <v>8.02</v>
      </c>
      <c r="AM188" s="31">
        <v>243</v>
      </c>
      <c r="AN188" s="22">
        <v>87.62</v>
      </c>
      <c r="AO188" s="32"/>
      <c r="AP188" s="5" t="str">
        <f t="shared" si="2"/>
        <v>0 / 24,6666666666667</v>
      </c>
    </row>
    <row r="189" spans="1:42" x14ac:dyDescent="0.2">
      <c r="A189" s="38" t="s">
        <v>764</v>
      </c>
      <c r="B189" s="2" t="s">
        <v>765</v>
      </c>
      <c r="C189" s="31">
        <v>326</v>
      </c>
      <c r="D189" s="22">
        <v>14879.56</v>
      </c>
      <c r="E189" s="32">
        <v>13388</v>
      </c>
      <c r="F189" s="31">
        <v>118</v>
      </c>
      <c r="G189" s="22">
        <v>1663.52</v>
      </c>
      <c r="H189" s="32">
        <v>1673.52</v>
      </c>
      <c r="I189" s="31">
        <v>10</v>
      </c>
      <c r="J189" s="22">
        <v>80.650000000000006</v>
      </c>
      <c r="K189" s="32">
        <v>80.87</v>
      </c>
      <c r="L189" s="31">
        <v>34</v>
      </c>
      <c r="M189" s="22">
        <v>149.31</v>
      </c>
      <c r="N189" s="32">
        <v>149.26</v>
      </c>
      <c r="O189" s="31" t="s">
        <v>399</v>
      </c>
      <c r="P189" s="22" t="s">
        <v>399</v>
      </c>
      <c r="Q189" s="32" t="s">
        <v>399</v>
      </c>
      <c r="R189" s="31">
        <v>129</v>
      </c>
      <c r="S189" s="22">
        <v>593.38</v>
      </c>
      <c r="T189" s="32">
        <v>591.91999999999996</v>
      </c>
      <c r="U189" s="31">
        <v>291</v>
      </c>
      <c r="V189" s="22">
        <v>12240.88</v>
      </c>
      <c r="W189" s="32">
        <v>10794.38</v>
      </c>
      <c r="X189" s="31">
        <v>3</v>
      </c>
      <c r="Y189" s="22">
        <v>0.14000000000000001</v>
      </c>
      <c r="Z189" s="32">
        <v>0.14000000000000001</v>
      </c>
      <c r="AA189" s="31" t="s">
        <v>399</v>
      </c>
      <c r="AB189" s="22" t="s">
        <v>399</v>
      </c>
      <c r="AC189" s="32" t="s">
        <v>399</v>
      </c>
      <c r="AD189" s="31">
        <v>12</v>
      </c>
      <c r="AE189" s="22">
        <v>26.07</v>
      </c>
      <c r="AF189" s="32">
        <v>22.64</v>
      </c>
      <c r="AG189" s="31">
        <v>4</v>
      </c>
      <c r="AH189" s="22">
        <v>3.53</v>
      </c>
      <c r="AI189" s="32">
        <v>3.51</v>
      </c>
      <c r="AJ189" s="31">
        <v>67</v>
      </c>
      <c r="AK189" s="22">
        <v>18.940000000000001</v>
      </c>
      <c r="AL189" s="32">
        <v>1.82</v>
      </c>
      <c r="AM189" s="31">
        <v>97</v>
      </c>
      <c r="AN189" s="22">
        <v>33.04</v>
      </c>
      <c r="AO189" s="32"/>
      <c r="AP189" s="5" t="str">
        <f t="shared" si="2"/>
        <v>2 / 24,6666666666667</v>
      </c>
    </row>
    <row r="190" spans="1:42" x14ac:dyDescent="0.2">
      <c r="A190" s="38" t="s">
        <v>766</v>
      </c>
      <c r="B190" s="2" t="s">
        <v>767</v>
      </c>
      <c r="C190" s="31">
        <v>312</v>
      </c>
      <c r="D190" s="22">
        <v>66632.320000000007</v>
      </c>
      <c r="E190" s="32">
        <v>44663.22</v>
      </c>
      <c r="F190" s="31">
        <v>42</v>
      </c>
      <c r="G190" s="22">
        <v>119.13</v>
      </c>
      <c r="H190" s="32">
        <v>119.46</v>
      </c>
      <c r="I190" s="31" t="s">
        <v>399</v>
      </c>
      <c r="J190" s="22" t="s">
        <v>399</v>
      </c>
      <c r="K190" s="32" t="s">
        <v>399</v>
      </c>
      <c r="L190" s="31">
        <v>14</v>
      </c>
      <c r="M190" s="22">
        <v>48.07</v>
      </c>
      <c r="N190" s="32">
        <v>47.81</v>
      </c>
      <c r="O190" s="31">
        <v>8</v>
      </c>
      <c r="P190" s="22">
        <v>4.1100000000000003</v>
      </c>
      <c r="Q190" s="32">
        <v>3.96</v>
      </c>
      <c r="R190" s="31">
        <v>42</v>
      </c>
      <c r="S190" s="22">
        <v>52.09</v>
      </c>
      <c r="T190" s="32">
        <v>50.74</v>
      </c>
      <c r="U190" s="31">
        <v>309</v>
      </c>
      <c r="V190" s="22">
        <v>66380.22</v>
      </c>
      <c r="W190" s="32">
        <v>44431.15</v>
      </c>
      <c r="X190" s="31"/>
      <c r="Y190" s="22"/>
      <c r="Z190" s="32"/>
      <c r="AA190" s="31"/>
      <c r="AB190" s="22"/>
      <c r="AC190" s="32"/>
      <c r="AD190" s="31">
        <v>8</v>
      </c>
      <c r="AE190" s="22">
        <v>3.27</v>
      </c>
      <c r="AF190" s="32">
        <v>2.67</v>
      </c>
      <c r="AG190" s="31" t="s">
        <v>399</v>
      </c>
      <c r="AH190" s="22" t="s">
        <v>399</v>
      </c>
      <c r="AI190" s="32" t="s">
        <v>399</v>
      </c>
      <c r="AJ190" s="31">
        <v>6</v>
      </c>
      <c r="AK190" s="22">
        <v>0.44</v>
      </c>
      <c r="AL190" s="32"/>
      <c r="AM190" s="31">
        <v>60</v>
      </c>
      <c r="AN190" s="22">
        <v>17.48</v>
      </c>
      <c r="AO190" s="32"/>
      <c r="AP190" s="5" t="str">
        <f t="shared" si="2"/>
        <v>2 / 22,3333333333333</v>
      </c>
    </row>
    <row r="191" spans="1:42" x14ac:dyDescent="0.2">
      <c r="A191" s="38" t="s">
        <v>768</v>
      </c>
      <c r="B191" s="2" t="s">
        <v>769</v>
      </c>
      <c r="C191" s="31">
        <v>253</v>
      </c>
      <c r="D191" s="22">
        <v>7838.01</v>
      </c>
      <c r="E191" s="32">
        <v>7773.26</v>
      </c>
      <c r="F191" s="31">
        <v>187</v>
      </c>
      <c r="G191" s="22">
        <v>4909.13</v>
      </c>
      <c r="H191" s="32">
        <v>4932.5</v>
      </c>
      <c r="I191" s="31">
        <v>41</v>
      </c>
      <c r="J191" s="22">
        <v>241.7</v>
      </c>
      <c r="K191" s="32">
        <v>243.59</v>
      </c>
      <c r="L191" s="31">
        <v>80</v>
      </c>
      <c r="M191" s="22">
        <v>774.23</v>
      </c>
      <c r="N191" s="32">
        <v>779.08</v>
      </c>
      <c r="O191" s="31">
        <v>18</v>
      </c>
      <c r="P191" s="22">
        <v>58.21</v>
      </c>
      <c r="Q191" s="32">
        <v>58.24</v>
      </c>
      <c r="R191" s="31">
        <v>175</v>
      </c>
      <c r="S191" s="22">
        <v>837.49</v>
      </c>
      <c r="T191" s="32">
        <v>832.02</v>
      </c>
      <c r="U191" s="31">
        <v>126</v>
      </c>
      <c r="V191" s="22">
        <v>929.95</v>
      </c>
      <c r="W191" s="32">
        <v>902.65</v>
      </c>
      <c r="X191" s="31" t="s">
        <v>399</v>
      </c>
      <c r="Y191" s="22" t="s">
        <v>399</v>
      </c>
      <c r="Z191" s="32" t="s">
        <v>399</v>
      </c>
      <c r="AA191" s="31">
        <v>3</v>
      </c>
      <c r="AB191" s="22">
        <v>5.25</v>
      </c>
      <c r="AC191" s="32">
        <v>5.07</v>
      </c>
      <c r="AD191" s="31">
        <v>5</v>
      </c>
      <c r="AE191" s="22">
        <v>10.029999999999999</v>
      </c>
      <c r="AF191" s="32">
        <v>10.029999999999999</v>
      </c>
      <c r="AG191" s="31" t="s">
        <v>399</v>
      </c>
      <c r="AH191" s="22" t="s">
        <v>399</v>
      </c>
      <c r="AI191" s="32" t="s">
        <v>399</v>
      </c>
      <c r="AJ191" s="31">
        <v>90</v>
      </c>
      <c r="AK191" s="22">
        <v>41.7</v>
      </c>
      <c r="AL191" s="32">
        <v>2.3199999999999998</v>
      </c>
      <c r="AM191" s="31">
        <v>65</v>
      </c>
      <c r="AN191" s="22">
        <v>22.55</v>
      </c>
      <c r="AO191" s="32"/>
      <c r="AP191" s="5" t="str">
        <f t="shared" si="2"/>
        <v>2 / 24,6666666666667</v>
      </c>
    </row>
    <row r="192" spans="1:42" x14ac:dyDescent="0.2">
      <c r="A192" s="38" t="s">
        <v>770</v>
      </c>
      <c r="B192" s="2" t="s">
        <v>771</v>
      </c>
      <c r="C192" s="31">
        <v>65</v>
      </c>
      <c r="D192" s="22">
        <v>674.27</v>
      </c>
      <c r="E192" s="32">
        <v>622.53</v>
      </c>
      <c r="F192" s="31">
        <v>26</v>
      </c>
      <c r="G192" s="22">
        <v>97.84</v>
      </c>
      <c r="H192" s="32">
        <v>98.06</v>
      </c>
      <c r="I192" s="31" t="s">
        <v>399</v>
      </c>
      <c r="J192" s="22" t="s">
        <v>399</v>
      </c>
      <c r="K192" s="32" t="s">
        <v>399</v>
      </c>
      <c r="L192" s="31">
        <v>3</v>
      </c>
      <c r="M192" s="22">
        <v>3.9</v>
      </c>
      <c r="N192" s="32">
        <v>4.01</v>
      </c>
      <c r="O192" s="31"/>
      <c r="P192" s="22"/>
      <c r="Q192" s="32"/>
      <c r="R192" s="31">
        <v>15</v>
      </c>
      <c r="S192" s="22">
        <v>23.71</v>
      </c>
      <c r="T192" s="32">
        <v>23.75</v>
      </c>
      <c r="U192" s="31">
        <v>50</v>
      </c>
      <c r="V192" s="22">
        <v>531.73</v>
      </c>
      <c r="W192" s="32">
        <v>480.73</v>
      </c>
      <c r="X192" s="31"/>
      <c r="Y192" s="22"/>
      <c r="Z192" s="32"/>
      <c r="AA192" s="31"/>
      <c r="AB192" s="22"/>
      <c r="AC192" s="32"/>
      <c r="AD192" s="31" t="s">
        <v>399</v>
      </c>
      <c r="AE192" s="22" t="s">
        <v>399</v>
      </c>
      <c r="AF192" s="32" t="s">
        <v>399</v>
      </c>
      <c r="AG192" s="31"/>
      <c r="AH192" s="22"/>
      <c r="AI192" s="32"/>
      <c r="AJ192" s="31">
        <v>6</v>
      </c>
      <c r="AK192" s="22">
        <v>1.22</v>
      </c>
      <c r="AL192" s="32"/>
      <c r="AM192" s="31">
        <v>3</v>
      </c>
      <c r="AN192" s="22">
        <v>0.41</v>
      </c>
      <c r="AO192" s="32"/>
      <c r="AP192" s="5" t="str">
        <f t="shared" si="2"/>
        <v>2 / 20,3333333333333</v>
      </c>
    </row>
    <row r="193" spans="1:42" x14ac:dyDescent="0.2">
      <c r="A193" s="38" t="s">
        <v>772</v>
      </c>
      <c r="B193" s="2" t="s">
        <v>773</v>
      </c>
      <c r="C193" s="31">
        <v>17</v>
      </c>
      <c r="D193" s="22">
        <v>106.48</v>
      </c>
      <c r="E193" s="32">
        <v>101.11</v>
      </c>
      <c r="F193" s="31">
        <v>7</v>
      </c>
      <c r="G193" s="22">
        <v>58.27</v>
      </c>
      <c r="H193" s="32">
        <v>58.32</v>
      </c>
      <c r="I193" s="31"/>
      <c r="J193" s="22"/>
      <c r="K193" s="32"/>
      <c r="L193" s="31">
        <v>4</v>
      </c>
      <c r="M193" s="22">
        <v>15.92</v>
      </c>
      <c r="N193" s="32">
        <v>16.14</v>
      </c>
      <c r="O193" s="31"/>
      <c r="P193" s="22"/>
      <c r="Q193" s="32"/>
      <c r="R193" s="31">
        <v>8</v>
      </c>
      <c r="S193" s="22">
        <v>15.1</v>
      </c>
      <c r="T193" s="32">
        <v>15.03</v>
      </c>
      <c r="U193" s="31">
        <v>6</v>
      </c>
      <c r="V193" s="22">
        <v>11.6</v>
      </c>
      <c r="W193" s="32">
        <v>11.59</v>
      </c>
      <c r="X193" s="31" t="s">
        <v>399</v>
      </c>
      <c r="Y193" s="22" t="s">
        <v>399</v>
      </c>
      <c r="Z193" s="32" t="s">
        <v>399</v>
      </c>
      <c r="AA193" s="31"/>
      <c r="AB193" s="22"/>
      <c r="AC193" s="32"/>
      <c r="AD193" s="31"/>
      <c r="AE193" s="22"/>
      <c r="AF193" s="32"/>
      <c r="AG193" s="31"/>
      <c r="AH193" s="22"/>
      <c r="AI193" s="32"/>
      <c r="AJ193" s="31">
        <v>3</v>
      </c>
      <c r="AK193" s="22">
        <v>0.49</v>
      </c>
      <c r="AL193" s="32"/>
      <c r="AM193" s="31" t="s">
        <v>399</v>
      </c>
      <c r="AN193" s="22" t="s">
        <v>399</v>
      </c>
      <c r="AO193" s="32" t="s">
        <v>399</v>
      </c>
      <c r="AP193" s="5" t="str">
        <f t="shared" si="2"/>
        <v>2 / 19,6666666666667</v>
      </c>
    </row>
    <row r="194" spans="1:42" x14ac:dyDescent="0.2">
      <c r="A194" s="38" t="s">
        <v>774</v>
      </c>
      <c r="B194" s="2" t="s">
        <v>775</v>
      </c>
      <c r="C194" s="31">
        <v>238</v>
      </c>
      <c r="D194" s="22">
        <v>7508.02</v>
      </c>
      <c r="E194" s="32">
        <v>5720.85</v>
      </c>
      <c r="F194" s="31">
        <v>13</v>
      </c>
      <c r="G194" s="22">
        <v>84.53</v>
      </c>
      <c r="H194" s="32">
        <v>83.09</v>
      </c>
      <c r="I194" s="31"/>
      <c r="J194" s="22"/>
      <c r="K194" s="32"/>
      <c r="L194" s="31">
        <v>17</v>
      </c>
      <c r="M194" s="22">
        <v>252.16</v>
      </c>
      <c r="N194" s="32">
        <v>241.58</v>
      </c>
      <c r="O194" s="31" t="s">
        <v>399</v>
      </c>
      <c r="P194" s="22" t="s">
        <v>399</v>
      </c>
      <c r="Q194" s="32" t="s">
        <v>399</v>
      </c>
      <c r="R194" s="31">
        <v>124</v>
      </c>
      <c r="S194" s="22">
        <v>694.87</v>
      </c>
      <c r="T194" s="32">
        <v>668.08</v>
      </c>
      <c r="U194" s="31">
        <v>52</v>
      </c>
      <c r="V194" s="22">
        <v>2361.61</v>
      </c>
      <c r="W194" s="32">
        <v>1322.1</v>
      </c>
      <c r="X194" s="31" t="s">
        <v>399</v>
      </c>
      <c r="Y194" s="22" t="s">
        <v>399</v>
      </c>
      <c r="Z194" s="32" t="s">
        <v>399</v>
      </c>
      <c r="AA194" s="31">
        <v>17</v>
      </c>
      <c r="AB194" s="22">
        <v>73.430000000000007</v>
      </c>
      <c r="AC194" s="32">
        <v>55.75</v>
      </c>
      <c r="AD194" s="31">
        <v>194</v>
      </c>
      <c r="AE194" s="22">
        <v>3347.29</v>
      </c>
      <c r="AF194" s="32">
        <v>3280.68</v>
      </c>
      <c r="AG194" s="31">
        <v>6</v>
      </c>
      <c r="AH194" s="22">
        <v>29.22</v>
      </c>
      <c r="AI194" s="32">
        <v>16.25</v>
      </c>
      <c r="AJ194" s="31">
        <v>18</v>
      </c>
      <c r="AK194" s="22">
        <v>28.35</v>
      </c>
      <c r="AL194" s="32">
        <v>7.04</v>
      </c>
      <c r="AM194" s="31">
        <v>116</v>
      </c>
      <c r="AN194" s="22">
        <v>589.34</v>
      </c>
      <c r="AO194" s="32"/>
      <c r="AP194" s="5" t="str">
        <f t="shared" si="2"/>
        <v>2 / 23,6666666666667</v>
      </c>
    </row>
    <row r="195" spans="1:42" x14ac:dyDescent="0.2">
      <c r="A195" s="38" t="s">
        <v>776</v>
      </c>
      <c r="B195" s="2" t="s">
        <v>777</v>
      </c>
      <c r="C195" s="31">
        <v>203</v>
      </c>
      <c r="D195" s="22">
        <v>31054.82</v>
      </c>
      <c r="E195" s="32">
        <v>13625.1</v>
      </c>
      <c r="F195" s="31">
        <v>6</v>
      </c>
      <c r="G195" s="22">
        <v>24.48</v>
      </c>
      <c r="H195" s="32">
        <v>24.2</v>
      </c>
      <c r="I195" s="31"/>
      <c r="J195" s="22"/>
      <c r="K195" s="32"/>
      <c r="L195" s="31">
        <v>5</v>
      </c>
      <c r="M195" s="22">
        <v>26.2</v>
      </c>
      <c r="N195" s="32">
        <v>26.02</v>
      </c>
      <c r="O195" s="31">
        <v>17</v>
      </c>
      <c r="P195" s="22">
        <v>17.47</v>
      </c>
      <c r="Q195" s="32">
        <v>16.670000000000002</v>
      </c>
      <c r="R195" s="31">
        <v>41</v>
      </c>
      <c r="S195" s="22">
        <v>113.35</v>
      </c>
      <c r="T195" s="32">
        <v>110.42</v>
      </c>
      <c r="U195" s="31">
        <v>137</v>
      </c>
      <c r="V195" s="22">
        <v>30073.38</v>
      </c>
      <c r="W195" s="32">
        <v>13003.52</v>
      </c>
      <c r="X195" s="31">
        <v>5</v>
      </c>
      <c r="Y195" s="22">
        <v>1.51</v>
      </c>
      <c r="Z195" s="32">
        <v>1.48</v>
      </c>
      <c r="AA195" s="31">
        <v>7</v>
      </c>
      <c r="AB195" s="22">
        <v>2.25</v>
      </c>
      <c r="AC195" s="32">
        <v>2.14</v>
      </c>
      <c r="AD195" s="31">
        <v>67</v>
      </c>
      <c r="AE195" s="22">
        <v>441.26</v>
      </c>
      <c r="AF195" s="32">
        <v>437.1</v>
      </c>
      <c r="AG195" s="31">
        <v>3</v>
      </c>
      <c r="AH195" s="22">
        <v>1.36</v>
      </c>
      <c r="AI195" s="32">
        <v>1.36</v>
      </c>
      <c r="AJ195" s="31">
        <v>3</v>
      </c>
      <c r="AK195" s="22">
        <v>2.5499999999999998</v>
      </c>
      <c r="AL195" s="32">
        <v>2.19</v>
      </c>
      <c r="AM195" s="31">
        <v>65</v>
      </c>
      <c r="AN195" s="22">
        <v>351.01</v>
      </c>
      <c r="AO195" s="32"/>
      <c r="AP195" s="5" t="str">
        <f t="shared" si="2"/>
        <v>0 / 23,6666666666667</v>
      </c>
    </row>
    <row r="196" spans="1:42" x14ac:dyDescent="0.2">
      <c r="A196" s="38" t="s">
        <v>778</v>
      </c>
      <c r="B196" s="2" t="s">
        <v>779</v>
      </c>
      <c r="C196" s="31">
        <v>72</v>
      </c>
      <c r="D196" s="22">
        <v>1389.54</v>
      </c>
      <c r="E196" s="32">
        <v>1242.79</v>
      </c>
      <c r="F196" s="31">
        <v>3</v>
      </c>
      <c r="G196" s="22">
        <v>141.35</v>
      </c>
      <c r="H196" s="32">
        <v>141.29</v>
      </c>
      <c r="I196" s="31" t="s">
        <v>399</v>
      </c>
      <c r="J196" s="22" t="s">
        <v>399</v>
      </c>
      <c r="K196" s="32" t="s">
        <v>399</v>
      </c>
      <c r="L196" s="31" t="s">
        <v>399</v>
      </c>
      <c r="M196" s="22" t="s">
        <v>399</v>
      </c>
      <c r="N196" s="32" t="s">
        <v>399</v>
      </c>
      <c r="O196" s="31">
        <v>6</v>
      </c>
      <c r="P196" s="22">
        <v>22.96</v>
      </c>
      <c r="Q196" s="32">
        <v>23</v>
      </c>
      <c r="R196" s="31">
        <v>20</v>
      </c>
      <c r="S196" s="22">
        <v>36.520000000000003</v>
      </c>
      <c r="T196" s="32">
        <v>36.200000000000003</v>
      </c>
      <c r="U196" s="31">
        <v>21</v>
      </c>
      <c r="V196" s="22">
        <v>479.44</v>
      </c>
      <c r="W196" s="32">
        <v>422.4</v>
      </c>
      <c r="X196" s="31"/>
      <c r="Y196" s="22"/>
      <c r="Z196" s="32"/>
      <c r="AA196" s="31">
        <v>6</v>
      </c>
      <c r="AB196" s="22">
        <v>26.82</v>
      </c>
      <c r="AC196" s="32">
        <v>25.53</v>
      </c>
      <c r="AD196" s="31">
        <v>48</v>
      </c>
      <c r="AE196" s="22">
        <v>550.26</v>
      </c>
      <c r="AF196" s="32">
        <v>548.12</v>
      </c>
      <c r="AG196" s="31">
        <v>3</v>
      </c>
      <c r="AH196" s="22">
        <v>10.51</v>
      </c>
      <c r="AI196" s="32">
        <v>10.51</v>
      </c>
      <c r="AJ196" s="31" t="s">
        <v>399</v>
      </c>
      <c r="AK196" s="22" t="s">
        <v>399</v>
      </c>
      <c r="AL196" s="32" t="s">
        <v>399</v>
      </c>
      <c r="AM196" s="31">
        <v>26</v>
      </c>
      <c r="AN196" s="22">
        <v>85.15</v>
      </c>
      <c r="AO196" s="32"/>
      <c r="AP196" s="5" t="str">
        <f t="shared" si="2"/>
        <v>3 / 23,6666666666667</v>
      </c>
    </row>
    <row r="197" spans="1:42" x14ac:dyDescent="0.2">
      <c r="A197" s="38" t="s">
        <v>780</v>
      </c>
      <c r="B197" s="2" t="s">
        <v>781</v>
      </c>
      <c r="C197" s="31">
        <v>95</v>
      </c>
      <c r="D197" s="22">
        <v>2160.9299999999998</v>
      </c>
      <c r="E197" s="32">
        <v>1947.6</v>
      </c>
      <c r="F197" s="31">
        <v>6</v>
      </c>
      <c r="G197" s="22">
        <v>102.92</v>
      </c>
      <c r="H197" s="32">
        <v>102.01</v>
      </c>
      <c r="I197" s="31" t="s">
        <v>399</v>
      </c>
      <c r="J197" s="22" t="s">
        <v>399</v>
      </c>
      <c r="K197" s="32" t="s">
        <v>399</v>
      </c>
      <c r="L197" s="31">
        <v>10</v>
      </c>
      <c r="M197" s="22">
        <v>55.72</v>
      </c>
      <c r="N197" s="32">
        <v>55.01</v>
      </c>
      <c r="O197" s="31" t="s">
        <v>399</v>
      </c>
      <c r="P197" s="22" t="s">
        <v>399</v>
      </c>
      <c r="Q197" s="32" t="s">
        <v>399</v>
      </c>
      <c r="R197" s="31">
        <v>51</v>
      </c>
      <c r="S197" s="22">
        <v>258.29000000000002</v>
      </c>
      <c r="T197" s="32">
        <v>255</v>
      </c>
      <c r="U197" s="31">
        <v>23</v>
      </c>
      <c r="V197" s="22">
        <v>651.69000000000005</v>
      </c>
      <c r="W197" s="32">
        <v>548.97</v>
      </c>
      <c r="X197" s="31"/>
      <c r="Y197" s="22"/>
      <c r="Z197" s="32"/>
      <c r="AA197" s="31">
        <v>22</v>
      </c>
      <c r="AB197" s="22">
        <v>126.35</v>
      </c>
      <c r="AC197" s="32">
        <v>112.03</v>
      </c>
      <c r="AD197" s="31">
        <v>78</v>
      </c>
      <c r="AE197" s="22">
        <v>843.29</v>
      </c>
      <c r="AF197" s="32">
        <v>836.39</v>
      </c>
      <c r="AG197" s="31"/>
      <c r="AH197" s="22"/>
      <c r="AI197" s="32"/>
      <c r="AJ197" s="31">
        <v>5</v>
      </c>
      <c r="AK197" s="22">
        <v>3.65</v>
      </c>
      <c r="AL197" s="32">
        <v>2.29</v>
      </c>
      <c r="AM197" s="31">
        <v>34</v>
      </c>
      <c r="AN197" s="22">
        <v>81.650000000000006</v>
      </c>
      <c r="AO197" s="32"/>
      <c r="AP197" s="5" t="str">
        <f t="shared" si="2"/>
        <v>2 / 22,6666666666667</v>
      </c>
    </row>
    <row r="198" spans="1:42" x14ac:dyDescent="0.2">
      <c r="A198" s="38" t="s">
        <v>782</v>
      </c>
      <c r="B198" s="2" t="s">
        <v>783</v>
      </c>
      <c r="C198" s="31">
        <v>135</v>
      </c>
      <c r="D198" s="22">
        <v>3182</v>
      </c>
      <c r="E198" s="32">
        <v>2156.12</v>
      </c>
      <c r="F198" s="31">
        <v>4</v>
      </c>
      <c r="G198" s="22">
        <v>32.01</v>
      </c>
      <c r="H198" s="32">
        <v>31.93</v>
      </c>
      <c r="I198" s="31"/>
      <c r="J198" s="22"/>
      <c r="K198" s="32"/>
      <c r="L198" s="31">
        <v>3</v>
      </c>
      <c r="M198" s="22">
        <v>26.89</v>
      </c>
      <c r="N198" s="32">
        <v>26.87</v>
      </c>
      <c r="O198" s="31">
        <v>6</v>
      </c>
      <c r="P198" s="22">
        <v>17.18</v>
      </c>
      <c r="Q198" s="32">
        <v>15.44</v>
      </c>
      <c r="R198" s="31">
        <v>30</v>
      </c>
      <c r="S198" s="22">
        <v>155.01</v>
      </c>
      <c r="T198" s="32">
        <v>152.97999999999999</v>
      </c>
      <c r="U198" s="31">
        <v>25</v>
      </c>
      <c r="V198" s="22">
        <v>1662.84</v>
      </c>
      <c r="W198" s="32">
        <v>871.2</v>
      </c>
      <c r="X198" s="31">
        <v>3</v>
      </c>
      <c r="Y198" s="22">
        <v>8.34</v>
      </c>
      <c r="Z198" s="32">
        <v>8.34</v>
      </c>
      <c r="AA198" s="31">
        <v>6</v>
      </c>
      <c r="AB198" s="22">
        <v>29.47</v>
      </c>
      <c r="AC198" s="32">
        <v>30.12</v>
      </c>
      <c r="AD198" s="31">
        <v>106</v>
      </c>
      <c r="AE198" s="22">
        <v>1031.0899999999999</v>
      </c>
      <c r="AF198" s="32">
        <v>1003.32</v>
      </c>
      <c r="AG198" s="31">
        <v>3</v>
      </c>
      <c r="AH198" s="22">
        <v>38.56</v>
      </c>
      <c r="AI198" s="32">
        <v>15.92</v>
      </c>
      <c r="AJ198" s="31">
        <v>4</v>
      </c>
      <c r="AK198" s="22">
        <v>5.58</v>
      </c>
      <c r="AL198" s="32"/>
      <c r="AM198" s="31">
        <v>30</v>
      </c>
      <c r="AN198" s="22">
        <v>175.03</v>
      </c>
      <c r="AO198" s="32"/>
      <c r="AP198" s="5" t="str">
        <f t="shared" si="2"/>
        <v>0 / 23,3333333333333</v>
      </c>
    </row>
    <row r="199" spans="1:42" x14ac:dyDescent="0.2">
      <c r="A199" s="38" t="s">
        <v>784</v>
      </c>
      <c r="B199" s="2" t="s">
        <v>785</v>
      </c>
      <c r="C199" s="31">
        <v>25</v>
      </c>
      <c r="D199" s="22">
        <v>450.08</v>
      </c>
      <c r="E199" s="32">
        <v>407.56</v>
      </c>
      <c r="F199" s="31">
        <v>3</v>
      </c>
      <c r="G199" s="22">
        <v>43.95</v>
      </c>
      <c r="H199" s="32">
        <v>43.36</v>
      </c>
      <c r="I199" s="31"/>
      <c r="J199" s="22"/>
      <c r="K199" s="32"/>
      <c r="L199" s="31" t="s">
        <v>399</v>
      </c>
      <c r="M199" s="22" t="s">
        <v>399</v>
      </c>
      <c r="N199" s="32" t="s">
        <v>399</v>
      </c>
      <c r="O199" s="31">
        <v>3</v>
      </c>
      <c r="P199" s="22">
        <v>50.76</v>
      </c>
      <c r="Q199" s="32">
        <v>43.87</v>
      </c>
      <c r="R199" s="31">
        <v>13</v>
      </c>
      <c r="S199" s="22">
        <v>147.94</v>
      </c>
      <c r="T199" s="32">
        <v>145.33000000000001</v>
      </c>
      <c r="U199" s="31">
        <v>8</v>
      </c>
      <c r="V199" s="22">
        <v>99.23</v>
      </c>
      <c r="W199" s="32">
        <v>86.95</v>
      </c>
      <c r="X199" s="31"/>
      <c r="Y199" s="22"/>
      <c r="Z199" s="32"/>
      <c r="AA199" s="31">
        <v>11</v>
      </c>
      <c r="AB199" s="22">
        <v>60.56</v>
      </c>
      <c r="AC199" s="32">
        <v>50.74</v>
      </c>
      <c r="AD199" s="31">
        <v>12</v>
      </c>
      <c r="AE199" s="22">
        <v>28.42</v>
      </c>
      <c r="AF199" s="32">
        <v>28.22</v>
      </c>
      <c r="AG199" s="31" t="s">
        <v>399</v>
      </c>
      <c r="AH199" s="22" t="s">
        <v>399</v>
      </c>
      <c r="AI199" s="32" t="s">
        <v>399</v>
      </c>
      <c r="AJ199" s="31"/>
      <c r="AK199" s="22"/>
      <c r="AL199" s="32"/>
      <c r="AM199" s="31">
        <v>7</v>
      </c>
      <c r="AN199" s="22">
        <v>10</v>
      </c>
      <c r="AO199" s="32"/>
      <c r="AP199" s="5" t="str">
        <f t="shared" ref="AP199:AP247" si="3">COUNTIF(F199:AO199,"s")/3 &amp; " / "&amp;25-COUNTBLANK(F199:AO199)/3</f>
        <v>2 / 21,6666666666667</v>
      </c>
    </row>
    <row r="200" spans="1:42" x14ac:dyDescent="0.2">
      <c r="A200" s="38" t="s">
        <v>786</v>
      </c>
      <c r="B200" s="2" t="s">
        <v>787</v>
      </c>
      <c r="C200" s="31">
        <v>27</v>
      </c>
      <c r="D200" s="22">
        <v>227.72</v>
      </c>
      <c r="E200" s="32">
        <v>207.87</v>
      </c>
      <c r="F200" s="31" t="s">
        <v>399</v>
      </c>
      <c r="G200" s="22" t="s">
        <v>399</v>
      </c>
      <c r="H200" s="32" t="s">
        <v>399</v>
      </c>
      <c r="I200" s="31"/>
      <c r="J200" s="22"/>
      <c r="K200" s="32"/>
      <c r="L200" s="31" t="s">
        <v>399</v>
      </c>
      <c r="M200" s="22" t="s">
        <v>399</v>
      </c>
      <c r="N200" s="32" t="s">
        <v>399</v>
      </c>
      <c r="O200" s="31"/>
      <c r="P200" s="22"/>
      <c r="Q200" s="32"/>
      <c r="R200" s="31">
        <v>4</v>
      </c>
      <c r="S200" s="22">
        <v>6.55</v>
      </c>
      <c r="T200" s="32">
        <v>6.48</v>
      </c>
      <c r="U200" s="31">
        <v>4</v>
      </c>
      <c r="V200" s="22">
        <v>12.83</v>
      </c>
      <c r="W200" s="32">
        <v>12.72</v>
      </c>
      <c r="X200" s="31"/>
      <c r="Y200" s="22"/>
      <c r="Z200" s="32"/>
      <c r="AA200" s="31"/>
      <c r="AB200" s="22"/>
      <c r="AC200" s="32"/>
      <c r="AD200" s="31">
        <v>21</v>
      </c>
      <c r="AE200" s="22">
        <v>183.56</v>
      </c>
      <c r="AF200" s="32">
        <v>183.04</v>
      </c>
      <c r="AG200" s="31"/>
      <c r="AH200" s="22"/>
      <c r="AI200" s="32"/>
      <c r="AJ200" s="31"/>
      <c r="AK200" s="22"/>
      <c r="AL200" s="32"/>
      <c r="AM200" s="31">
        <v>3</v>
      </c>
      <c r="AN200" s="22">
        <v>19.149999999999999</v>
      </c>
      <c r="AO200" s="32"/>
      <c r="AP200" s="5" t="str">
        <f t="shared" si="3"/>
        <v>2 / 18,6666666666667</v>
      </c>
    </row>
    <row r="201" spans="1:42" x14ac:dyDescent="0.2">
      <c r="A201" s="38" t="s">
        <v>788</v>
      </c>
      <c r="B201" s="2" t="s">
        <v>789</v>
      </c>
      <c r="C201" s="31">
        <v>15</v>
      </c>
      <c r="D201" s="22">
        <v>299.14999999999998</v>
      </c>
      <c r="E201" s="32">
        <v>282.49</v>
      </c>
      <c r="F201" s="31" t="s">
        <v>399</v>
      </c>
      <c r="G201" s="22" t="s">
        <v>399</v>
      </c>
      <c r="H201" s="32" t="s">
        <v>399</v>
      </c>
      <c r="I201" s="31"/>
      <c r="J201" s="22"/>
      <c r="K201" s="32"/>
      <c r="L201" s="31">
        <v>5</v>
      </c>
      <c r="M201" s="22">
        <v>100.22</v>
      </c>
      <c r="N201" s="32">
        <v>99.71</v>
      </c>
      <c r="O201" s="31" t="s">
        <v>399</v>
      </c>
      <c r="P201" s="22" t="s">
        <v>399</v>
      </c>
      <c r="Q201" s="32" t="s">
        <v>399</v>
      </c>
      <c r="R201" s="31">
        <v>8</v>
      </c>
      <c r="S201" s="22">
        <v>68.52</v>
      </c>
      <c r="T201" s="32">
        <v>67.23</v>
      </c>
      <c r="U201" s="31" t="s">
        <v>399</v>
      </c>
      <c r="V201" s="22" t="s">
        <v>399</v>
      </c>
      <c r="W201" s="32" t="s">
        <v>399</v>
      </c>
      <c r="X201" s="31"/>
      <c r="Y201" s="22"/>
      <c r="Z201" s="32"/>
      <c r="AA201" s="31" t="s">
        <v>399</v>
      </c>
      <c r="AB201" s="22" t="s">
        <v>399</v>
      </c>
      <c r="AC201" s="32" t="s">
        <v>399</v>
      </c>
      <c r="AD201" s="31">
        <v>7</v>
      </c>
      <c r="AE201" s="22">
        <v>61.59</v>
      </c>
      <c r="AF201" s="32">
        <v>61.26</v>
      </c>
      <c r="AG201" s="31"/>
      <c r="AH201" s="22"/>
      <c r="AI201" s="32"/>
      <c r="AJ201" s="31" t="s">
        <v>399</v>
      </c>
      <c r="AK201" s="22" t="s">
        <v>399</v>
      </c>
      <c r="AL201" s="32" t="s">
        <v>399</v>
      </c>
      <c r="AM201" s="31">
        <v>6</v>
      </c>
      <c r="AN201" s="22">
        <v>14.47</v>
      </c>
      <c r="AO201" s="32"/>
      <c r="AP201" s="5" t="str">
        <f t="shared" si="3"/>
        <v>5 / 21,6666666666667</v>
      </c>
    </row>
    <row r="202" spans="1:42" x14ac:dyDescent="0.2">
      <c r="A202" s="38" t="s">
        <v>790</v>
      </c>
      <c r="B202" s="2" t="s">
        <v>791</v>
      </c>
      <c r="C202" s="31">
        <v>12</v>
      </c>
      <c r="D202" s="22">
        <v>102.6</v>
      </c>
      <c r="E202" s="32">
        <v>88.95</v>
      </c>
      <c r="F202" s="31"/>
      <c r="G202" s="22"/>
      <c r="H202" s="32"/>
      <c r="I202" s="31"/>
      <c r="J202" s="22"/>
      <c r="K202" s="32"/>
      <c r="L202" s="31" t="s">
        <v>399</v>
      </c>
      <c r="M202" s="22" t="s">
        <v>399</v>
      </c>
      <c r="N202" s="32" t="s">
        <v>399</v>
      </c>
      <c r="O202" s="31" t="s">
        <v>399</v>
      </c>
      <c r="P202" s="22" t="s">
        <v>399</v>
      </c>
      <c r="Q202" s="32" t="s">
        <v>399</v>
      </c>
      <c r="R202" s="31">
        <v>4</v>
      </c>
      <c r="S202" s="22">
        <v>25.89</v>
      </c>
      <c r="T202" s="32">
        <v>25.44</v>
      </c>
      <c r="U202" s="31" t="s">
        <v>399</v>
      </c>
      <c r="V202" s="22" t="s">
        <v>399</v>
      </c>
      <c r="W202" s="32" t="s">
        <v>399</v>
      </c>
      <c r="X202" s="31"/>
      <c r="Y202" s="22"/>
      <c r="Z202" s="32"/>
      <c r="AA202" s="31">
        <v>3</v>
      </c>
      <c r="AB202" s="22">
        <v>15.16</v>
      </c>
      <c r="AC202" s="32">
        <v>13.02</v>
      </c>
      <c r="AD202" s="31">
        <v>5</v>
      </c>
      <c r="AE202" s="22">
        <v>47.55</v>
      </c>
      <c r="AF202" s="32">
        <v>43.31</v>
      </c>
      <c r="AG202" s="31"/>
      <c r="AH202" s="22"/>
      <c r="AI202" s="32"/>
      <c r="AJ202" s="31" t="s">
        <v>399</v>
      </c>
      <c r="AK202" s="22" t="s">
        <v>399</v>
      </c>
      <c r="AL202" s="32" t="s">
        <v>399</v>
      </c>
      <c r="AM202" s="31">
        <v>5</v>
      </c>
      <c r="AN202" s="22">
        <v>6.54</v>
      </c>
      <c r="AO202" s="32"/>
      <c r="AP202" s="5" t="str">
        <f t="shared" si="3"/>
        <v>4 / 20,6666666666667</v>
      </c>
    </row>
    <row r="203" spans="1:42" x14ac:dyDescent="0.2">
      <c r="A203" s="38" t="s">
        <v>792</v>
      </c>
      <c r="B203" s="2" t="s">
        <v>793</v>
      </c>
      <c r="C203" s="31">
        <v>127</v>
      </c>
      <c r="D203" s="22">
        <v>2669.75</v>
      </c>
      <c r="E203" s="32">
        <v>2425.12</v>
      </c>
      <c r="F203" s="31">
        <v>11</v>
      </c>
      <c r="G203" s="22">
        <v>230.77</v>
      </c>
      <c r="H203" s="32">
        <v>230.35</v>
      </c>
      <c r="I203" s="31" t="s">
        <v>399</v>
      </c>
      <c r="J203" s="22" t="s">
        <v>399</v>
      </c>
      <c r="K203" s="32" t="s">
        <v>399</v>
      </c>
      <c r="L203" s="31">
        <v>17</v>
      </c>
      <c r="M203" s="22">
        <v>161.80000000000001</v>
      </c>
      <c r="N203" s="32">
        <v>161.55000000000001</v>
      </c>
      <c r="O203" s="31" t="s">
        <v>399</v>
      </c>
      <c r="P203" s="22" t="s">
        <v>399</v>
      </c>
      <c r="Q203" s="32" t="s">
        <v>399</v>
      </c>
      <c r="R203" s="31">
        <v>44</v>
      </c>
      <c r="S203" s="22">
        <v>281.99</v>
      </c>
      <c r="T203" s="32">
        <v>273.76</v>
      </c>
      <c r="U203" s="31">
        <v>31</v>
      </c>
      <c r="V203" s="22">
        <v>584.78</v>
      </c>
      <c r="W203" s="32">
        <v>470.65</v>
      </c>
      <c r="X203" s="31">
        <v>4</v>
      </c>
      <c r="Y203" s="22">
        <v>8.08</v>
      </c>
      <c r="Z203" s="32">
        <v>7.96</v>
      </c>
      <c r="AA203" s="31">
        <v>20</v>
      </c>
      <c r="AB203" s="22">
        <v>116.29</v>
      </c>
      <c r="AC203" s="32">
        <v>114.76</v>
      </c>
      <c r="AD203" s="31">
        <v>86</v>
      </c>
      <c r="AE203" s="22">
        <v>1060.6099999999999</v>
      </c>
      <c r="AF203" s="32">
        <v>1053.72</v>
      </c>
      <c r="AG203" s="31">
        <v>4</v>
      </c>
      <c r="AH203" s="22">
        <v>4.83</v>
      </c>
      <c r="AI203" s="32">
        <v>4.8099999999999996</v>
      </c>
      <c r="AJ203" s="31">
        <v>7</v>
      </c>
      <c r="AK203" s="22">
        <v>21.03</v>
      </c>
      <c r="AL203" s="32">
        <v>18.670000000000002</v>
      </c>
      <c r="AM203" s="31">
        <v>46</v>
      </c>
      <c r="AN203" s="22">
        <v>110.11</v>
      </c>
      <c r="AO203" s="32"/>
      <c r="AP203" s="5" t="str">
        <f t="shared" si="3"/>
        <v>2 / 24,6666666666667</v>
      </c>
    </row>
    <row r="204" spans="1:42" x14ac:dyDescent="0.2">
      <c r="A204" s="38" t="s">
        <v>794</v>
      </c>
      <c r="B204" s="2" t="s">
        <v>795</v>
      </c>
      <c r="C204" s="31">
        <v>272</v>
      </c>
      <c r="D204" s="22">
        <v>80644.820000000007</v>
      </c>
      <c r="E204" s="32">
        <v>45302.07</v>
      </c>
      <c r="F204" s="31">
        <v>53</v>
      </c>
      <c r="G204" s="22">
        <v>542.61</v>
      </c>
      <c r="H204" s="32">
        <v>541.73</v>
      </c>
      <c r="I204" s="31" t="s">
        <v>399</v>
      </c>
      <c r="J204" s="22" t="s">
        <v>399</v>
      </c>
      <c r="K204" s="32" t="s">
        <v>399</v>
      </c>
      <c r="L204" s="31">
        <v>55</v>
      </c>
      <c r="M204" s="22">
        <v>214.09</v>
      </c>
      <c r="N204" s="32">
        <v>213.52</v>
      </c>
      <c r="O204" s="31" t="s">
        <v>399</v>
      </c>
      <c r="P204" s="22" t="s">
        <v>399</v>
      </c>
      <c r="Q204" s="32" t="s">
        <v>399</v>
      </c>
      <c r="R204" s="31">
        <v>78</v>
      </c>
      <c r="S204" s="22">
        <v>236.13</v>
      </c>
      <c r="T204" s="32">
        <v>235.46</v>
      </c>
      <c r="U204" s="31">
        <v>245</v>
      </c>
      <c r="V204" s="22">
        <v>78619.58</v>
      </c>
      <c r="W204" s="32">
        <v>44033.05</v>
      </c>
      <c r="X204" s="31">
        <v>30</v>
      </c>
      <c r="Y204" s="22">
        <v>33.07</v>
      </c>
      <c r="Z204" s="32">
        <v>32.96</v>
      </c>
      <c r="AA204" s="31">
        <v>11</v>
      </c>
      <c r="AB204" s="22">
        <v>10.97</v>
      </c>
      <c r="AC204" s="32">
        <v>10.55</v>
      </c>
      <c r="AD204" s="31">
        <v>27</v>
      </c>
      <c r="AE204" s="22">
        <v>91.62</v>
      </c>
      <c r="AF204" s="32">
        <v>91.15</v>
      </c>
      <c r="AG204" s="31">
        <v>3</v>
      </c>
      <c r="AH204" s="22">
        <v>0.56999999999999995</v>
      </c>
      <c r="AI204" s="32">
        <v>0.56999999999999995</v>
      </c>
      <c r="AJ204" s="31">
        <v>5</v>
      </c>
      <c r="AK204" s="22">
        <v>1.49</v>
      </c>
      <c r="AL204" s="32"/>
      <c r="AM204" s="31">
        <v>111</v>
      </c>
      <c r="AN204" s="22">
        <v>749.86</v>
      </c>
      <c r="AO204" s="32"/>
      <c r="AP204" s="5" t="str">
        <f t="shared" si="3"/>
        <v>2 / 24,3333333333333</v>
      </c>
    </row>
    <row r="205" spans="1:42" x14ac:dyDescent="0.2">
      <c r="A205" s="38" t="s">
        <v>796</v>
      </c>
      <c r="B205" s="2" t="s">
        <v>797</v>
      </c>
      <c r="C205" s="31">
        <v>188</v>
      </c>
      <c r="D205" s="22">
        <v>2839.74</v>
      </c>
      <c r="E205" s="32">
        <v>2295.35</v>
      </c>
      <c r="F205" s="31" t="s">
        <v>399</v>
      </c>
      <c r="G205" s="22" t="s">
        <v>399</v>
      </c>
      <c r="H205" s="32" t="s">
        <v>399</v>
      </c>
      <c r="I205" s="31"/>
      <c r="J205" s="22"/>
      <c r="K205" s="32"/>
      <c r="L205" s="31">
        <v>5</v>
      </c>
      <c r="M205" s="22">
        <v>3.11</v>
      </c>
      <c r="N205" s="32">
        <v>3.09</v>
      </c>
      <c r="O205" s="31" t="s">
        <v>399</v>
      </c>
      <c r="P205" s="22" t="s">
        <v>399</v>
      </c>
      <c r="Q205" s="32" t="s">
        <v>399</v>
      </c>
      <c r="R205" s="31">
        <v>107</v>
      </c>
      <c r="S205" s="22">
        <v>479.5</v>
      </c>
      <c r="T205" s="32">
        <v>470.71</v>
      </c>
      <c r="U205" s="31">
        <v>34</v>
      </c>
      <c r="V205" s="22">
        <v>350.41</v>
      </c>
      <c r="W205" s="32">
        <v>160.84</v>
      </c>
      <c r="X205" s="31"/>
      <c r="Y205" s="22"/>
      <c r="Z205" s="32"/>
      <c r="AA205" s="31">
        <v>4</v>
      </c>
      <c r="AB205" s="22">
        <v>3.35</v>
      </c>
      <c r="AC205" s="32">
        <v>1.1100000000000001</v>
      </c>
      <c r="AD205" s="31">
        <v>159</v>
      </c>
      <c r="AE205" s="22">
        <v>1647.55</v>
      </c>
      <c r="AF205" s="32">
        <v>1627.73</v>
      </c>
      <c r="AG205" s="31">
        <v>6</v>
      </c>
      <c r="AH205" s="22">
        <v>2.98</v>
      </c>
      <c r="AI205" s="32">
        <v>2.8</v>
      </c>
      <c r="AJ205" s="31">
        <v>3</v>
      </c>
      <c r="AK205" s="22">
        <v>4.59</v>
      </c>
      <c r="AL205" s="32">
        <v>2.96</v>
      </c>
      <c r="AM205" s="31">
        <v>95</v>
      </c>
      <c r="AN205" s="22">
        <v>317.13</v>
      </c>
      <c r="AO205" s="32"/>
      <c r="AP205" s="5" t="str">
        <f t="shared" si="3"/>
        <v>2 / 22,6666666666667</v>
      </c>
    </row>
    <row r="206" spans="1:42" x14ac:dyDescent="0.2">
      <c r="A206" s="38" t="s">
        <v>798</v>
      </c>
      <c r="B206" s="2" t="s">
        <v>799</v>
      </c>
      <c r="C206" s="31">
        <v>478</v>
      </c>
      <c r="D206" s="22">
        <v>18385.23</v>
      </c>
      <c r="E206" s="32">
        <v>11703.04</v>
      </c>
      <c r="F206" s="31" t="s">
        <v>399</v>
      </c>
      <c r="G206" s="22" t="s">
        <v>399</v>
      </c>
      <c r="H206" s="32" t="s">
        <v>399</v>
      </c>
      <c r="I206" s="31"/>
      <c r="J206" s="22"/>
      <c r="K206" s="32"/>
      <c r="L206" s="31">
        <v>5</v>
      </c>
      <c r="M206" s="22">
        <v>42.53</v>
      </c>
      <c r="N206" s="32">
        <v>42.33</v>
      </c>
      <c r="O206" s="31">
        <v>13</v>
      </c>
      <c r="P206" s="22">
        <v>10.87</v>
      </c>
      <c r="Q206" s="32">
        <v>10.73</v>
      </c>
      <c r="R206" s="31">
        <v>221</v>
      </c>
      <c r="S206" s="22">
        <v>1088.33</v>
      </c>
      <c r="T206" s="32">
        <v>1071.97</v>
      </c>
      <c r="U206" s="31">
        <v>105</v>
      </c>
      <c r="V206" s="22">
        <v>9352.65</v>
      </c>
      <c r="W206" s="32">
        <v>4146.95</v>
      </c>
      <c r="X206" s="31"/>
      <c r="Y206" s="22"/>
      <c r="Z206" s="32"/>
      <c r="AA206" s="31" t="s">
        <v>399</v>
      </c>
      <c r="AB206" s="22" t="s">
        <v>399</v>
      </c>
      <c r="AC206" s="32" t="s">
        <v>399</v>
      </c>
      <c r="AD206" s="31">
        <v>408</v>
      </c>
      <c r="AE206" s="22">
        <v>6430.16</v>
      </c>
      <c r="AF206" s="32">
        <v>6393.11</v>
      </c>
      <c r="AG206" s="31">
        <v>8</v>
      </c>
      <c r="AH206" s="22">
        <v>27.09</v>
      </c>
      <c r="AI206" s="32">
        <v>25.36</v>
      </c>
      <c r="AJ206" s="31">
        <v>17</v>
      </c>
      <c r="AK206" s="22">
        <v>13.79</v>
      </c>
      <c r="AL206" s="32">
        <v>10.99</v>
      </c>
      <c r="AM206" s="31">
        <v>250</v>
      </c>
      <c r="AN206" s="22">
        <v>1418.21</v>
      </c>
      <c r="AO206" s="32"/>
      <c r="AP206" s="5" t="str">
        <f t="shared" si="3"/>
        <v>2 / 22,6666666666667</v>
      </c>
    </row>
    <row r="207" spans="1:42" x14ac:dyDescent="0.2">
      <c r="A207" s="38" t="s">
        <v>800</v>
      </c>
      <c r="B207" s="2" t="s">
        <v>801</v>
      </c>
      <c r="C207" s="31">
        <v>176</v>
      </c>
      <c r="D207" s="22">
        <v>3213.87</v>
      </c>
      <c r="E207" s="32">
        <v>2724.79</v>
      </c>
      <c r="F207" s="31">
        <v>8</v>
      </c>
      <c r="G207" s="22">
        <v>77.94</v>
      </c>
      <c r="H207" s="32">
        <v>77.03</v>
      </c>
      <c r="I207" s="31"/>
      <c r="J207" s="22"/>
      <c r="K207" s="32"/>
      <c r="L207" s="31">
        <v>5</v>
      </c>
      <c r="M207" s="22">
        <v>38.76</v>
      </c>
      <c r="N207" s="32">
        <v>38.18</v>
      </c>
      <c r="O207" s="31">
        <v>10</v>
      </c>
      <c r="P207" s="22">
        <v>55.72</v>
      </c>
      <c r="Q207" s="32">
        <v>55.09</v>
      </c>
      <c r="R207" s="31">
        <v>62</v>
      </c>
      <c r="S207" s="22">
        <v>143.44</v>
      </c>
      <c r="T207" s="32">
        <v>140.86000000000001</v>
      </c>
      <c r="U207" s="31">
        <v>35</v>
      </c>
      <c r="V207" s="22">
        <v>754.06</v>
      </c>
      <c r="W207" s="32">
        <v>396.34</v>
      </c>
      <c r="X207" s="31">
        <v>4</v>
      </c>
      <c r="Y207" s="22">
        <v>10.31</v>
      </c>
      <c r="Z207" s="32">
        <v>10.29</v>
      </c>
      <c r="AA207" s="31">
        <v>12</v>
      </c>
      <c r="AB207" s="22">
        <v>48.37</v>
      </c>
      <c r="AC207" s="32">
        <v>48.32</v>
      </c>
      <c r="AD207" s="31">
        <v>149</v>
      </c>
      <c r="AE207" s="22">
        <v>1961.54</v>
      </c>
      <c r="AF207" s="32">
        <v>1947.99</v>
      </c>
      <c r="AG207" s="31">
        <v>4</v>
      </c>
      <c r="AH207" s="22">
        <v>10.28</v>
      </c>
      <c r="AI207" s="32">
        <v>10.15</v>
      </c>
      <c r="AJ207" s="31">
        <v>3</v>
      </c>
      <c r="AK207" s="22">
        <v>1</v>
      </c>
      <c r="AL207" s="32">
        <v>0.54</v>
      </c>
      <c r="AM207" s="31">
        <v>65</v>
      </c>
      <c r="AN207" s="22">
        <v>112.45</v>
      </c>
      <c r="AO207" s="32"/>
      <c r="AP207" s="5" t="str">
        <f t="shared" si="3"/>
        <v>0 / 23,6666666666667</v>
      </c>
    </row>
    <row r="208" spans="1:42" x14ac:dyDescent="0.2">
      <c r="A208" s="38" t="s">
        <v>802</v>
      </c>
      <c r="B208" s="2" t="s">
        <v>803</v>
      </c>
      <c r="C208" s="31">
        <v>103</v>
      </c>
      <c r="D208" s="22">
        <v>5958.72</v>
      </c>
      <c r="E208" s="32">
        <v>2879.89</v>
      </c>
      <c r="F208" s="31">
        <v>5</v>
      </c>
      <c r="G208" s="22">
        <v>43.12</v>
      </c>
      <c r="H208" s="32">
        <v>42.96</v>
      </c>
      <c r="I208" s="31" t="s">
        <v>399</v>
      </c>
      <c r="J208" s="22" t="s">
        <v>399</v>
      </c>
      <c r="K208" s="32" t="s">
        <v>399</v>
      </c>
      <c r="L208" s="31">
        <v>8</v>
      </c>
      <c r="M208" s="22">
        <v>43.31</v>
      </c>
      <c r="N208" s="32">
        <v>43.15</v>
      </c>
      <c r="O208" s="31" t="s">
        <v>399</v>
      </c>
      <c r="P208" s="22" t="s">
        <v>399</v>
      </c>
      <c r="Q208" s="32" t="s">
        <v>399</v>
      </c>
      <c r="R208" s="31">
        <v>42</v>
      </c>
      <c r="S208" s="22">
        <v>261.16000000000003</v>
      </c>
      <c r="T208" s="32">
        <v>250.59</v>
      </c>
      <c r="U208" s="31">
        <v>46</v>
      </c>
      <c r="V208" s="22">
        <v>4630.04</v>
      </c>
      <c r="W208" s="32">
        <v>1771.52</v>
      </c>
      <c r="X208" s="31"/>
      <c r="Y208" s="22"/>
      <c r="Z208" s="32"/>
      <c r="AA208" s="31">
        <v>4</v>
      </c>
      <c r="AB208" s="22">
        <v>1.0900000000000001</v>
      </c>
      <c r="AC208" s="32">
        <v>1.06</v>
      </c>
      <c r="AD208" s="31">
        <v>66</v>
      </c>
      <c r="AE208" s="22">
        <v>720.52</v>
      </c>
      <c r="AF208" s="32">
        <v>715.59</v>
      </c>
      <c r="AG208" s="31">
        <v>4</v>
      </c>
      <c r="AH208" s="22">
        <v>16.510000000000002</v>
      </c>
      <c r="AI208" s="32">
        <v>16.45</v>
      </c>
      <c r="AJ208" s="31">
        <v>3</v>
      </c>
      <c r="AK208" s="22">
        <v>0.82</v>
      </c>
      <c r="AL208" s="32">
        <v>0.4</v>
      </c>
      <c r="AM208" s="31">
        <v>39</v>
      </c>
      <c r="AN208" s="22">
        <v>203.85</v>
      </c>
      <c r="AO208" s="32"/>
      <c r="AP208" s="5" t="str">
        <f t="shared" si="3"/>
        <v>2 / 23,6666666666667</v>
      </c>
    </row>
    <row r="209" spans="1:42" x14ac:dyDescent="0.2">
      <c r="A209" s="38" t="s">
        <v>804</v>
      </c>
      <c r="B209" s="2" t="s">
        <v>805</v>
      </c>
      <c r="C209" s="31">
        <v>67</v>
      </c>
      <c r="D209" s="22">
        <v>739.43</v>
      </c>
      <c r="E209" s="32">
        <v>662.79</v>
      </c>
      <c r="F209" s="31" t="s">
        <v>399</v>
      </c>
      <c r="G209" s="22" t="s">
        <v>399</v>
      </c>
      <c r="H209" s="32" t="s">
        <v>399</v>
      </c>
      <c r="I209" s="31"/>
      <c r="J209" s="22"/>
      <c r="K209" s="32"/>
      <c r="L209" s="31">
        <v>7</v>
      </c>
      <c r="M209" s="22">
        <v>140.16</v>
      </c>
      <c r="N209" s="32">
        <v>138.47</v>
      </c>
      <c r="O209" s="31">
        <v>3</v>
      </c>
      <c r="P209" s="22">
        <v>26.81</v>
      </c>
      <c r="Q209" s="32">
        <v>26.68</v>
      </c>
      <c r="R209" s="31">
        <v>28</v>
      </c>
      <c r="S209" s="22">
        <v>101.47</v>
      </c>
      <c r="T209" s="32">
        <v>85.56</v>
      </c>
      <c r="U209" s="31">
        <v>6</v>
      </c>
      <c r="V209" s="22">
        <v>59.91</v>
      </c>
      <c r="W209" s="32">
        <v>56.45</v>
      </c>
      <c r="X209" s="31" t="s">
        <v>399</v>
      </c>
      <c r="Y209" s="22" t="s">
        <v>399</v>
      </c>
      <c r="Z209" s="32" t="s">
        <v>399</v>
      </c>
      <c r="AA209" s="31">
        <v>6</v>
      </c>
      <c r="AB209" s="22">
        <v>6.5</v>
      </c>
      <c r="AC209" s="32">
        <v>4.41</v>
      </c>
      <c r="AD209" s="31">
        <v>38</v>
      </c>
      <c r="AE209" s="22">
        <v>331.75</v>
      </c>
      <c r="AF209" s="32">
        <v>330.51</v>
      </c>
      <c r="AG209" s="31" t="s">
        <v>399</v>
      </c>
      <c r="AH209" s="22" t="s">
        <v>399</v>
      </c>
      <c r="AI209" s="32" t="s">
        <v>399</v>
      </c>
      <c r="AJ209" s="31">
        <v>6</v>
      </c>
      <c r="AK209" s="22">
        <v>2.71</v>
      </c>
      <c r="AL209" s="32">
        <v>1.66</v>
      </c>
      <c r="AM209" s="31">
        <v>13</v>
      </c>
      <c r="AN209" s="22">
        <v>46.79</v>
      </c>
      <c r="AO209" s="32"/>
      <c r="AP209" s="5" t="str">
        <f t="shared" si="3"/>
        <v>3 / 23,6666666666667</v>
      </c>
    </row>
    <row r="210" spans="1:42" x14ac:dyDescent="0.2">
      <c r="A210" s="38" t="s">
        <v>806</v>
      </c>
      <c r="B210" s="2" t="s">
        <v>807</v>
      </c>
      <c r="C210" s="31">
        <v>89</v>
      </c>
      <c r="D210" s="22">
        <v>3157.11</v>
      </c>
      <c r="E210" s="32">
        <v>3121.03</v>
      </c>
      <c r="F210" s="31">
        <v>62</v>
      </c>
      <c r="G210" s="22">
        <v>1307.1600000000001</v>
      </c>
      <c r="H210" s="32">
        <v>1321.06</v>
      </c>
      <c r="I210" s="31">
        <v>37</v>
      </c>
      <c r="J210" s="22">
        <v>395.36</v>
      </c>
      <c r="K210" s="32">
        <v>400.23</v>
      </c>
      <c r="L210" s="31">
        <v>52</v>
      </c>
      <c r="M210" s="22">
        <v>525.34</v>
      </c>
      <c r="N210" s="32">
        <v>528.99</v>
      </c>
      <c r="O210" s="31">
        <v>7</v>
      </c>
      <c r="P210" s="22">
        <v>66.069999999999993</v>
      </c>
      <c r="Q210" s="32">
        <v>66.36</v>
      </c>
      <c r="R210" s="31">
        <v>59</v>
      </c>
      <c r="S210" s="22">
        <v>313.43</v>
      </c>
      <c r="T210" s="32">
        <v>313.75</v>
      </c>
      <c r="U210" s="31">
        <v>60</v>
      </c>
      <c r="V210" s="22">
        <v>428.28</v>
      </c>
      <c r="W210" s="32">
        <v>421.58</v>
      </c>
      <c r="X210" s="31"/>
      <c r="Y210" s="22"/>
      <c r="Z210" s="32"/>
      <c r="AA210" s="31">
        <v>5</v>
      </c>
      <c r="AB210" s="22">
        <v>15.69</v>
      </c>
      <c r="AC210" s="32">
        <v>15.88</v>
      </c>
      <c r="AD210" s="31">
        <v>11</v>
      </c>
      <c r="AE210" s="22">
        <v>50.56</v>
      </c>
      <c r="AF210" s="32">
        <v>50.66</v>
      </c>
      <c r="AG210" s="31"/>
      <c r="AH210" s="22"/>
      <c r="AI210" s="32"/>
      <c r="AJ210" s="31">
        <v>54</v>
      </c>
      <c r="AK210" s="22">
        <v>31.24</v>
      </c>
      <c r="AL210" s="32">
        <v>2.52</v>
      </c>
      <c r="AM210" s="31">
        <v>34</v>
      </c>
      <c r="AN210" s="22">
        <v>23.98</v>
      </c>
      <c r="AO210" s="32"/>
      <c r="AP210" s="5" t="str">
        <f t="shared" si="3"/>
        <v>0 / 22,6666666666667</v>
      </c>
    </row>
    <row r="211" spans="1:42" x14ac:dyDescent="0.2">
      <c r="A211" s="38" t="s">
        <v>808</v>
      </c>
      <c r="B211" s="2" t="s">
        <v>809</v>
      </c>
      <c r="C211" s="31">
        <v>142</v>
      </c>
      <c r="D211" s="22">
        <v>6116.51</v>
      </c>
      <c r="E211" s="32">
        <v>5987.85</v>
      </c>
      <c r="F211" s="31">
        <v>93</v>
      </c>
      <c r="G211" s="22">
        <v>2532.12</v>
      </c>
      <c r="H211" s="32">
        <v>2543.5300000000002</v>
      </c>
      <c r="I211" s="31">
        <v>54</v>
      </c>
      <c r="J211" s="22">
        <v>677.04</v>
      </c>
      <c r="K211" s="32">
        <v>681.12</v>
      </c>
      <c r="L211" s="31">
        <v>83</v>
      </c>
      <c r="M211" s="22">
        <v>1013.43</v>
      </c>
      <c r="N211" s="32">
        <v>1017.07</v>
      </c>
      <c r="O211" s="31" t="s">
        <v>399</v>
      </c>
      <c r="P211" s="22" t="s">
        <v>399</v>
      </c>
      <c r="Q211" s="32" t="s">
        <v>399</v>
      </c>
      <c r="R211" s="31">
        <v>100</v>
      </c>
      <c r="S211" s="22">
        <v>675.35</v>
      </c>
      <c r="T211" s="32">
        <v>674.58</v>
      </c>
      <c r="U211" s="31">
        <v>93</v>
      </c>
      <c r="V211" s="22">
        <v>835.82</v>
      </c>
      <c r="W211" s="32">
        <v>790.58</v>
      </c>
      <c r="X211" s="31" t="s">
        <v>399</v>
      </c>
      <c r="Y211" s="22" t="s">
        <v>399</v>
      </c>
      <c r="Z211" s="32" t="s">
        <v>399</v>
      </c>
      <c r="AA211" s="31">
        <v>5</v>
      </c>
      <c r="AB211" s="22">
        <v>5.7</v>
      </c>
      <c r="AC211" s="32">
        <v>5.34</v>
      </c>
      <c r="AD211" s="31">
        <v>23</v>
      </c>
      <c r="AE211" s="22">
        <v>155.12</v>
      </c>
      <c r="AF211" s="32">
        <v>155.46</v>
      </c>
      <c r="AG211" s="31">
        <v>3</v>
      </c>
      <c r="AH211" s="22">
        <v>4.17</v>
      </c>
      <c r="AI211" s="32">
        <v>4.17</v>
      </c>
      <c r="AJ211" s="31">
        <v>60</v>
      </c>
      <c r="AK211" s="22">
        <v>57.6</v>
      </c>
      <c r="AL211" s="32">
        <v>22.71</v>
      </c>
      <c r="AM211" s="31">
        <v>58</v>
      </c>
      <c r="AN211" s="22">
        <v>66.97</v>
      </c>
      <c r="AO211" s="32"/>
      <c r="AP211" s="5" t="str">
        <f t="shared" si="3"/>
        <v>2 / 24,6666666666667</v>
      </c>
    </row>
    <row r="212" spans="1:42" x14ac:dyDescent="0.2">
      <c r="A212" s="38" t="s">
        <v>810</v>
      </c>
      <c r="B212" s="2" t="s">
        <v>811</v>
      </c>
      <c r="C212" s="31">
        <v>59</v>
      </c>
      <c r="D212" s="22">
        <v>1473.26</v>
      </c>
      <c r="E212" s="32">
        <v>1443.77</v>
      </c>
      <c r="F212" s="31">
        <v>32</v>
      </c>
      <c r="G212" s="22">
        <v>387.93</v>
      </c>
      <c r="H212" s="32">
        <v>389.56</v>
      </c>
      <c r="I212" s="31">
        <v>6</v>
      </c>
      <c r="J212" s="22">
        <v>23.85</v>
      </c>
      <c r="K212" s="32">
        <v>23.86</v>
      </c>
      <c r="L212" s="31">
        <v>24</v>
      </c>
      <c r="M212" s="22">
        <v>194.54</v>
      </c>
      <c r="N212" s="32">
        <v>195.59</v>
      </c>
      <c r="O212" s="31" t="s">
        <v>399</v>
      </c>
      <c r="P212" s="22" t="s">
        <v>399</v>
      </c>
      <c r="Q212" s="32" t="s">
        <v>399</v>
      </c>
      <c r="R212" s="31">
        <v>36</v>
      </c>
      <c r="S212" s="22">
        <v>216.52</v>
      </c>
      <c r="T212" s="32">
        <v>216.81</v>
      </c>
      <c r="U212" s="31">
        <v>40</v>
      </c>
      <c r="V212" s="22">
        <v>621.08000000000004</v>
      </c>
      <c r="W212" s="32">
        <v>607.37</v>
      </c>
      <c r="X212" s="31"/>
      <c r="Y212" s="22"/>
      <c r="Z212" s="32"/>
      <c r="AA212" s="31"/>
      <c r="AB212" s="22"/>
      <c r="AC212" s="32"/>
      <c r="AD212" s="31" t="s">
        <v>399</v>
      </c>
      <c r="AE212" s="22" t="s">
        <v>399</v>
      </c>
      <c r="AF212" s="32" t="s">
        <v>399</v>
      </c>
      <c r="AG212" s="31"/>
      <c r="AH212" s="22"/>
      <c r="AI212" s="32"/>
      <c r="AJ212" s="31">
        <v>17</v>
      </c>
      <c r="AK212" s="22">
        <v>5.47</v>
      </c>
      <c r="AL212" s="32"/>
      <c r="AM212" s="31">
        <v>14</v>
      </c>
      <c r="AN212" s="22">
        <v>13.43</v>
      </c>
      <c r="AO212" s="32"/>
      <c r="AP212" s="5" t="str">
        <f t="shared" si="3"/>
        <v>2 / 21,3333333333333</v>
      </c>
    </row>
    <row r="213" spans="1:42" x14ac:dyDescent="0.2">
      <c r="A213" s="38" t="s">
        <v>812</v>
      </c>
      <c r="B213" s="2" t="s">
        <v>813</v>
      </c>
      <c r="C213" s="31">
        <v>579</v>
      </c>
      <c r="D213" s="22">
        <v>29801.89</v>
      </c>
      <c r="E213" s="32">
        <v>29214.55</v>
      </c>
      <c r="F213" s="31">
        <v>425</v>
      </c>
      <c r="G213" s="22">
        <v>8085.75</v>
      </c>
      <c r="H213" s="32">
        <v>8092.44</v>
      </c>
      <c r="I213" s="31">
        <v>124</v>
      </c>
      <c r="J213" s="22">
        <v>1282.31</v>
      </c>
      <c r="K213" s="32">
        <v>1284.26</v>
      </c>
      <c r="L213" s="31">
        <v>224</v>
      </c>
      <c r="M213" s="22">
        <v>1825.68</v>
      </c>
      <c r="N213" s="32">
        <v>1827.48</v>
      </c>
      <c r="O213" s="31">
        <v>21</v>
      </c>
      <c r="P213" s="22">
        <v>171.37</v>
      </c>
      <c r="Q213" s="32">
        <v>171.3</v>
      </c>
      <c r="R213" s="31">
        <v>437</v>
      </c>
      <c r="S213" s="22">
        <v>4764.28</v>
      </c>
      <c r="T213" s="32">
        <v>4761.43</v>
      </c>
      <c r="U213" s="31">
        <v>551</v>
      </c>
      <c r="V213" s="22">
        <v>13420.14</v>
      </c>
      <c r="W213" s="32">
        <v>13013.64</v>
      </c>
      <c r="X213" s="31">
        <v>24</v>
      </c>
      <c r="Y213" s="22">
        <v>3.55</v>
      </c>
      <c r="Z213" s="32">
        <v>3.57</v>
      </c>
      <c r="AA213" s="31">
        <v>6</v>
      </c>
      <c r="AB213" s="22">
        <v>2.15</v>
      </c>
      <c r="AC213" s="32">
        <v>2.06</v>
      </c>
      <c r="AD213" s="31">
        <v>13</v>
      </c>
      <c r="AE213" s="22">
        <v>25.72</v>
      </c>
      <c r="AF213" s="32">
        <v>25.65</v>
      </c>
      <c r="AG213" s="31">
        <v>3</v>
      </c>
      <c r="AH213" s="22">
        <v>0.49</v>
      </c>
      <c r="AI213" s="32">
        <v>0.49</v>
      </c>
      <c r="AJ213" s="31">
        <v>112</v>
      </c>
      <c r="AK213" s="22">
        <v>65.77</v>
      </c>
      <c r="AL213" s="32">
        <v>32.229999999999997</v>
      </c>
      <c r="AM213" s="31">
        <v>255</v>
      </c>
      <c r="AN213" s="22">
        <v>154.68</v>
      </c>
      <c r="AO213" s="32"/>
      <c r="AP213" s="5" t="str">
        <f t="shared" si="3"/>
        <v>0 / 24,6666666666667</v>
      </c>
    </row>
    <row r="214" spans="1:42" x14ac:dyDescent="0.2">
      <c r="A214" s="38" t="s">
        <v>814</v>
      </c>
      <c r="B214" s="2" t="s">
        <v>815</v>
      </c>
      <c r="C214" s="31">
        <v>436</v>
      </c>
      <c r="D214" s="22">
        <v>22781.86</v>
      </c>
      <c r="E214" s="32">
        <v>21945.89</v>
      </c>
      <c r="F214" s="31">
        <v>237</v>
      </c>
      <c r="G214" s="22">
        <v>5110.13</v>
      </c>
      <c r="H214" s="32">
        <v>5132.5</v>
      </c>
      <c r="I214" s="31">
        <v>115</v>
      </c>
      <c r="J214" s="22">
        <v>1550.97</v>
      </c>
      <c r="K214" s="32">
        <v>1559.14</v>
      </c>
      <c r="L214" s="31">
        <v>198</v>
      </c>
      <c r="M214" s="22">
        <v>2422.4899999999998</v>
      </c>
      <c r="N214" s="32">
        <v>2430.67</v>
      </c>
      <c r="O214" s="31">
        <v>30</v>
      </c>
      <c r="P214" s="22">
        <v>143.87</v>
      </c>
      <c r="Q214" s="32">
        <v>143.76</v>
      </c>
      <c r="R214" s="31">
        <v>284</v>
      </c>
      <c r="S214" s="22">
        <v>2592.0500000000002</v>
      </c>
      <c r="T214" s="32">
        <v>2588.08</v>
      </c>
      <c r="U214" s="31">
        <v>368</v>
      </c>
      <c r="V214" s="22">
        <v>10158.790000000001</v>
      </c>
      <c r="W214" s="32">
        <v>9560.4500000000007</v>
      </c>
      <c r="X214" s="31">
        <v>6</v>
      </c>
      <c r="Y214" s="22">
        <v>3.35</v>
      </c>
      <c r="Z214" s="32">
        <v>3.36</v>
      </c>
      <c r="AA214" s="31">
        <v>7</v>
      </c>
      <c r="AB214" s="22">
        <v>9.11</v>
      </c>
      <c r="AC214" s="32">
        <v>9.25</v>
      </c>
      <c r="AD214" s="31">
        <v>57</v>
      </c>
      <c r="AE214" s="22">
        <v>490.1</v>
      </c>
      <c r="AF214" s="32">
        <v>491.03</v>
      </c>
      <c r="AG214" s="31">
        <v>5</v>
      </c>
      <c r="AH214" s="22">
        <v>6.11</v>
      </c>
      <c r="AI214" s="32">
        <v>6.11</v>
      </c>
      <c r="AJ214" s="31">
        <v>131</v>
      </c>
      <c r="AK214" s="22">
        <v>83.36</v>
      </c>
      <c r="AL214" s="32">
        <v>21.54</v>
      </c>
      <c r="AM214" s="31">
        <v>172</v>
      </c>
      <c r="AN214" s="22">
        <v>211.53</v>
      </c>
      <c r="AO214" s="32"/>
      <c r="AP214" s="5" t="str">
        <f t="shared" si="3"/>
        <v>0 / 24,6666666666667</v>
      </c>
    </row>
    <row r="215" spans="1:42" x14ac:dyDescent="0.2">
      <c r="A215" s="38" t="s">
        <v>816</v>
      </c>
      <c r="B215" s="2" t="s">
        <v>817</v>
      </c>
      <c r="C215" s="31">
        <v>80</v>
      </c>
      <c r="D215" s="22">
        <v>2440.91</v>
      </c>
      <c r="E215" s="32">
        <v>2387.15</v>
      </c>
      <c r="F215" s="31">
        <v>42</v>
      </c>
      <c r="G215" s="22">
        <v>642.35</v>
      </c>
      <c r="H215" s="32">
        <v>648.79999999999995</v>
      </c>
      <c r="I215" s="31">
        <v>13</v>
      </c>
      <c r="J215" s="22">
        <v>131.66999999999999</v>
      </c>
      <c r="K215" s="32">
        <v>133.58000000000001</v>
      </c>
      <c r="L215" s="31">
        <v>32</v>
      </c>
      <c r="M215" s="22">
        <v>220.47</v>
      </c>
      <c r="N215" s="32">
        <v>222.43</v>
      </c>
      <c r="O215" s="31">
        <v>9</v>
      </c>
      <c r="P215" s="22">
        <v>35.979999999999997</v>
      </c>
      <c r="Q215" s="32">
        <v>36.06</v>
      </c>
      <c r="R215" s="31">
        <v>51</v>
      </c>
      <c r="S215" s="22">
        <v>353.9</v>
      </c>
      <c r="T215" s="32">
        <v>354.9</v>
      </c>
      <c r="U215" s="31">
        <v>65</v>
      </c>
      <c r="V215" s="22">
        <v>1017.92</v>
      </c>
      <c r="W215" s="32">
        <v>980.67</v>
      </c>
      <c r="X215" s="31" t="s">
        <v>399</v>
      </c>
      <c r="Y215" s="22" t="s">
        <v>399</v>
      </c>
      <c r="Z215" s="32" t="s">
        <v>399</v>
      </c>
      <c r="AA215" s="31">
        <v>3</v>
      </c>
      <c r="AB215" s="22">
        <v>4.7699999999999996</v>
      </c>
      <c r="AC215" s="32">
        <v>4.7699999999999996</v>
      </c>
      <c r="AD215" s="31">
        <v>7</v>
      </c>
      <c r="AE215" s="22">
        <v>3.24</v>
      </c>
      <c r="AF215" s="32">
        <v>3.24</v>
      </c>
      <c r="AG215" s="31" t="s">
        <v>399</v>
      </c>
      <c r="AH215" s="22" t="s">
        <v>399</v>
      </c>
      <c r="AI215" s="32" t="s">
        <v>399</v>
      </c>
      <c r="AJ215" s="31">
        <v>25</v>
      </c>
      <c r="AK215" s="22">
        <v>19.329999999999998</v>
      </c>
      <c r="AL215" s="32">
        <v>2.38</v>
      </c>
      <c r="AM215" s="31">
        <v>31</v>
      </c>
      <c r="AN215" s="22">
        <v>10.96</v>
      </c>
      <c r="AO215" s="32"/>
      <c r="AP215" s="5" t="str">
        <f t="shared" si="3"/>
        <v>2 / 24,6666666666667</v>
      </c>
    </row>
    <row r="216" spans="1:42" x14ac:dyDescent="0.2">
      <c r="A216" s="38" t="s">
        <v>818</v>
      </c>
      <c r="B216" s="2" t="s">
        <v>819</v>
      </c>
      <c r="C216" s="31">
        <v>21</v>
      </c>
      <c r="D216" s="22">
        <v>677.1</v>
      </c>
      <c r="E216" s="32">
        <v>669.75</v>
      </c>
      <c r="F216" s="31">
        <v>14</v>
      </c>
      <c r="G216" s="22">
        <v>300.07</v>
      </c>
      <c r="H216" s="32">
        <v>303.16000000000003</v>
      </c>
      <c r="I216" s="31">
        <v>7</v>
      </c>
      <c r="J216" s="22">
        <v>96.54</v>
      </c>
      <c r="K216" s="32">
        <v>97.79</v>
      </c>
      <c r="L216" s="31">
        <v>6</v>
      </c>
      <c r="M216" s="22">
        <v>44.05</v>
      </c>
      <c r="N216" s="32">
        <v>44.57</v>
      </c>
      <c r="O216" s="31">
        <v>3</v>
      </c>
      <c r="P216" s="22">
        <v>12.97</v>
      </c>
      <c r="Q216" s="32">
        <v>12.97</v>
      </c>
      <c r="R216" s="31">
        <v>14</v>
      </c>
      <c r="S216" s="22">
        <v>43.21</v>
      </c>
      <c r="T216" s="32">
        <v>43.7</v>
      </c>
      <c r="U216" s="31">
        <v>15</v>
      </c>
      <c r="V216" s="22">
        <v>148.97999999999999</v>
      </c>
      <c r="W216" s="32">
        <v>147.32</v>
      </c>
      <c r="X216" s="31" t="s">
        <v>399</v>
      </c>
      <c r="Y216" s="22" t="s">
        <v>399</v>
      </c>
      <c r="Z216" s="32" t="s">
        <v>399</v>
      </c>
      <c r="AA216" s="31" t="s">
        <v>399</v>
      </c>
      <c r="AB216" s="22" t="s">
        <v>399</v>
      </c>
      <c r="AC216" s="32" t="s">
        <v>399</v>
      </c>
      <c r="AD216" s="31" t="s">
        <v>399</v>
      </c>
      <c r="AE216" s="22" t="s">
        <v>399</v>
      </c>
      <c r="AF216" s="32" t="s">
        <v>399</v>
      </c>
      <c r="AG216" s="31"/>
      <c r="AH216" s="22"/>
      <c r="AI216" s="32"/>
      <c r="AJ216" s="31">
        <v>9</v>
      </c>
      <c r="AK216" s="22">
        <v>17.52</v>
      </c>
      <c r="AL216" s="32">
        <v>11</v>
      </c>
      <c r="AM216" s="31">
        <v>6</v>
      </c>
      <c r="AN216" s="22">
        <v>4.72</v>
      </c>
      <c r="AO216" s="32"/>
      <c r="AP216" s="5" t="str">
        <f t="shared" si="3"/>
        <v>3 / 23,6666666666667</v>
      </c>
    </row>
    <row r="217" spans="1:42" x14ac:dyDescent="0.2">
      <c r="A217" s="38" t="s">
        <v>820</v>
      </c>
      <c r="B217" s="2" t="s">
        <v>821</v>
      </c>
      <c r="C217" s="31">
        <v>378</v>
      </c>
      <c r="D217" s="22">
        <v>19669.43</v>
      </c>
      <c r="E217" s="32">
        <v>19477.53</v>
      </c>
      <c r="F217" s="31">
        <v>264</v>
      </c>
      <c r="G217" s="22">
        <v>9124.7099999999991</v>
      </c>
      <c r="H217" s="32">
        <v>9218.24</v>
      </c>
      <c r="I217" s="31">
        <v>166</v>
      </c>
      <c r="J217" s="22">
        <v>2834.76</v>
      </c>
      <c r="K217" s="32">
        <v>2857.38</v>
      </c>
      <c r="L217" s="31">
        <v>191</v>
      </c>
      <c r="M217" s="22">
        <v>2069.59</v>
      </c>
      <c r="N217" s="32">
        <v>2088.23</v>
      </c>
      <c r="O217" s="31" t="s">
        <v>399</v>
      </c>
      <c r="P217" s="22" t="s">
        <v>399</v>
      </c>
      <c r="Q217" s="32" t="s">
        <v>399</v>
      </c>
      <c r="R217" s="31">
        <v>291</v>
      </c>
      <c r="S217" s="22">
        <v>1852.52</v>
      </c>
      <c r="T217" s="32">
        <v>1853.02</v>
      </c>
      <c r="U217" s="31">
        <v>219</v>
      </c>
      <c r="V217" s="22">
        <v>1288.32</v>
      </c>
      <c r="W217" s="32">
        <v>1261.69</v>
      </c>
      <c r="X217" s="31">
        <v>3</v>
      </c>
      <c r="Y217" s="22">
        <v>4.53</v>
      </c>
      <c r="Z217" s="32">
        <v>4.63</v>
      </c>
      <c r="AA217" s="31">
        <v>46</v>
      </c>
      <c r="AB217" s="22">
        <v>157.53</v>
      </c>
      <c r="AC217" s="32">
        <v>159.62</v>
      </c>
      <c r="AD217" s="31">
        <v>100</v>
      </c>
      <c r="AE217" s="22">
        <v>1640.66</v>
      </c>
      <c r="AF217" s="32">
        <v>1651.22</v>
      </c>
      <c r="AG217" s="31" t="s">
        <v>399</v>
      </c>
      <c r="AH217" s="22" t="s">
        <v>399</v>
      </c>
      <c r="AI217" s="32" t="s">
        <v>399</v>
      </c>
      <c r="AJ217" s="31">
        <v>225</v>
      </c>
      <c r="AK217" s="22">
        <v>261.24</v>
      </c>
      <c r="AL217" s="32">
        <v>69.540000000000006</v>
      </c>
      <c r="AM217" s="31">
        <v>184</v>
      </c>
      <c r="AN217" s="22">
        <v>123.89</v>
      </c>
      <c r="AO217" s="32"/>
      <c r="AP217" s="5" t="str">
        <f t="shared" si="3"/>
        <v>2 / 24,6666666666667</v>
      </c>
    </row>
    <row r="218" spans="1:42" x14ac:dyDescent="0.2">
      <c r="A218" s="38" t="s">
        <v>822</v>
      </c>
      <c r="B218" s="2" t="s">
        <v>823</v>
      </c>
      <c r="C218" s="31">
        <v>141</v>
      </c>
      <c r="D218" s="22">
        <v>4049.89</v>
      </c>
      <c r="E218" s="32">
        <v>3960.49</v>
      </c>
      <c r="F218" s="31">
        <v>62</v>
      </c>
      <c r="G218" s="22">
        <v>1368.45</v>
      </c>
      <c r="H218" s="32">
        <v>1383</v>
      </c>
      <c r="I218" s="31">
        <v>25</v>
      </c>
      <c r="J218" s="22">
        <v>381.25</v>
      </c>
      <c r="K218" s="32">
        <v>384.29</v>
      </c>
      <c r="L218" s="31">
        <v>35</v>
      </c>
      <c r="M218" s="22">
        <v>314.74</v>
      </c>
      <c r="N218" s="32">
        <v>318.43</v>
      </c>
      <c r="O218" s="31" t="s">
        <v>399</v>
      </c>
      <c r="P218" s="22" t="s">
        <v>399</v>
      </c>
      <c r="Q218" s="32" t="s">
        <v>399</v>
      </c>
      <c r="R218" s="31">
        <v>94</v>
      </c>
      <c r="S218" s="22">
        <v>618.5</v>
      </c>
      <c r="T218" s="32">
        <v>621.4</v>
      </c>
      <c r="U218" s="31">
        <v>74</v>
      </c>
      <c r="V218" s="22">
        <v>330.42</v>
      </c>
      <c r="W218" s="32">
        <v>312.64999999999998</v>
      </c>
      <c r="X218" s="31"/>
      <c r="Y218" s="22"/>
      <c r="Z218" s="32"/>
      <c r="AA218" s="31" t="s">
        <v>399</v>
      </c>
      <c r="AB218" s="22" t="s">
        <v>399</v>
      </c>
      <c r="AC218" s="32" t="s">
        <v>399</v>
      </c>
      <c r="AD218" s="31">
        <v>51</v>
      </c>
      <c r="AE218" s="22">
        <v>871.84</v>
      </c>
      <c r="AF218" s="32">
        <v>881.88</v>
      </c>
      <c r="AG218" s="31">
        <v>3</v>
      </c>
      <c r="AH218" s="22">
        <v>3.42</v>
      </c>
      <c r="AI218" s="32">
        <v>3.42</v>
      </c>
      <c r="AJ218" s="31">
        <v>57</v>
      </c>
      <c r="AK218" s="22">
        <v>50.11</v>
      </c>
      <c r="AL218" s="32">
        <v>7.97</v>
      </c>
      <c r="AM218" s="31">
        <v>47</v>
      </c>
      <c r="AN218" s="22">
        <v>64.17</v>
      </c>
      <c r="AO218" s="32"/>
      <c r="AP218" s="5" t="str">
        <f t="shared" si="3"/>
        <v>2 / 23,6666666666667</v>
      </c>
    </row>
    <row r="219" spans="1:42" x14ac:dyDescent="0.2">
      <c r="A219" s="38" t="s">
        <v>824</v>
      </c>
      <c r="B219" s="2" t="s">
        <v>825</v>
      </c>
      <c r="C219" s="31">
        <v>167</v>
      </c>
      <c r="D219" s="22">
        <v>7231.72</v>
      </c>
      <c r="E219" s="32">
        <v>7121.83</v>
      </c>
      <c r="F219" s="31">
        <v>113</v>
      </c>
      <c r="G219" s="22">
        <v>2877.77</v>
      </c>
      <c r="H219" s="32">
        <v>2904.01</v>
      </c>
      <c r="I219" s="31">
        <v>56</v>
      </c>
      <c r="J219" s="22">
        <v>908.25</v>
      </c>
      <c r="K219" s="32">
        <v>917.83</v>
      </c>
      <c r="L219" s="31">
        <v>80</v>
      </c>
      <c r="M219" s="22">
        <v>929.84</v>
      </c>
      <c r="N219" s="32">
        <v>938.04</v>
      </c>
      <c r="O219" s="31" t="s">
        <v>399</v>
      </c>
      <c r="P219" s="22" t="s">
        <v>399</v>
      </c>
      <c r="Q219" s="32" t="s">
        <v>399</v>
      </c>
      <c r="R219" s="31">
        <v>128</v>
      </c>
      <c r="S219" s="22">
        <v>1112.8599999999999</v>
      </c>
      <c r="T219" s="32">
        <v>1117.19</v>
      </c>
      <c r="U219" s="31">
        <v>112</v>
      </c>
      <c r="V219" s="22">
        <v>1140.1099999999999</v>
      </c>
      <c r="W219" s="32">
        <v>1100.03</v>
      </c>
      <c r="X219" s="31">
        <v>4</v>
      </c>
      <c r="Y219" s="22">
        <v>6.98</v>
      </c>
      <c r="Z219" s="32">
        <v>7.18</v>
      </c>
      <c r="AA219" s="31">
        <v>12</v>
      </c>
      <c r="AB219" s="22">
        <v>17.91</v>
      </c>
      <c r="AC219" s="32">
        <v>18.149999999999999</v>
      </c>
      <c r="AD219" s="31">
        <v>13</v>
      </c>
      <c r="AE219" s="22">
        <v>56.25</v>
      </c>
      <c r="AF219" s="32">
        <v>57.31</v>
      </c>
      <c r="AG219" s="31" t="s">
        <v>399</v>
      </c>
      <c r="AH219" s="22" t="s">
        <v>399</v>
      </c>
      <c r="AI219" s="32" t="s">
        <v>399</v>
      </c>
      <c r="AJ219" s="31">
        <v>95</v>
      </c>
      <c r="AK219" s="22">
        <v>80.31</v>
      </c>
      <c r="AL219" s="32">
        <v>15.92</v>
      </c>
      <c r="AM219" s="31">
        <v>65</v>
      </c>
      <c r="AN219" s="22">
        <v>56.05</v>
      </c>
      <c r="AO219" s="32"/>
      <c r="AP219" s="5" t="str">
        <f t="shared" si="3"/>
        <v>2 / 24,6666666666667</v>
      </c>
    </row>
    <row r="220" spans="1:42" x14ac:dyDescent="0.2">
      <c r="A220" s="38" t="s">
        <v>826</v>
      </c>
      <c r="B220" s="2" t="s">
        <v>827</v>
      </c>
      <c r="C220" s="31">
        <v>659</v>
      </c>
      <c r="D220" s="22">
        <v>39237.24</v>
      </c>
      <c r="E220" s="32">
        <v>38353.56</v>
      </c>
      <c r="F220" s="31">
        <v>525</v>
      </c>
      <c r="G220" s="22">
        <v>11360.24</v>
      </c>
      <c r="H220" s="32">
        <v>11404.62</v>
      </c>
      <c r="I220" s="31">
        <v>180</v>
      </c>
      <c r="J220" s="22">
        <v>1898.5</v>
      </c>
      <c r="K220" s="32">
        <v>1909.46</v>
      </c>
      <c r="L220" s="31">
        <v>343</v>
      </c>
      <c r="M220" s="22">
        <v>3896.24</v>
      </c>
      <c r="N220" s="32">
        <v>3905.99</v>
      </c>
      <c r="O220" s="31">
        <v>53</v>
      </c>
      <c r="P220" s="22">
        <v>305.27</v>
      </c>
      <c r="Q220" s="32">
        <v>306.75</v>
      </c>
      <c r="R220" s="31">
        <v>524</v>
      </c>
      <c r="S220" s="22">
        <v>6994.86</v>
      </c>
      <c r="T220" s="32">
        <v>6997.96</v>
      </c>
      <c r="U220" s="31">
        <v>590</v>
      </c>
      <c r="V220" s="22">
        <v>14240.62</v>
      </c>
      <c r="W220" s="32">
        <v>13605.23</v>
      </c>
      <c r="X220" s="31">
        <v>42</v>
      </c>
      <c r="Y220" s="22">
        <v>21.9</v>
      </c>
      <c r="Z220" s="32">
        <v>21.89</v>
      </c>
      <c r="AA220" s="31">
        <v>44</v>
      </c>
      <c r="AB220" s="22">
        <v>75.150000000000006</v>
      </c>
      <c r="AC220" s="32">
        <v>75.52</v>
      </c>
      <c r="AD220" s="31">
        <v>31</v>
      </c>
      <c r="AE220" s="22">
        <v>74.78</v>
      </c>
      <c r="AF220" s="32">
        <v>74.989999999999995</v>
      </c>
      <c r="AG220" s="31">
        <v>5</v>
      </c>
      <c r="AH220" s="22">
        <v>4.7300000000000004</v>
      </c>
      <c r="AI220" s="32">
        <v>4.7300000000000004</v>
      </c>
      <c r="AJ220" s="31">
        <v>250</v>
      </c>
      <c r="AK220" s="22">
        <v>169.08</v>
      </c>
      <c r="AL220" s="32">
        <v>46.42</v>
      </c>
      <c r="AM220" s="31">
        <v>337</v>
      </c>
      <c r="AN220" s="22">
        <v>195.87</v>
      </c>
      <c r="AO220" s="32"/>
      <c r="AP220" s="5" t="str">
        <f t="shared" si="3"/>
        <v>0 / 24,6666666666667</v>
      </c>
    </row>
    <row r="221" spans="1:42" x14ac:dyDescent="0.2">
      <c r="A221" s="38" t="s">
        <v>828</v>
      </c>
      <c r="B221" s="2" t="s">
        <v>829</v>
      </c>
      <c r="C221" s="31">
        <v>463</v>
      </c>
      <c r="D221" s="22">
        <v>29959.09</v>
      </c>
      <c r="E221" s="32">
        <v>28756.31</v>
      </c>
      <c r="F221" s="31">
        <v>323</v>
      </c>
      <c r="G221" s="22">
        <v>4425.32</v>
      </c>
      <c r="H221" s="32">
        <v>4422.55</v>
      </c>
      <c r="I221" s="31">
        <v>14</v>
      </c>
      <c r="J221" s="22">
        <v>87.49</v>
      </c>
      <c r="K221" s="32">
        <v>87.84</v>
      </c>
      <c r="L221" s="31">
        <v>126</v>
      </c>
      <c r="M221" s="22">
        <v>998.25</v>
      </c>
      <c r="N221" s="32">
        <v>997.28</v>
      </c>
      <c r="O221" s="31" t="s">
        <v>399</v>
      </c>
      <c r="P221" s="22" t="s">
        <v>399</v>
      </c>
      <c r="Q221" s="32" t="s">
        <v>399</v>
      </c>
      <c r="R221" s="31">
        <v>366</v>
      </c>
      <c r="S221" s="22">
        <v>7488.55</v>
      </c>
      <c r="T221" s="32">
        <v>7470.68</v>
      </c>
      <c r="U221" s="31">
        <v>445</v>
      </c>
      <c r="V221" s="22">
        <v>16464.689999999999</v>
      </c>
      <c r="W221" s="32">
        <v>15543.02</v>
      </c>
      <c r="X221" s="31">
        <v>128</v>
      </c>
      <c r="Y221" s="22">
        <v>42.83</v>
      </c>
      <c r="Z221" s="32">
        <v>42.8</v>
      </c>
      <c r="AA221" s="31">
        <v>14</v>
      </c>
      <c r="AB221" s="22">
        <v>1.91</v>
      </c>
      <c r="AC221" s="32">
        <v>1.9</v>
      </c>
      <c r="AD221" s="31">
        <v>14</v>
      </c>
      <c r="AE221" s="22">
        <v>17.329999999999998</v>
      </c>
      <c r="AF221" s="32">
        <v>14.67</v>
      </c>
      <c r="AG221" s="31" t="s">
        <v>399</v>
      </c>
      <c r="AH221" s="22" t="s">
        <v>399</v>
      </c>
      <c r="AI221" s="32" t="s">
        <v>399</v>
      </c>
      <c r="AJ221" s="31">
        <v>70</v>
      </c>
      <c r="AK221" s="22">
        <v>23.47</v>
      </c>
      <c r="AL221" s="32">
        <v>10.49</v>
      </c>
      <c r="AM221" s="31">
        <v>237</v>
      </c>
      <c r="AN221" s="22">
        <v>243.88</v>
      </c>
      <c r="AO221" s="32"/>
      <c r="AP221" s="5" t="str">
        <f t="shared" si="3"/>
        <v>2 / 24,6666666666667</v>
      </c>
    </row>
    <row r="222" spans="1:42" x14ac:dyDescent="0.2">
      <c r="A222" s="38" t="s">
        <v>830</v>
      </c>
      <c r="B222" s="2" t="s">
        <v>831</v>
      </c>
      <c r="C222" s="31">
        <v>300</v>
      </c>
      <c r="D222" s="22">
        <v>19002.04</v>
      </c>
      <c r="E222" s="32">
        <v>18759.740000000002</v>
      </c>
      <c r="F222" s="31">
        <v>220</v>
      </c>
      <c r="G222" s="22">
        <v>8745.69</v>
      </c>
      <c r="H222" s="32">
        <v>8852.8700000000008</v>
      </c>
      <c r="I222" s="31">
        <v>192</v>
      </c>
      <c r="J222" s="22">
        <v>5012.8599999999997</v>
      </c>
      <c r="K222" s="32">
        <v>5074.29</v>
      </c>
      <c r="L222" s="31">
        <v>163</v>
      </c>
      <c r="M222" s="22">
        <v>2212.7399999999998</v>
      </c>
      <c r="N222" s="32">
        <v>2244.37</v>
      </c>
      <c r="O222" s="31">
        <v>19</v>
      </c>
      <c r="P222" s="22">
        <v>286.36</v>
      </c>
      <c r="Q222" s="32">
        <v>290.27</v>
      </c>
      <c r="R222" s="31">
        <v>220</v>
      </c>
      <c r="S222" s="22">
        <v>1222.8599999999999</v>
      </c>
      <c r="T222" s="32">
        <v>1220.3</v>
      </c>
      <c r="U222" s="31">
        <v>143</v>
      </c>
      <c r="V222" s="22">
        <v>706.64</v>
      </c>
      <c r="W222" s="32">
        <v>661.21</v>
      </c>
      <c r="X222" s="31">
        <v>4</v>
      </c>
      <c r="Y222" s="22">
        <v>10.33</v>
      </c>
      <c r="Z222" s="32">
        <v>10.32</v>
      </c>
      <c r="AA222" s="31">
        <v>37</v>
      </c>
      <c r="AB222" s="22">
        <v>126.07</v>
      </c>
      <c r="AC222" s="32">
        <v>127.58</v>
      </c>
      <c r="AD222" s="31">
        <v>20</v>
      </c>
      <c r="AE222" s="22">
        <v>241.69</v>
      </c>
      <c r="AF222" s="32">
        <v>240.89</v>
      </c>
      <c r="AG222" s="31">
        <v>6</v>
      </c>
      <c r="AH222" s="22">
        <v>35.33</v>
      </c>
      <c r="AI222" s="32">
        <v>36.799999999999997</v>
      </c>
      <c r="AJ222" s="31">
        <v>196</v>
      </c>
      <c r="AK222" s="22">
        <v>243.05</v>
      </c>
      <c r="AL222" s="32">
        <v>0.84</v>
      </c>
      <c r="AM222" s="31">
        <v>121</v>
      </c>
      <c r="AN222" s="22">
        <v>158.41999999999999</v>
      </c>
      <c r="AO222" s="32"/>
      <c r="AP222" s="5" t="str">
        <f t="shared" si="3"/>
        <v>0 / 24,6666666666667</v>
      </c>
    </row>
    <row r="223" spans="1:42" x14ac:dyDescent="0.2">
      <c r="A223" s="38" t="s">
        <v>832</v>
      </c>
      <c r="B223" s="2" t="s">
        <v>833</v>
      </c>
      <c r="C223" s="31">
        <v>56</v>
      </c>
      <c r="D223" s="22">
        <v>2981.65</v>
      </c>
      <c r="E223" s="32">
        <v>2799.17</v>
      </c>
      <c r="F223" s="31">
        <v>28</v>
      </c>
      <c r="G223" s="22">
        <v>568.66999999999996</v>
      </c>
      <c r="H223" s="32">
        <v>575.52</v>
      </c>
      <c r="I223" s="31">
        <v>4</v>
      </c>
      <c r="J223" s="22">
        <v>27.55</v>
      </c>
      <c r="K223" s="32">
        <v>27.59</v>
      </c>
      <c r="L223" s="31">
        <v>17</v>
      </c>
      <c r="M223" s="22">
        <v>143.6</v>
      </c>
      <c r="N223" s="32">
        <v>145.19999999999999</v>
      </c>
      <c r="O223" s="31">
        <v>3</v>
      </c>
      <c r="P223" s="22">
        <v>16.53</v>
      </c>
      <c r="Q223" s="32">
        <v>16.89</v>
      </c>
      <c r="R223" s="31">
        <v>34</v>
      </c>
      <c r="S223" s="22">
        <v>419.85</v>
      </c>
      <c r="T223" s="32">
        <v>421.58</v>
      </c>
      <c r="U223" s="31">
        <v>55</v>
      </c>
      <c r="V223" s="22">
        <v>1740.61</v>
      </c>
      <c r="W223" s="32">
        <v>1571.45</v>
      </c>
      <c r="X223" s="31">
        <v>3</v>
      </c>
      <c r="Y223" s="22">
        <v>1.49</v>
      </c>
      <c r="Z223" s="32">
        <v>1.49</v>
      </c>
      <c r="AA223" s="31" t="s">
        <v>399</v>
      </c>
      <c r="AB223" s="22" t="s">
        <v>399</v>
      </c>
      <c r="AC223" s="32" t="s">
        <v>399</v>
      </c>
      <c r="AD223" s="31" t="s">
        <v>399</v>
      </c>
      <c r="AE223" s="22" t="s">
        <v>399</v>
      </c>
      <c r="AF223" s="32" t="s">
        <v>399</v>
      </c>
      <c r="AG223" s="31"/>
      <c r="AH223" s="22"/>
      <c r="AI223" s="32"/>
      <c r="AJ223" s="31">
        <v>17</v>
      </c>
      <c r="AK223" s="22">
        <v>38.11</v>
      </c>
      <c r="AL223" s="32">
        <v>25.42</v>
      </c>
      <c r="AM223" s="31">
        <v>20</v>
      </c>
      <c r="AN223" s="22">
        <v>11.3</v>
      </c>
      <c r="AO223" s="32"/>
      <c r="AP223" s="5" t="str">
        <f t="shared" si="3"/>
        <v>2 / 23,6666666666667</v>
      </c>
    </row>
    <row r="224" spans="1:42" x14ac:dyDescent="0.2">
      <c r="A224" s="38" t="s">
        <v>834</v>
      </c>
      <c r="B224" s="2" t="s">
        <v>835</v>
      </c>
      <c r="C224" s="31">
        <v>81</v>
      </c>
      <c r="D224" s="22">
        <v>4670.08</v>
      </c>
      <c r="E224" s="32">
        <v>4535.7299999999996</v>
      </c>
      <c r="F224" s="31">
        <v>34</v>
      </c>
      <c r="G224" s="22">
        <v>464.6</v>
      </c>
      <c r="H224" s="32">
        <v>464.98</v>
      </c>
      <c r="I224" s="31">
        <v>4</v>
      </c>
      <c r="J224" s="22">
        <v>19.98</v>
      </c>
      <c r="K224" s="32">
        <v>19.829999999999998</v>
      </c>
      <c r="L224" s="31">
        <v>9</v>
      </c>
      <c r="M224" s="22">
        <v>41.13</v>
      </c>
      <c r="N224" s="32">
        <v>40.89</v>
      </c>
      <c r="O224" s="31">
        <v>8</v>
      </c>
      <c r="P224" s="22">
        <v>19.96</v>
      </c>
      <c r="Q224" s="32">
        <v>19.95</v>
      </c>
      <c r="R224" s="31">
        <v>45</v>
      </c>
      <c r="S224" s="22">
        <v>877.87</v>
      </c>
      <c r="T224" s="32">
        <v>875.25</v>
      </c>
      <c r="U224" s="31">
        <v>79</v>
      </c>
      <c r="V224" s="22">
        <v>3196.05</v>
      </c>
      <c r="W224" s="32">
        <v>3086.43</v>
      </c>
      <c r="X224" s="31">
        <v>4</v>
      </c>
      <c r="Y224" s="22">
        <v>1.04</v>
      </c>
      <c r="Z224" s="32">
        <v>1.04</v>
      </c>
      <c r="AA224" s="31" t="s">
        <v>399</v>
      </c>
      <c r="AB224" s="22" t="s">
        <v>399</v>
      </c>
      <c r="AC224" s="32" t="s">
        <v>399</v>
      </c>
      <c r="AD224" s="31">
        <v>4</v>
      </c>
      <c r="AE224" s="22">
        <v>13.32</v>
      </c>
      <c r="AF224" s="32">
        <v>13.25</v>
      </c>
      <c r="AG224" s="31" t="s">
        <v>399</v>
      </c>
      <c r="AH224" s="22" t="s">
        <v>399</v>
      </c>
      <c r="AI224" s="32" t="s">
        <v>399</v>
      </c>
      <c r="AJ224" s="31">
        <v>11</v>
      </c>
      <c r="AK224" s="22">
        <v>15.16</v>
      </c>
      <c r="AL224" s="32">
        <v>13.7</v>
      </c>
      <c r="AM224" s="31">
        <v>31</v>
      </c>
      <c r="AN224" s="22">
        <v>20.56</v>
      </c>
      <c r="AO224" s="32"/>
      <c r="AP224" s="5" t="str">
        <f t="shared" si="3"/>
        <v>2 / 24,6666666666667</v>
      </c>
    </row>
    <row r="225" spans="1:42" x14ac:dyDescent="0.2">
      <c r="A225" s="38" t="s">
        <v>836</v>
      </c>
      <c r="B225" s="2" t="s">
        <v>837</v>
      </c>
      <c r="C225" s="31">
        <v>165</v>
      </c>
      <c r="D225" s="22">
        <v>10107.4</v>
      </c>
      <c r="E225" s="32">
        <v>9776.2999999999993</v>
      </c>
      <c r="F225" s="31">
        <v>95</v>
      </c>
      <c r="G225" s="22">
        <v>2970.11</v>
      </c>
      <c r="H225" s="32">
        <v>3004.93</v>
      </c>
      <c r="I225" s="31">
        <v>36</v>
      </c>
      <c r="J225" s="22">
        <v>445.19</v>
      </c>
      <c r="K225" s="32">
        <v>448.8</v>
      </c>
      <c r="L225" s="31">
        <v>63</v>
      </c>
      <c r="M225" s="22">
        <v>733.49</v>
      </c>
      <c r="N225" s="32">
        <v>739.24</v>
      </c>
      <c r="O225" s="31">
        <v>13</v>
      </c>
      <c r="P225" s="22">
        <v>146.68</v>
      </c>
      <c r="Q225" s="32">
        <v>147.88999999999999</v>
      </c>
      <c r="R225" s="31">
        <v>102</v>
      </c>
      <c r="S225" s="22">
        <v>1089.32</v>
      </c>
      <c r="T225" s="32">
        <v>1094.51</v>
      </c>
      <c r="U225" s="31">
        <v>142</v>
      </c>
      <c r="V225" s="22">
        <v>4575.6099999999997</v>
      </c>
      <c r="W225" s="32">
        <v>4308.79</v>
      </c>
      <c r="X225" s="31" t="s">
        <v>399</v>
      </c>
      <c r="Y225" s="22" t="s">
        <v>399</v>
      </c>
      <c r="Z225" s="32" t="s">
        <v>399</v>
      </c>
      <c r="AA225" s="31">
        <v>8</v>
      </c>
      <c r="AB225" s="22">
        <v>6.68</v>
      </c>
      <c r="AC225" s="32">
        <v>7.06</v>
      </c>
      <c r="AD225" s="31">
        <v>5</v>
      </c>
      <c r="AE225" s="22">
        <v>4.37</v>
      </c>
      <c r="AF225" s="32">
        <v>4.28</v>
      </c>
      <c r="AG225" s="31" t="s">
        <v>399</v>
      </c>
      <c r="AH225" s="22" t="s">
        <v>399</v>
      </c>
      <c r="AI225" s="32" t="s">
        <v>399</v>
      </c>
      <c r="AJ225" s="31">
        <v>72</v>
      </c>
      <c r="AK225" s="22">
        <v>82.58</v>
      </c>
      <c r="AL225" s="32">
        <v>17.920000000000002</v>
      </c>
      <c r="AM225" s="31">
        <v>69</v>
      </c>
      <c r="AN225" s="22">
        <v>50.49</v>
      </c>
      <c r="AO225" s="32"/>
      <c r="AP225" s="5" t="str">
        <f t="shared" si="3"/>
        <v>2 / 24,6666666666667</v>
      </c>
    </row>
    <row r="226" spans="1:42" x14ac:dyDescent="0.2">
      <c r="A226" s="38" t="s">
        <v>838</v>
      </c>
      <c r="B226" s="2" t="s">
        <v>839</v>
      </c>
      <c r="C226" s="31">
        <v>275</v>
      </c>
      <c r="D226" s="22">
        <v>14491.31</v>
      </c>
      <c r="E226" s="32">
        <v>14331.95</v>
      </c>
      <c r="F226" s="31">
        <v>198</v>
      </c>
      <c r="G226" s="22">
        <v>6262.84</v>
      </c>
      <c r="H226" s="32">
        <v>6350.92</v>
      </c>
      <c r="I226" s="31">
        <v>126</v>
      </c>
      <c r="J226" s="22">
        <v>2226.96</v>
      </c>
      <c r="K226" s="32">
        <v>2255.27</v>
      </c>
      <c r="L226" s="31">
        <v>164</v>
      </c>
      <c r="M226" s="22">
        <v>1785.9</v>
      </c>
      <c r="N226" s="32">
        <v>1811.02</v>
      </c>
      <c r="O226" s="31">
        <v>24</v>
      </c>
      <c r="P226" s="22">
        <v>121.72</v>
      </c>
      <c r="Q226" s="32">
        <v>123.27</v>
      </c>
      <c r="R226" s="31">
        <v>179</v>
      </c>
      <c r="S226" s="22">
        <v>1258.97</v>
      </c>
      <c r="T226" s="32">
        <v>1261.79</v>
      </c>
      <c r="U226" s="31">
        <v>181</v>
      </c>
      <c r="V226" s="22">
        <v>2253.13</v>
      </c>
      <c r="W226" s="32">
        <v>2193.17</v>
      </c>
      <c r="X226" s="31">
        <v>9</v>
      </c>
      <c r="Y226" s="22">
        <v>14.86</v>
      </c>
      <c r="Z226" s="32">
        <v>15</v>
      </c>
      <c r="AA226" s="31">
        <v>33</v>
      </c>
      <c r="AB226" s="22">
        <v>62.21</v>
      </c>
      <c r="AC226" s="32">
        <v>62.56</v>
      </c>
      <c r="AD226" s="31">
        <v>16</v>
      </c>
      <c r="AE226" s="22">
        <v>229.62</v>
      </c>
      <c r="AF226" s="32">
        <v>230.25</v>
      </c>
      <c r="AG226" s="31">
        <v>6</v>
      </c>
      <c r="AH226" s="22">
        <v>20.93</v>
      </c>
      <c r="AI226" s="32">
        <v>21.72</v>
      </c>
      <c r="AJ226" s="31">
        <v>170</v>
      </c>
      <c r="AK226" s="22">
        <v>183.27</v>
      </c>
      <c r="AL226" s="32">
        <v>6.98</v>
      </c>
      <c r="AM226" s="31">
        <v>106</v>
      </c>
      <c r="AN226" s="22">
        <v>70.7</v>
      </c>
      <c r="AO226" s="32"/>
      <c r="AP226" s="5" t="str">
        <f t="shared" si="3"/>
        <v>0 / 24,6666666666667</v>
      </c>
    </row>
    <row r="227" spans="1:42" x14ac:dyDescent="0.2">
      <c r="A227" s="38" t="s">
        <v>840</v>
      </c>
      <c r="B227" s="2" t="s">
        <v>841</v>
      </c>
      <c r="C227" s="31">
        <v>474</v>
      </c>
      <c r="D227" s="22">
        <v>26424</v>
      </c>
      <c r="E227" s="32">
        <v>26081.41</v>
      </c>
      <c r="F227" s="31">
        <v>345</v>
      </c>
      <c r="G227" s="22">
        <v>10992.65</v>
      </c>
      <c r="H227" s="32">
        <v>11121.25</v>
      </c>
      <c r="I227" s="31">
        <v>261</v>
      </c>
      <c r="J227" s="22">
        <v>4958.1499999999996</v>
      </c>
      <c r="K227" s="32">
        <v>5012.18</v>
      </c>
      <c r="L227" s="31">
        <v>265</v>
      </c>
      <c r="M227" s="22">
        <v>2985.7</v>
      </c>
      <c r="N227" s="32">
        <v>3018.45</v>
      </c>
      <c r="O227" s="31">
        <v>39</v>
      </c>
      <c r="P227" s="22">
        <v>344.08</v>
      </c>
      <c r="Q227" s="32">
        <v>347.21</v>
      </c>
      <c r="R227" s="31">
        <v>369</v>
      </c>
      <c r="S227" s="22">
        <v>2684.88</v>
      </c>
      <c r="T227" s="32">
        <v>2689.41</v>
      </c>
      <c r="U227" s="31">
        <v>334</v>
      </c>
      <c r="V227" s="22">
        <v>3249.17</v>
      </c>
      <c r="W227" s="32">
        <v>3095.09</v>
      </c>
      <c r="X227" s="31">
        <v>6</v>
      </c>
      <c r="Y227" s="22">
        <v>11.23</v>
      </c>
      <c r="Z227" s="32">
        <v>11.67</v>
      </c>
      <c r="AA227" s="31">
        <v>140</v>
      </c>
      <c r="AB227" s="22">
        <v>534.86</v>
      </c>
      <c r="AC227" s="32">
        <v>542.58000000000004</v>
      </c>
      <c r="AD227" s="31">
        <v>34</v>
      </c>
      <c r="AE227" s="22">
        <v>143.61000000000001</v>
      </c>
      <c r="AF227" s="32">
        <v>144.06</v>
      </c>
      <c r="AG227" s="31">
        <v>8</v>
      </c>
      <c r="AH227" s="22">
        <v>65.040000000000006</v>
      </c>
      <c r="AI227" s="32">
        <v>66.63</v>
      </c>
      <c r="AJ227" s="31">
        <v>288</v>
      </c>
      <c r="AK227" s="22">
        <v>320.35000000000002</v>
      </c>
      <c r="AL227" s="32">
        <v>32.880000000000003</v>
      </c>
      <c r="AM227" s="31">
        <v>197</v>
      </c>
      <c r="AN227" s="22">
        <v>134.22999999999999</v>
      </c>
      <c r="AO227" s="32"/>
      <c r="AP227" s="5" t="str">
        <f t="shared" si="3"/>
        <v>0 / 24,6666666666667</v>
      </c>
    </row>
    <row r="228" spans="1:42" x14ac:dyDescent="0.2">
      <c r="A228" s="38" t="s">
        <v>842</v>
      </c>
      <c r="B228" s="2" t="s">
        <v>843</v>
      </c>
      <c r="C228" s="31">
        <v>176</v>
      </c>
      <c r="D228" s="22">
        <v>9950.25</v>
      </c>
      <c r="E228" s="32">
        <v>9821.2900000000009</v>
      </c>
      <c r="F228" s="31">
        <v>106</v>
      </c>
      <c r="G228" s="22">
        <v>4701.29</v>
      </c>
      <c r="H228" s="32">
        <v>4757.91</v>
      </c>
      <c r="I228" s="31">
        <v>84</v>
      </c>
      <c r="J228" s="22">
        <v>2084.19</v>
      </c>
      <c r="K228" s="32">
        <v>2108.4299999999998</v>
      </c>
      <c r="L228" s="31">
        <v>71</v>
      </c>
      <c r="M228" s="22">
        <v>1017.08</v>
      </c>
      <c r="N228" s="32">
        <v>1026.24</v>
      </c>
      <c r="O228" s="31">
        <v>17</v>
      </c>
      <c r="P228" s="22">
        <v>133.66999999999999</v>
      </c>
      <c r="Q228" s="32">
        <v>134.31</v>
      </c>
      <c r="R228" s="31">
        <v>126</v>
      </c>
      <c r="S228" s="22">
        <v>950.4</v>
      </c>
      <c r="T228" s="32">
        <v>951.85</v>
      </c>
      <c r="U228" s="31">
        <v>100</v>
      </c>
      <c r="V228" s="22">
        <v>521.5</v>
      </c>
      <c r="W228" s="32">
        <v>481.4</v>
      </c>
      <c r="X228" s="31" t="s">
        <v>399</v>
      </c>
      <c r="Y228" s="22" t="s">
        <v>399</v>
      </c>
      <c r="Z228" s="32" t="s">
        <v>399</v>
      </c>
      <c r="AA228" s="31">
        <v>10</v>
      </c>
      <c r="AB228" s="22">
        <v>30.51</v>
      </c>
      <c r="AC228" s="32">
        <v>30.66</v>
      </c>
      <c r="AD228" s="31">
        <v>22</v>
      </c>
      <c r="AE228" s="22">
        <v>326.27999999999997</v>
      </c>
      <c r="AF228" s="32">
        <v>326.72000000000003</v>
      </c>
      <c r="AG228" s="31" t="s">
        <v>399</v>
      </c>
      <c r="AH228" s="22" t="s">
        <v>399</v>
      </c>
      <c r="AI228" s="32" t="s">
        <v>399</v>
      </c>
      <c r="AJ228" s="31">
        <v>98</v>
      </c>
      <c r="AK228" s="22">
        <v>111.15</v>
      </c>
      <c r="AL228" s="32">
        <v>3.18</v>
      </c>
      <c r="AM228" s="31">
        <v>73</v>
      </c>
      <c r="AN228" s="22">
        <v>73.14</v>
      </c>
      <c r="AO228" s="32"/>
      <c r="AP228" s="5" t="str">
        <f t="shared" si="3"/>
        <v>2 / 24,6666666666667</v>
      </c>
    </row>
    <row r="229" spans="1:42" x14ac:dyDescent="0.2">
      <c r="A229" s="38" t="s">
        <v>844</v>
      </c>
      <c r="B229" s="2" t="s">
        <v>845</v>
      </c>
      <c r="C229" s="31">
        <v>130</v>
      </c>
      <c r="D229" s="22">
        <v>3513.65</v>
      </c>
      <c r="E229" s="32">
        <v>3468.67</v>
      </c>
      <c r="F229" s="31">
        <v>81</v>
      </c>
      <c r="G229" s="22">
        <v>1258.25</v>
      </c>
      <c r="H229" s="32">
        <v>1268.82</v>
      </c>
      <c r="I229" s="31">
        <v>30</v>
      </c>
      <c r="J229" s="22">
        <v>325.43</v>
      </c>
      <c r="K229" s="32">
        <v>329.65</v>
      </c>
      <c r="L229" s="31">
        <v>43</v>
      </c>
      <c r="M229" s="22">
        <v>271.68</v>
      </c>
      <c r="N229" s="32">
        <v>274.16000000000003</v>
      </c>
      <c r="O229" s="31">
        <v>5</v>
      </c>
      <c r="P229" s="22">
        <v>8.18</v>
      </c>
      <c r="Q229" s="32">
        <v>8.17</v>
      </c>
      <c r="R229" s="31">
        <v>78</v>
      </c>
      <c r="S229" s="22">
        <v>500.56</v>
      </c>
      <c r="T229" s="32">
        <v>502.43</v>
      </c>
      <c r="U229" s="31">
        <v>97</v>
      </c>
      <c r="V229" s="22">
        <v>1025.31</v>
      </c>
      <c r="W229" s="32">
        <v>1003.76</v>
      </c>
      <c r="X229" s="31" t="s">
        <v>399</v>
      </c>
      <c r="Y229" s="22" t="s">
        <v>399</v>
      </c>
      <c r="Z229" s="32" t="s">
        <v>399</v>
      </c>
      <c r="AA229" s="31" t="s">
        <v>399</v>
      </c>
      <c r="AB229" s="22" t="s">
        <v>399</v>
      </c>
      <c r="AC229" s="32" t="s">
        <v>399</v>
      </c>
      <c r="AD229" s="31">
        <v>12</v>
      </c>
      <c r="AE229" s="22">
        <v>74.77</v>
      </c>
      <c r="AF229" s="32">
        <v>75.25</v>
      </c>
      <c r="AG229" s="31"/>
      <c r="AH229" s="22"/>
      <c r="AI229" s="32"/>
      <c r="AJ229" s="31">
        <v>56</v>
      </c>
      <c r="AK229" s="22">
        <v>31.37</v>
      </c>
      <c r="AL229" s="32">
        <v>5.49</v>
      </c>
      <c r="AM229" s="31">
        <v>36</v>
      </c>
      <c r="AN229" s="22">
        <v>17.309999999999999</v>
      </c>
      <c r="AO229" s="32"/>
      <c r="AP229" s="5" t="str">
        <f t="shared" si="3"/>
        <v>2 / 23,6666666666667</v>
      </c>
    </row>
    <row r="230" spans="1:42" x14ac:dyDescent="0.2">
      <c r="A230" s="38" t="s">
        <v>846</v>
      </c>
      <c r="B230" s="2" t="s">
        <v>847</v>
      </c>
      <c r="C230" s="31">
        <v>499</v>
      </c>
      <c r="D230" s="22">
        <v>30024.26</v>
      </c>
      <c r="E230" s="32">
        <v>29590.54</v>
      </c>
      <c r="F230" s="31">
        <v>290</v>
      </c>
      <c r="G230" s="22">
        <v>11053.14</v>
      </c>
      <c r="H230" s="32">
        <v>11195</v>
      </c>
      <c r="I230" s="31">
        <v>200</v>
      </c>
      <c r="J230" s="22">
        <v>4720.22</v>
      </c>
      <c r="K230" s="32">
        <v>4778.96</v>
      </c>
      <c r="L230" s="31">
        <v>252</v>
      </c>
      <c r="M230" s="22">
        <v>3244.85</v>
      </c>
      <c r="N230" s="32">
        <v>3280.01</v>
      </c>
      <c r="O230" s="31">
        <v>36</v>
      </c>
      <c r="P230" s="22">
        <v>213.27</v>
      </c>
      <c r="Q230" s="32">
        <v>215.76</v>
      </c>
      <c r="R230" s="31">
        <v>393</v>
      </c>
      <c r="S230" s="22">
        <v>3353.86</v>
      </c>
      <c r="T230" s="32">
        <v>3358.07</v>
      </c>
      <c r="U230" s="31">
        <v>371</v>
      </c>
      <c r="V230" s="22">
        <v>4742.3999999999996</v>
      </c>
      <c r="W230" s="32">
        <v>4583.38</v>
      </c>
      <c r="X230" s="31">
        <v>11</v>
      </c>
      <c r="Y230" s="22">
        <v>13.96</v>
      </c>
      <c r="Z230" s="32">
        <v>13.96</v>
      </c>
      <c r="AA230" s="31">
        <v>24</v>
      </c>
      <c r="AB230" s="22">
        <v>44.26</v>
      </c>
      <c r="AC230" s="32">
        <v>44.29</v>
      </c>
      <c r="AD230" s="31">
        <v>141</v>
      </c>
      <c r="AE230" s="22">
        <v>2026.84</v>
      </c>
      <c r="AF230" s="32">
        <v>2062.61</v>
      </c>
      <c r="AG230" s="31">
        <v>11</v>
      </c>
      <c r="AH230" s="22">
        <v>31.14</v>
      </c>
      <c r="AI230" s="32">
        <v>31.65</v>
      </c>
      <c r="AJ230" s="31">
        <v>270</v>
      </c>
      <c r="AK230" s="22">
        <v>369.13</v>
      </c>
      <c r="AL230" s="32">
        <v>26.85</v>
      </c>
      <c r="AM230" s="31">
        <v>224</v>
      </c>
      <c r="AN230" s="22">
        <v>209.71</v>
      </c>
      <c r="AO230" s="32"/>
      <c r="AP230" s="5" t="str">
        <f t="shared" si="3"/>
        <v>0 / 24,6666666666667</v>
      </c>
    </row>
    <row r="231" spans="1:42" x14ac:dyDescent="0.2">
      <c r="A231" s="38" t="s">
        <v>848</v>
      </c>
      <c r="B231" s="2" t="s">
        <v>849</v>
      </c>
      <c r="C231" s="31">
        <v>60</v>
      </c>
      <c r="D231" s="22">
        <v>895.34</v>
      </c>
      <c r="E231" s="32">
        <v>885.33</v>
      </c>
      <c r="F231" s="31">
        <v>33</v>
      </c>
      <c r="G231" s="22">
        <v>436</v>
      </c>
      <c r="H231" s="32">
        <v>441.24</v>
      </c>
      <c r="I231" s="31">
        <v>6</v>
      </c>
      <c r="J231" s="22">
        <v>50.88</v>
      </c>
      <c r="K231" s="32">
        <v>51.11</v>
      </c>
      <c r="L231" s="31">
        <v>24</v>
      </c>
      <c r="M231" s="22">
        <v>117.18</v>
      </c>
      <c r="N231" s="32">
        <v>117.64</v>
      </c>
      <c r="O231" s="31">
        <v>3</v>
      </c>
      <c r="P231" s="22">
        <v>11.61</v>
      </c>
      <c r="Q231" s="32">
        <v>11.6</v>
      </c>
      <c r="R231" s="31">
        <v>35</v>
      </c>
      <c r="S231" s="22">
        <v>168.29</v>
      </c>
      <c r="T231" s="32">
        <v>167.88</v>
      </c>
      <c r="U231" s="31">
        <v>30</v>
      </c>
      <c r="V231" s="22">
        <v>92.28</v>
      </c>
      <c r="W231" s="32">
        <v>91.02</v>
      </c>
      <c r="X231" s="31" t="s">
        <v>399</v>
      </c>
      <c r="Y231" s="22" t="s">
        <v>399</v>
      </c>
      <c r="Z231" s="32" t="s">
        <v>399</v>
      </c>
      <c r="AA231" s="31" t="s">
        <v>399</v>
      </c>
      <c r="AB231" s="22" t="s">
        <v>399</v>
      </c>
      <c r="AC231" s="32" t="s">
        <v>399</v>
      </c>
      <c r="AD231" s="31">
        <v>3</v>
      </c>
      <c r="AE231" s="22">
        <v>3.4</v>
      </c>
      <c r="AF231" s="32">
        <v>3.4</v>
      </c>
      <c r="AG231" s="31" t="s">
        <v>399</v>
      </c>
      <c r="AH231" s="22" t="s">
        <v>399</v>
      </c>
      <c r="AI231" s="32" t="s">
        <v>399</v>
      </c>
      <c r="AJ231" s="31">
        <v>22</v>
      </c>
      <c r="AK231" s="22">
        <v>8.06</v>
      </c>
      <c r="AL231" s="32"/>
      <c r="AM231" s="31">
        <v>11</v>
      </c>
      <c r="AN231" s="22">
        <v>6.2</v>
      </c>
      <c r="AO231" s="32"/>
      <c r="AP231" s="5" t="str">
        <f t="shared" si="3"/>
        <v>3 / 24,3333333333333</v>
      </c>
    </row>
    <row r="232" spans="1:42" x14ac:dyDescent="0.2">
      <c r="A232" s="38" t="s">
        <v>850</v>
      </c>
      <c r="B232" s="2" t="s">
        <v>851</v>
      </c>
      <c r="C232" s="31">
        <v>28</v>
      </c>
      <c r="D232" s="22">
        <v>408.94</v>
      </c>
      <c r="E232" s="32">
        <v>398.15</v>
      </c>
      <c r="F232" s="31">
        <v>11</v>
      </c>
      <c r="G232" s="22">
        <v>94.42</v>
      </c>
      <c r="H232" s="32">
        <v>94.45</v>
      </c>
      <c r="I232" s="31" t="s">
        <v>399</v>
      </c>
      <c r="J232" s="22" t="s">
        <v>399</v>
      </c>
      <c r="K232" s="32" t="s">
        <v>399</v>
      </c>
      <c r="L232" s="31">
        <v>6</v>
      </c>
      <c r="M232" s="22">
        <v>14.69</v>
      </c>
      <c r="N232" s="32">
        <v>14.68</v>
      </c>
      <c r="O232" s="31" t="s">
        <v>399</v>
      </c>
      <c r="P232" s="22" t="s">
        <v>399</v>
      </c>
      <c r="Q232" s="32" t="s">
        <v>399</v>
      </c>
      <c r="R232" s="31">
        <v>18</v>
      </c>
      <c r="S232" s="22">
        <v>62.72</v>
      </c>
      <c r="T232" s="32">
        <v>62.72</v>
      </c>
      <c r="U232" s="31">
        <v>21</v>
      </c>
      <c r="V232" s="22">
        <v>214.15</v>
      </c>
      <c r="W232" s="32">
        <v>205.06</v>
      </c>
      <c r="X232" s="31"/>
      <c r="Y232" s="22"/>
      <c r="Z232" s="32"/>
      <c r="AA232" s="31"/>
      <c r="AB232" s="22"/>
      <c r="AC232" s="32"/>
      <c r="AD232" s="31"/>
      <c r="AE232" s="22"/>
      <c r="AF232" s="32"/>
      <c r="AG232" s="31"/>
      <c r="AH232" s="22"/>
      <c r="AI232" s="32"/>
      <c r="AJ232" s="31">
        <v>4</v>
      </c>
      <c r="AK232" s="22">
        <v>0.68</v>
      </c>
      <c r="AL232" s="32"/>
      <c r="AM232" s="31">
        <v>6</v>
      </c>
      <c r="AN232" s="22">
        <v>1.01</v>
      </c>
      <c r="AO232" s="32"/>
      <c r="AP232" s="5" t="str">
        <f t="shared" si="3"/>
        <v>2 / 20,3333333333333</v>
      </c>
    </row>
    <row r="233" spans="1:42" x14ac:dyDescent="0.2">
      <c r="A233" s="38" t="s">
        <v>852</v>
      </c>
      <c r="B233" s="2" t="s">
        <v>853</v>
      </c>
      <c r="C233" s="31">
        <v>103</v>
      </c>
      <c r="D233" s="22">
        <v>4293.8100000000004</v>
      </c>
      <c r="E233" s="32">
        <v>4227.53</v>
      </c>
      <c r="F233" s="31">
        <v>62</v>
      </c>
      <c r="G233" s="22">
        <v>1531.64</v>
      </c>
      <c r="H233" s="32">
        <v>1540.34</v>
      </c>
      <c r="I233" s="31">
        <v>31</v>
      </c>
      <c r="J233" s="22">
        <v>416.24</v>
      </c>
      <c r="K233" s="32">
        <v>419.44</v>
      </c>
      <c r="L233" s="31">
        <v>51</v>
      </c>
      <c r="M233" s="22">
        <v>598.16</v>
      </c>
      <c r="N233" s="32">
        <v>600.14</v>
      </c>
      <c r="O233" s="31">
        <v>8</v>
      </c>
      <c r="P233" s="22">
        <v>11.87</v>
      </c>
      <c r="Q233" s="32">
        <v>11.65</v>
      </c>
      <c r="R233" s="31">
        <v>71</v>
      </c>
      <c r="S233" s="22">
        <v>560.53</v>
      </c>
      <c r="T233" s="32">
        <v>559.30999999999995</v>
      </c>
      <c r="U233" s="31">
        <v>73</v>
      </c>
      <c r="V233" s="22">
        <v>1025.74</v>
      </c>
      <c r="W233" s="32">
        <v>1004.43</v>
      </c>
      <c r="X233" s="31"/>
      <c r="Y233" s="22"/>
      <c r="Z233" s="32"/>
      <c r="AA233" s="31">
        <v>19</v>
      </c>
      <c r="AB233" s="22">
        <v>65.42</v>
      </c>
      <c r="AC233" s="32">
        <v>65.260000000000005</v>
      </c>
      <c r="AD233" s="31">
        <v>7</v>
      </c>
      <c r="AE233" s="22">
        <v>27.05</v>
      </c>
      <c r="AF233" s="32">
        <v>26.96</v>
      </c>
      <c r="AG233" s="31"/>
      <c r="AH233" s="22"/>
      <c r="AI233" s="32"/>
      <c r="AJ233" s="31">
        <v>41</v>
      </c>
      <c r="AK233" s="22">
        <v>20.38</v>
      </c>
      <c r="AL233" s="32"/>
      <c r="AM233" s="31">
        <v>39</v>
      </c>
      <c r="AN233" s="22">
        <v>36.78</v>
      </c>
      <c r="AO233" s="32"/>
      <c r="AP233" s="5" t="str">
        <f t="shared" si="3"/>
        <v>0 / 22,3333333333333</v>
      </c>
    </row>
    <row r="234" spans="1:42" x14ac:dyDescent="0.2">
      <c r="A234" s="38" t="s">
        <v>854</v>
      </c>
      <c r="B234" s="2" t="s">
        <v>855</v>
      </c>
      <c r="C234" s="31">
        <v>19</v>
      </c>
      <c r="D234" s="22">
        <v>710.58</v>
      </c>
      <c r="E234" s="32">
        <v>682.46</v>
      </c>
      <c r="F234" s="31">
        <v>4</v>
      </c>
      <c r="G234" s="22">
        <v>30.71</v>
      </c>
      <c r="H234" s="32">
        <v>30.78</v>
      </c>
      <c r="I234" s="31" t="s">
        <v>399</v>
      </c>
      <c r="J234" s="22" t="s">
        <v>399</v>
      </c>
      <c r="K234" s="32" t="s">
        <v>399</v>
      </c>
      <c r="L234" s="31" t="s">
        <v>399</v>
      </c>
      <c r="M234" s="22" t="s">
        <v>399</v>
      </c>
      <c r="N234" s="32" t="s">
        <v>399</v>
      </c>
      <c r="O234" s="31"/>
      <c r="P234" s="22"/>
      <c r="Q234" s="32"/>
      <c r="R234" s="31">
        <v>8</v>
      </c>
      <c r="S234" s="22">
        <v>76.290000000000006</v>
      </c>
      <c r="T234" s="32">
        <v>76.42</v>
      </c>
      <c r="U234" s="31">
        <v>17</v>
      </c>
      <c r="V234" s="22">
        <v>591.27</v>
      </c>
      <c r="W234" s="32">
        <v>570.26</v>
      </c>
      <c r="X234" s="31" t="s">
        <v>399</v>
      </c>
      <c r="Y234" s="22" t="s">
        <v>399</v>
      </c>
      <c r="Z234" s="32" t="s">
        <v>399</v>
      </c>
      <c r="AA234" s="31"/>
      <c r="AB234" s="22"/>
      <c r="AC234" s="32"/>
      <c r="AD234" s="31" t="s">
        <v>399</v>
      </c>
      <c r="AE234" s="22" t="s">
        <v>399</v>
      </c>
      <c r="AF234" s="32" t="s">
        <v>399</v>
      </c>
      <c r="AG234" s="31"/>
      <c r="AH234" s="22"/>
      <c r="AI234" s="32"/>
      <c r="AJ234" s="31" t="s">
        <v>399</v>
      </c>
      <c r="AK234" s="22" t="s">
        <v>399</v>
      </c>
      <c r="AL234" s="32" t="s">
        <v>399</v>
      </c>
      <c r="AM234" s="31">
        <v>7</v>
      </c>
      <c r="AN234" s="22">
        <v>6.73</v>
      </c>
      <c r="AO234" s="32"/>
      <c r="AP234" s="5" t="str">
        <f t="shared" si="3"/>
        <v>5 / 21,6666666666667</v>
      </c>
    </row>
    <row r="235" spans="1:42" x14ac:dyDescent="0.2">
      <c r="A235" s="38" t="s">
        <v>856</v>
      </c>
      <c r="B235" s="2" t="s">
        <v>857</v>
      </c>
      <c r="C235" s="31">
        <v>305</v>
      </c>
      <c r="D235" s="22">
        <v>11086.52</v>
      </c>
      <c r="E235" s="32">
        <v>10871.82</v>
      </c>
      <c r="F235" s="31">
        <v>182</v>
      </c>
      <c r="G235" s="22">
        <v>4455.95</v>
      </c>
      <c r="H235" s="32">
        <v>4474.53</v>
      </c>
      <c r="I235" s="31">
        <v>86</v>
      </c>
      <c r="J235" s="22">
        <v>724.35</v>
      </c>
      <c r="K235" s="32">
        <v>727.24</v>
      </c>
      <c r="L235" s="31">
        <v>137</v>
      </c>
      <c r="M235" s="22">
        <v>1098.54</v>
      </c>
      <c r="N235" s="32">
        <v>1101.93</v>
      </c>
      <c r="O235" s="31" t="s">
        <v>399</v>
      </c>
      <c r="P235" s="22" t="s">
        <v>399</v>
      </c>
      <c r="Q235" s="32" t="s">
        <v>399</v>
      </c>
      <c r="R235" s="31">
        <v>211</v>
      </c>
      <c r="S235" s="22">
        <v>1352.24</v>
      </c>
      <c r="T235" s="32">
        <v>1345.47</v>
      </c>
      <c r="U235" s="31">
        <v>221</v>
      </c>
      <c r="V235" s="22">
        <v>2955.93</v>
      </c>
      <c r="W235" s="32">
        <v>2865.32</v>
      </c>
      <c r="X235" s="31">
        <v>8</v>
      </c>
      <c r="Y235" s="22">
        <v>24.93</v>
      </c>
      <c r="Z235" s="32">
        <v>24.92</v>
      </c>
      <c r="AA235" s="31">
        <v>21</v>
      </c>
      <c r="AB235" s="22">
        <v>23.76</v>
      </c>
      <c r="AC235" s="32">
        <v>23.76</v>
      </c>
      <c r="AD235" s="31">
        <v>26</v>
      </c>
      <c r="AE235" s="22">
        <v>182.28</v>
      </c>
      <c r="AF235" s="32">
        <v>181.84</v>
      </c>
      <c r="AG235" s="31" t="s">
        <v>399</v>
      </c>
      <c r="AH235" s="22" t="s">
        <v>399</v>
      </c>
      <c r="AI235" s="32" t="s">
        <v>399</v>
      </c>
      <c r="AJ235" s="31">
        <v>95</v>
      </c>
      <c r="AK235" s="22">
        <v>68.33</v>
      </c>
      <c r="AL235" s="32">
        <v>20.05</v>
      </c>
      <c r="AM235" s="31">
        <v>101</v>
      </c>
      <c r="AN235" s="22">
        <v>93.78</v>
      </c>
      <c r="AO235" s="32"/>
      <c r="AP235" s="5" t="str">
        <f t="shared" si="3"/>
        <v>2 / 24,6666666666667</v>
      </c>
    </row>
    <row r="236" spans="1:42" x14ac:dyDescent="0.2">
      <c r="A236" s="38" t="s">
        <v>858</v>
      </c>
      <c r="B236" s="2" t="s">
        <v>859</v>
      </c>
      <c r="C236" s="31">
        <v>400</v>
      </c>
      <c r="D236" s="22">
        <v>27742.69</v>
      </c>
      <c r="E236" s="32">
        <v>27502.52</v>
      </c>
      <c r="F236" s="31">
        <v>291</v>
      </c>
      <c r="G236" s="22">
        <v>13099.6</v>
      </c>
      <c r="H236" s="32">
        <v>13253.6</v>
      </c>
      <c r="I236" s="31">
        <v>237</v>
      </c>
      <c r="J236" s="22">
        <v>5767.93</v>
      </c>
      <c r="K236" s="32">
        <v>5834.21</v>
      </c>
      <c r="L236" s="31">
        <v>159</v>
      </c>
      <c r="M236" s="22">
        <v>1926.21</v>
      </c>
      <c r="N236" s="32">
        <v>1947.46</v>
      </c>
      <c r="O236" s="31">
        <v>35</v>
      </c>
      <c r="P236" s="22">
        <v>212.63</v>
      </c>
      <c r="Q236" s="32">
        <v>213.21</v>
      </c>
      <c r="R236" s="31">
        <v>330</v>
      </c>
      <c r="S236" s="22">
        <v>2779.7</v>
      </c>
      <c r="T236" s="32">
        <v>2768.92</v>
      </c>
      <c r="U236" s="31">
        <v>221</v>
      </c>
      <c r="V236" s="22">
        <v>1466.62</v>
      </c>
      <c r="W236" s="32">
        <v>1439.35</v>
      </c>
      <c r="X236" s="31">
        <v>7</v>
      </c>
      <c r="Y236" s="22">
        <v>8.26</v>
      </c>
      <c r="Z236" s="32">
        <v>8.27</v>
      </c>
      <c r="AA236" s="31">
        <v>97</v>
      </c>
      <c r="AB236" s="22">
        <v>795.78</v>
      </c>
      <c r="AC236" s="32">
        <v>806.54</v>
      </c>
      <c r="AD236" s="31">
        <v>62</v>
      </c>
      <c r="AE236" s="22">
        <v>1050.82</v>
      </c>
      <c r="AF236" s="32">
        <v>1048.6600000000001</v>
      </c>
      <c r="AG236" s="31">
        <v>27</v>
      </c>
      <c r="AH236" s="22">
        <v>122.69</v>
      </c>
      <c r="AI236" s="32">
        <v>123.48</v>
      </c>
      <c r="AJ236" s="31">
        <v>212</v>
      </c>
      <c r="AK236" s="22">
        <v>377.18</v>
      </c>
      <c r="AL236" s="32">
        <v>58.82</v>
      </c>
      <c r="AM236" s="31">
        <v>159</v>
      </c>
      <c r="AN236" s="22">
        <v>135.27000000000001</v>
      </c>
      <c r="AO236" s="32"/>
      <c r="AP236" s="5" t="str">
        <f t="shared" si="3"/>
        <v>0 / 24,6666666666667</v>
      </c>
    </row>
    <row r="237" spans="1:42" x14ac:dyDescent="0.2">
      <c r="A237" s="38" t="s">
        <v>860</v>
      </c>
      <c r="B237" s="2" t="s">
        <v>861</v>
      </c>
      <c r="C237" s="31">
        <v>194</v>
      </c>
      <c r="D237" s="22">
        <v>7873.44</v>
      </c>
      <c r="E237" s="32">
        <v>7764.1</v>
      </c>
      <c r="F237" s="31">
        <v>109</v>
      </c>
      <c r="G237" s="22">
        <v>3233.2</v>
      </c>
      <c r="H237" s="32">
        <v>3251.71</v>
      </c>
      <c r="I237" s="31">
        <v>65</v>
      </c>
      <c r="J237" s="22">
        <v>833.06</v>
      </c>
      <c r="K237" s="32">
        <v>839.82</v>
      </c>
      <c r="L237" s="31">
        <v>41</v>
      </c>
      <c r="M237" s="22">
        <v>434.27</v>
      </c>
      <c r="N237" s="32">
        <v>437.66</v>
      </c>
      <c r="O237" s="31">
        <v>12</v>
      </c>
      <c r="P237" s="22">
        <v>16.43</v>
      </c>
      <c r="Q237" s="32">
        <v>16.59</v>
      </c>
      <c r="R237" s="31">
        <v>135</v>
      </c>
      <c r="S237" s="22">
        <v>915.55</v>
      </c>
      <c r="T237" s="32">
        <v>909.96</v>
      </c>
      <c r="U237" s="31">
        <v>85</v>
      </c>
      <c r="V237" s="22">
        <v>770.36</v>
      </c>
      <c r="W237" s="32">
        <v>755.69</v>
      </c>
      <c r="X237" s="31">
        <v>7</v>
      </c>
      <c r="Y237" s="22">
        <v>2.4500000000000002</v>
      </c>
      <c r="Z237" s="32">
        <v>2.39</v>
      </c>
      <c r="AA237" s="31">
        <v>20</v>
      </c>
      <c r="AB237" s="22">
        <v>67.84</v>
      </c>
      <c r="AC237" s="32">
        <v>68.03</v>
      </c>
      <c r="AD237" s="31">
        <v>89</v>
      </c>
      <c r="AE237" s="22">
        <v>1441.24</v>
      </c>
      <c r="AF237" s="32">
        <v>1436.6</v>
      </c>
      <c r="AG237" s="31">
        <v>3</v>
      </c>
      <c r="AH237" s="22">
        <v>8.56</v>
      </c>
      <c r="AI237" s="32">
        <v>8.5500000000000007</v>
      </c>
      <c r="AJ237" s="31">
        <v>69</v>
      </c>
      <c r="AK237" s="22">
        <v>84.46</v>
      </c>
      <c r="AL237" s="32">
        <v>37.1</v>
      </c>
      <c r="AM237" s="31">
        <v>65</v>
      </c>
      <c r="AN237" s="22">
        <v>66.02</v>
      </c>
      <c r="AO237" s="32"/>
      <c r="AP237" s="5" t="str">
        <f t="shared" si="3"/>
        <v>0 / 24,6666666666667</v>
      </c>
    </row>
    <row r="238" spans="1:42" x14ac:dyDescent="0.2">
      <c r="A238" s="38" t="s">
        <v>862</v>
      </c>
      <c r="B238" s="2" t="s">
        <v>863</v>
      </c>
      <c r="C238" s="31">
        <v>406</v>
      </c>
      <c r="D238" s="22">
        <v>24321.52</v>
      </c>
      <c r="E238" s="32">
        <v>23971.16</v>
      </c>
      <c r="F238" s="31">
        <v>290</v>
      </c>
      <c r="G238" s="22">
        <v>10984.97</v>
      </c>
      <c r="H238" s="32">
        <v>11074.67</v>
      </c>
      <c r="I238" s="31">
        <v>197</v>
      </c>
      <c r="J238" s="22">
        <v>4345.37</v>
      </c>
      <c r="K238" s="32">
        <v>4384.0600000000004</v>
      </c>
      <c r="L238" s="31">
        <v>146</v>
      </c>
      <c r="M238" s="22">
        <v>1766.68</v>
      </c>
      <c r="N238" s="32">
        <v>1773.69</v>
      </c>
      <c r="O238" s="31">
        <v>27</v>
      </c>
      <c r="P238" s="22">
        <v>82.76</v>
      </c>
      <c r="Q238" s="32">
        <v>82.81</v>
      </c>
      <c r="R238" s="31">
        <v>330</v>
      </c>
      <c r="S238" s="22">
        <v>2571.36</v>
      </c>
      <c r="T238" s="32">
        <v>2563.75</v>
      </c>
      <c r="U238" s="31">
        <v>223</v>
      </c>
      <c r="V238" s="22">
        <v>1917.57</v>
      </c>
      <c r="W238" s="32">
        <v>1858.37</v>
      </c>
      <c r="X238" s="31">
        <v>20</v>
      </c>
      <c r="Y238" s="22">
        <v>70.739999999999995</v>
      </c>
      <c r="Z238" s="32">
        <v>70.709999999999994</v>
      </c>
      <c r="AA238" s="31">
        <v>64</v>
      </c>
      <c r="AB238" s="22">
        <v>333.46</v>
      </c>
      <c r="AC238" s="32">
        <v>335.96</v>
      </c>
      <c r="AD238" s="31">
        <v>117</v>
      </c>
      <c r="AE238" s="22">
        <v>1624.99</v>
      </c>
      <c r="AF238" s="32">
        <v>1631.46</v>
      </c>
      <c r="AG238" s="31">
        <v>24</v>
      </c>
      <c r="AH238" s="22">
        <v>113.58</v>
      </c>
      <c r="AI238" s="32">
        <v>113.3</v>
      </c>
      <c r="AJ238" s="31">
        <v>201</v>
      </c>
      <c r="AK238" s="22">
        <v>299.94</v>
      </c>
      <c r="AL238" s="32">
        <v>82.38</v>
      </c>
      <c r="AM238" s="31">
        <v>170</v>
      </c>
      <c r="AN238" s="22">
        <v>210.1</v>
      </c>
      <c r="AO238" s="32"/>
      <c r="AP238" s="5" t="str">
        <f t="shared" si="3"/>
        <v>0 / 24,6666666666667</v>
      </c>
    </row>
    <row r="239" spans="1:42" x14ac:dyDescent="0.2">
      <c r="A239" s="38" t="s">
        <v>864</v>
      </c>
      <c r="B239" s="2" t="s">
        <v>865</v>
      </c>
      <c r="C239" s="31">
        <v>188</v>
      </c>
      <c r="D239" s="22">
        <v>5146.8900000000003</v>
      </c>
      <c r="E239" s="32">
        <v>4985.58</v>
      </c>
      <c r="F239" s="31">
        <v>78</v>
      </c>
      <c r="G239" s="22">
        <v>1002.78</v>
      </c>
      <c r="H239" s="32">
        <v>1006.19</v>
      </c>
      <c r="I239" s="31">
        <v>36</v>
      </c>
      <c r="J239" s="22">
        <v>302.7</v>
      </c>
      <c r="K239" s="32">
        <v>305.04000000000002</v>
      </c>
      <c r="L239" s="31">
        <v>53</v>
      </c>
      <c r="M239" s="22">
        <v>413.91</v>
      </c>
      <c r="N239" s="32">
        <v>413.53</v>
      </c>
      <c r="O239" s="31" t="s">
        <v>399</v>
      </c>
      <c r="P239" s="22" t="s">
        <v>399</v>
      </c>
      <c r="Q239" s="32" t="s">
        <v>399</v>
      </c>
      <c r="R239" s="31">
        <v>135</v>
      </c>
      <c r="S239" s="22">
        <v>600.41999999999996</v>
      </c>
      <c r="T239" s="32">
        <v>594.46</v>
      </c>
      <c r="U239" s="31">
        <v>113</v>
      </c>
      <c r="V239" s="22">
        <v>918.37</v>
      </c>
      <c r="W239" s="32">
        <v>875.93</v>
      </c>
      <c r="X239" s="31" t="s">
        <v>399</v>
      </c>
      <c r="Y239" s="22" t="s">
        <v>399</v>
      </c>
      <c r="Z239" s="32" t="s">
        <v>399</v>
      </c>
      <c r="AA239" s="31">
        <v>21</v>
      </c>
      <c r="AB239" s="22">
        <v>54.42</v>
      </c>
      <c r="AC239" s="32">
        <v>55.41</v>
      </c>
      <c r="AD239" s="31">
        <v>122</v>
      </c>
      <c r="AE239" s="22">
        <v>1646.81</v>
      </c>
      <c r="AF239" s="32">
        <v>1650.58</v>
      </c>
      <c r="AG239" s="31">
        <v>5</v>
      </c>
      <c r="AH239" s="22">
        <v>26.2</v>
      </c>
      <c r="AI239" s="32">
        <v>27.38</v>
      </c>
      <c r="AJ239" s="31">
        <v>61</v>
      </c>
      <c r="AK239" s="22">
        <v>47.96</v>
      </c>
      <c r="AL239" s="32">
        <v>18.41</v>
      </c>
      <c r="AM239" s="31">
        <v>77</v>
      </c>
      <c r="AN239" s="22">
        <v>94.59</v>
      </c>
      <c r="AO239" s="32"/>
      <c r="AP239" s="5" t="str">
        <f t="shared" si="3"/>
        <v>2 / 24,6666666666667</v>
      </c>
    </row>
    <row r="240" spans="1:42" x14ac:dyDescent="0.2">
      <c r="A240" s="38" t="s">
        <v>866</v>
      </c>
      <c r="B240" s="2" t="s">
        <v>867</v>
      </c>
      <c r="C240" s="31">
        <v>172</v>
      </c>
      <c r="D240" s="22">
        <v>6733.71</v>
      </c>
      <c r="E240" s="32">
        <v>6641.88</v>
      </c>
      <c r="F240" s="31">
        <v>85</v>
      </c>
      <c r="G240" s="22">
        <v>2752.14</v>
      </c>
      <c r="H240" s="32">
        <v>2765.87</v>
      </c>
      <c r="I240" s="31">
        <v>52</v>
      </c>
      <c r="J240" s="22">
        <v>902.98</v>
      </c>
      <c r="K240" s="32">
        <v>908.55</v>
      </c>
      <c r="L240" s="31">
        <v>34</v>
      </c>
      <c r="M240" s="22">
        <v>390.69</v>
      </c>
      <c r="N240" s="32">
        <v>390.71</v>
      </c>
      <c r="O240" s="31" t="s">
        <v>399</v>
      </c>
      <c r="P240" s="22" t="s">
        <v>399</v>
      </c>
      <c r="Q240" s="32" t="s">
        <v>399</v>
      </c>
      <c r="R240" s="31">
        <v>129</v>
      </c>
      <c r="S240" s="22">
        <v>831.03</v>
      </c>
      <c r="T240" s="32">
        <v>822.45</v>
      </c>
      <c r="U240" s="31">
        <v>74</v>
      </c>
      <c r="V240" s="22">
        <v>668.44</v>
      </c>
      <c r="W240" s="32">
        <v>663.43</v>
      </c>
      <c r="X240" s="31" t="s">
        <v>399</v>
      </c>
      <c r="Y240" s="22" t="s">
        <v>399</v>
      </c>
      <c r="Z240" s="32" t="s">
        <v>399</v>
      </c>
      <c r="AA240" s="31">
        <v>9</v>
      </c>
      <c r="AB240" s="22">
        <v>15.02</v>
      </c>
      <c r="AC240" s="32">
        <v>14.85</v>
      </c>
      <c r="AD240" s="31">
        <v>40</v>
      </c>
      <c r="AE240" s="22">
        <v>983.92</v>
      </c>
      <c r="AF240" s="32">
        <v>980.6</v>
      </c>
      <c r="AG240" s="31">
        <v>4</v>
      </c>
      <c r="AH240" s="22">
        <v>11.96</v>
      </c>
      <c r="AI240" s="32">
        <v>11.92</v>
      </c>
      <c r="AJ240" s="31">
        <v>46</v>
      </c>
      <c r="AK240" s="22">
        <v>59.36</v>
      </c>
      <c r="AL240" s="32">
        <v>23.38</v>
      </c>
      <c r="AM240" s="31">
        <v>57</v>
      </c>
      <c r="AN240" s="22">
        <v>57.9</v>
      </c>
      <c r="AO240" s="32"/>
      <c r="AP240" s="5" t="str">
        <f t="shared" si="3"/>
        <v>2 / 24,6666666666667</v>
      </c>
    </row>
    <row r="241" spans="1:42" x14ac:dyDescent="0.2">
      <c r="A241" s="38" t="s">
        <v>868</v>
      </c>
      <c r="B241" s="2" t="s">
        <v>869</v>
      </c>
      <c r="C241" s="31">
        <v>699</v>
      </c>
      <c r="D241" s="22">
        <v>33484.629999999997</v>
      </c>
      <c r="E241" s="32">
        <v>32583.58</v>
      </c>
      <c r="F241" s="31">
        <v>438</v>
      </c>
      <c r="G241" s="22">
        <v>10878.17</v>
      </c>
      <c r="H241" s="32">
        <v>10942.99</v>
      </c>
      <c r="I241" s="31">
        <v>290</v>
      </c>
      <c r="J241" s="22">
        <v>3870.11</v>
      </c>
      <c r="K241" s="32">
        <v>3889.59</v>
      </c>
      <c r="L241" s="31">
        <v>376</v>
      </c>
      <c r="M241" s="22">
        <v>4528.5</v>
      </c>
      <c r="N241" s="32">
        <v>4545.1400000000003</v>
      </c>
      <c r="O241" s="31">
        <v>107</v>
      </c>
      <c r="P241" s="22">
        <v>332.84</v>
      </c>
      <c r="Q241" s="32">
        <v>332.83</v>
      </c>
      <c r="R241" s="31">
        <v>542</v>
      </c>
      <c r="S241" s="22">
        <v>3758.2</v>
      </c>
      <c r="T241" s="32">
        <v>3643.59</v>
      </c>
      <c r="U241" s="31">
        <v>525</v>
      </c>
      <c r="V241" s="22">
        <v>6750.25</v>
      </c>
      <c r="W241" s="32">
        <v>6400.49</v>
      </c>
      <c r="X241" s="31">
        <v>64</v>
      </c>
      <c r="Y241" s="22">
        <v>228.11</v>
      </c>
      <c r="Z241" s="32">
        <v>228.73</v>
      </c>
      <c r="AA241" s="31">
        <v>102</v>
      </c>
      <c r="AB241" s="22">
        <v>271.25</v>
      </c>
      <c r="AC241" s="32">
        <v>273.7</v>
      </c>
      <c r="AD241" s="31">
        <v>269</v>
      </c>
      <c r="AE241" s="22">
        <v>1959.27</v>
      </c>
      <c r="AF241" s="32">
        <v>1958.04</v>
      </c>
      <c r="AG241" s="31">
        <v>38</v>
      </c>
      <c r="AH241" s="22">
        <v>282.64999999999998</v>
      </c>
      <c r="AI241" s="32">
        <v>283.94</v>
      </c>
      <c r="AJ241" s="31">
        <v>306</v>
      </c>
      <c r="AK241" s="22">
        <v>292.86</v>
      </c>
      <c r="AL241" s="32">
        <v>84.54</v>
      </c>
      <c r="AM241" s="31">
        <v>334</v>
      </c>
      <c r="AN241" s="22">
        <v>332.42</v>
      </c>
      <c r="AO241" s="32"/>
      <c r="AP241" s="5" t="str">
        <f t="shared" si="3"/>
        <v>0 / 24,6666666666667</v>
      </c>
    </row>
    <row r="242" spans="1:42" x14ac:dyDescent="0.2">
      <c r="A242" s="38" t="s">
        <v>870</v>
      </c>
      <c r="B242" s="2" t="s">
        <v>871</v>
      </c>
      <c r="C242" s="31">
        <v>426</v>
      </c>
      <c r="D242" s="22">
        <v>16169.81</v>
      </c>
      <c r="E242" s="32">
        <v>15884.28</v>
      </c>
      <c r="F242" s="31">
        <v>269</v>
      </c>
      <c r="G242" s="22">
        <v>5617.75</v>
      </c>
      <c r="H242" s="32">
        <v>5669.89</v>
      </c>
      <c r="I242" s="31">
        <v>150</v>
      </c>
      <c r="J242" s="22">
        <v>1772.03</v>
      </c>
      <c r="K242" s="32">
        <v>1786.7</v>
      </c>
      <c r="L242" s="31">
        <v>176</v>
      </c>
      <c r="M242" s="22">
        <v>1630.85</v>
      </c>
      <c r="N242" s="32">
        <v>1645.41</v>
      </c>
      <c r="O242" s="31">
        <v>46</v>
      </c>
      <c r="P242" s="22">
        <v>140.63999999999999</v>
      </c>
      <c r="Q242" s="32">
        <v>143.02000000000001</v>
      </c>
      <c r="R242" s="31">
        <v>314</v>
      </c>
      <c r="S242" s="22">
        <v>1495.51</v>
      </c>
      <c r="T242" s="32">
        <v>1486.7</v>
      </c>
      <c r="U242" s="31">
        <v>296</v>
      </c>
      <c r="V242" s="22">
        <v>3177.35</v>
      </c>
      <c r="W242" s="32">
        <v>3110.64</v>
      </c>
      <c r="X242" s="31">
        <v>19</v>
      </c>
      <c r="Y242" s="22">
        <v>70.5</v>
      </c>
      <c r="Z242" s="32">
        <v>70.98</v>
      </c>
      <c r="AA242" s="31">
        <v>71</v>
      </c>
      <c r="AB242" s="22">
        <v>147.97</v>
      </c>
      <c r="AC242" s="32">
        <v>149.44</v>
      </c>
      <c r="AD242" s="31">
        <v>155</v>
      </c>
      <c r="AE242" s="22">
        <v>1725.09</v>
      </c>
      <c r="AF242" s="32">
        <v>1741.58</v>
      </c>
      <c r="AG242" s="31">
        <v>13</v>
      </c>
      <c r="AH242" s="22">
        <v>40.14</v>
      </c>
      <c r="AI242" s="32">
        <v>40.049999999999997</v>
      </c>
      <c r="AJ242" s="31">
        <v>185</v>
      </c>
      <c r="AK242" s="22">
        <v>184.07</v>
      </c>
      <c r="AL242" s="32">
        <v>39.869999999999997</v>
      </c>
      <c r="AM242" s="31">
        <v>165</v>
      </c>
      <c r="AN242" s="22">
        <v>167.91</v>
      </c>
      <c r="AO242" s="32"/>
      <c r="AP242" s="5" t="str">
        <f t="shared" si="3"/>
        <v>0 / 24,6666666666667</v>
      </c>
    </row>
    <row r="243" spans="1:42" x14ac:dyDescent="0.2">
      <c r="A243" s="38" t="s">
        <v>872</v>
      </c>
      <c r="B243" s="2" t="s">
        <v>873</v>
      </c>
      <c r="C243" s="31">
        <v>489</v>
      </c>
      <c r="D243" s="22">
        <v>28870.61</v>
      </c>
      <c r="E243" s="32">
        <v>27240.86</v>
      </c>
      <c r="F243" s="31">
        <v>267</v>
      </c>
      <c r="G243" s="22">
        <v>4743.1000000000004</v>
      </c>
      <c r="H243" s="32">
        <v>4755.03</v>
      </c>
      <c r="I243" s="31">
        <v>49</v>
      </c>
      <c r="J243" s="22">
        <v>358.55</v>
      </c>
      <c r="K243" s="32">
        <v>362.56</v>
      </c>
      <c r="L243" s="31">
        <v>229</v>
      </c>
      <c r="M243" s="22">
        <v>2653.86</v>
      </c>
      <c r="N243" s="32">
        <v>2654.32</v>
      </c>
      <c r="O243" s="31">
        <v>49</v>
      </c>
      <c r="P243" s="22">
        <v>203.65</v>
      </c>
      <c r="Q243" s="32">
        <v>204.39</v>
      </c>
      <c r="R243" s="31">
        <v>294</v>
      </c>
      <c r="S243" s="22">
        <v>2672.46</v>
      </c>
      <c r="T243" s="32">
        <v>2668.96</v>
      </c>
      <c r="U243" s="31">
        <v>454</v>
      </c>
      <c r="V243" s="22">
        <v>17723.82</v>
      </c>
      <c r="W243" s="32">
        <v>16389.75</v>
      </c>
      <c r="X243" s="31">
        <v>11</v>
      </c>
      <c r="Y243" s="22">
        <v>22.24</v>
      </c>
      <c r="Z243" s="32">
        <v>22.51</v>
      </c>
      <c r="AA243" s="31">
        <v>24</v>
      </c>
      <c r="AB243" s="22">
        <v>57.7</v>
      </c>
      <c r="AC243" s="32">
        <v>58.05</v>
      </c>
      <c r="AD243" s="31">
        <v>32</v>
      </c>
      <c r="AE243" s="22">
        <v>57.88</v>
      </c>
      <c r="AF243" s="32">
        <v>58.05</v>
      </c>
      <c r="AG243" s="31">
        <v>9</v>
      </c>
      <c r="AH243" s="22">
        <v>3.91</v>
      </c>
      <c r="AI243" s="32">
        <v>3.91</v>
      </c>
      <c r="AJ243" s="31">
        <v>88</v>
      </c>
      <c r="AK243" s="22">
        <v>100.27</v>
      </c>
      <c r="AL243" s="32">
        <v>63.33</v>
      </c>
      <c r="AM243" s="31">
        <v>176</v>
      </c>
      <c r="AN243" s="22">
        <v>273.17</v>
      </c>
      <c r="AO243" s="32"/>
      <c r="AP243" s="5" t="str">
        <f t="shared" si="3"/>
        <v>0 / 24,6666666666667</v>
      </c>
    </row>
    <row r="244" spans="1:42" x14ac:dyDescent="0.2">
      <c r="A244" s="38" t="s">
        <v>874</v>
      </c>
      <c r="B244" s="2" t="s">
        <v>875</v>
      </c>
      <c r="C244" s="31">
        <v>342</v>
      </c>
      <c r="D244" s="22">
        <v>13675.94</v>
      </c>
      <c r="E244" s="32">
        <v>13461.08</v>
      </c>
      <c r="F244" s="31">
        <v>188</v>
      </c>
      <c r="G244" s="22">
        <v>5118.58</v>
      </c>
      <c r="H244" s="32">
        <v>5144.13</v>
      </c>
      <c r="I244" s="31">
        <v>111</v>
      </c>
      <c r="J244" s="22">
        <v>1805.52</v>
      </c>
      <c r="K244" s="32">
        <v>1813.5</v>
      </c>
      <c r="L244" s="31">
        <v>139</v>
      </c>
      <c r="M244" s="22">
        <v>1401.58</v>
      </c>
      <c r="N244" s="32">
        <v>1410.78</v>
      </c>
      <c r="O244" s="31">
        <v>28</v>
      </c>
      <c r="P244" s="22">
        <v>72.92</v>
      </c>
      <c r="Q244" s="32">
        <v>71.86</v>
      </c>
      <c r="R244" s="31">
        <v>237</v>
      </c>
      <c r="S244" s="22">
        <v>1674.7</v>
      </c>
      <c r="T244" s="32">
        <v>1665.76</v>
      </c>
      <c r="U244" s="31">
        <v>237</v>
      </c>
      <c r="V244" s="22">
        <v>2384.56</v>
      </c>
      <c r="W244" s="32">
        <v>2305.35</v>
      </c>
      <c r="X244" s="31">
        <v>9</v>
      </c>
      <c r="Y244" s="22">
        <v>12.92</v>
      </c>
      <c r="Z244" s="32">
        <v>12.93</v>
      </c>
      <c r="AA244" s="31">
        <v>27</v>
      </c>
      <c r="AB244" s="22">
        <v>68.98</v>
      </c>
      <c r="AC244" s="32">
        <v>69.64</v>
      </c>
      <c r="AD244" s="31">
        <v>78</v>
      </c>
      <c r="AE244" s="22">
        <v>890.46</v>
      </c>
      <c r="AF244" s="32">
        <v>905.84</v>
      </c>
      <c r="AG244" s="31">
        <v>8</v>
      </c>
      <c r="AH244" s="22">
        <v>27.68</v>
      </c>
      <c r="AI244" s="32">
        <v>27.59</v>
      </c>
      <c r="AJ244" s="31">
        <v>124</v>
      </c>
      <c r="AK244" s="22">
        <v>126.04</v>
      </c>
      <c r="AL244" s="32">
        <v>33.700000000000003</v>
      </c>
      <c r="AM244" s="31">
        <v>130</v>
      </c>
      <c r="AN244" s="22">
        <v>92</v>
      </c>
      <c r="AO244" s="32"/>
      <c r="AP244" s="5" t="str">
        <f t="shared" si="3"/>
        <v>0 / 24,6666666666667</v>
      </c>
    </row>
    <row r="245" spans="1:42" x14ac:dyDescent="0.2">
      <c r="A245" s="38" t="s">
        <v>876</v>
      </c>
      <c r="B245" s="2" t="s">
        <v>877</v>
      </c>
      <c r="C245" s="31">
        <v>302</v>
      </c>
      <c r="D245" s="22">
        <v>13302.07</v>
      </c>
      <c r="E245" s="32">
        <v>13027.08</v>
      </c>
      <c r="F245" s="31">
        <v>197</v>
      </c>
      <c r="G245" s="22">
        <v>5716.91</v>
      </c>
      <c r="H245" s="32">
        <v>5736.64</v>
      </c>
      <c r="I245" s="31">
        <v>124</v>
      </c>
      <c r="J245" s="22">
        <v>2005.3</v>
      </c>
      <c r="K245" s="32">
        <v>2016.51</v>
      </c>
      <c r="L245" s="31">
        <v>134</v>
      </c>
      <c r="M245" s="22">
        <v>1207.21</v>
      </c>
      <c r="N245" s="32">
        <v>1210.77</v>
      </c>
      <c r="O245" s="31">
        <v>29</v>
      </c>
      <c r="P245" s="22">
        <v>90.94</v>
      </c>
      <c r="Q245" s="32">
        <v>91.26</v>
      </c>
      <c r="R245" s="31">
        <v>233</v>
      </c>
      <c r="S245" s="22">
        <v>1319.69</v>
      </c>
      <c r="T245" s="32">
        <v>1299.79</v>
      </c>
      <c r="U245" s="31">
        <v>188</v>
      </c>
      <c r="V245" s="22">
        <v>1461.88</v>
      </c>
      <c r="W245" s="32">
        <v>1354.19</v>
      </c>
      <c r="X245" s="31">
        <v>17</v>
      </c>
      <c r="Y245" s="22">
        <v>76.16</v>
      </c>
      <c r="Z245" s="32">
        <v>76.84</v>
      </c>
      <c r="AA245" s="31">
        <v>52</v>
      </c>
      <c r="AB245" s="22">
        <v>340.55</v>
      </c>
      <c r="AC245" s="32">
        <v>342.06</v>
      </c>
      <c r="AD245" s="31">
        <v>95</v>
      </c>
      <c r="AE245" s="22">
        <v>800.36</v>
      </c>
      <c r="AF245" s="32">
        <v>803.62</v>
      </c>
      <c r="AG245" s="31">
        <v>12</v>
      </c>
      <c r="AH245" s="22">
        <v>55.34</v>
      </c>
      <c r="AI245" s="32">
        <v>55.32</v>
      </c>
      <c r="AJ245" s="31">
        <v>114</v>
      </c>
      <c r="AK245" s="22">
        <v>127.13</v>
      </c>
      <c r="AL245" s="32">
        <v>40.08</v>
      </c>
      <c r="AM245" s="31">
        <v>115</v>
      </c>
      <c r="AN245" s="22">
        <v>100.6</v>
      </c>
      <c r="AO245" s="32"/>
      <c r="AP245" s="5" t="str">
        <f t="shared" si="3"/>
        <v>0 / 24,6666666666667</v>
      </c>
    </row>
    <row r="246" spans="1:42" x14ac:dyDescent="0.2">
      <c r="A246" s="38" t="s">
        <v>878</v>
      </c>
      <c r="B246" s="2" t="s">
        <v>879</v>
      </c>
      <c r="C246" s="31">
        <v>276</v>
      </c>
      <c r="D246" s="22">
        <v>15021.2</v>
      </c>
      <c r="E246" s="32">
        <v>14802.38</v>
      </c>
      <c r="F246" s="31">
        <v>160</v>
      </c>
      <c r="G246" s="22">
        <v>6183.3</v>
      </c>
      <c r="H246" s="32">
        <v>6208.73</v>
      </c>
      <c r="I246" s="31">
        <v>106</v>
      </c>
      <c r="J246" s="22">
        <v>2325.4699999999998</v>
      </c>
      <c r="K246" s="32">
        <v>2333.92</v>
      </c>
      <c r="L246" s="31">
        <v>91</v>
      </c>
      <c r="M246" s="22">
        <v>1496.85</v>
      </c>
      <c r="N246" s="32">
        <v>1503.45</v>
      </c>
      <c r="O246" s="31">
        <v>26</v>
      </c>
      <c r="P246" s="22">
        <v>71.7</v>
      </c>
      <c r="Q246" s="32">
        <v>72.010000000000005</v>
      </c>
      <c r="R246" s="31">
        <v>219</v>
      </c>
      <c r="S246" s="22">
        <v>1984.19</v>
      </c>
      <c r="T246" s="32">
        <v>1970.41</v>
      </c>
      <c r="U246" s="31">
        <v>145</v>
      </c>
      <c r="V246" s="22">
        <v>1102.72</v>
      </c>
      <c r="W246" s="32">
        <v>1078.6099999999999</v>
      </c>
      <c r="X246" s="31">
        <v>11</v>
      </c>
      <c r="Y246" s="22">
        <v>49.75</v>
      </c>
      <c r="Z246" s="32">
        <v>49.8</v>
      </c>
      <c r="AA246" s="31">
        <v>26</v>
      </c>
      <c r="AB246" s="22">
        <v>125.35</v>
      </c>
      <c r="AC246" s="32">
        <v>125.84</v>
      </c>
      <c r="AD246" s="31">
        <v>66</v>
      </c>
      <c r="AE246" s="22">
        <v>1363.64</v>
      </c>
      <c r="AF246" s="32">
        <v>1370.85</v>
      </c>
      <c r="AG246" s="31">
        <v>8</v>
      </c>
      <c r="AH246" s="22">
        <v>48.5</v>
      </c>
      <c r="AI246" s="32">
        <v>48.35</v>
      </c>
      <c r="AJ246" s="31">
        <v>96</v>
      </c>
      <c r="AK246" s="22">
        <v>136.78</v>
      </c>
      <c r="AL246" s="32">
        <v>40.409999999999997</v>
      </c>
      <c r="AM246" s="31">
        <v>105</v>
      </c>
      <c r="AN246" s="22">
        <v>129.94999999999999</v>
      </c>
      <c r="AO246" s="32"/>
      <c r="AP246" s="5" t="str">
        <f t="shared" si="3"/>
        <v>0 / 24,6666666666667</v>
      </c>
    </row>
    <row r="247" spans="1:42" x14ac:dyDescent="0.2">
      <c r="A247" s="39" t="s">
        <v>880</v>
      </c>
      <c r="B247" s="3" t="s">
        <v>881</v>
      </c>
      <c r="C247" s="33">
        <v>169</v>
      </c>
      <c r="D247" s="23">
        <v>4372.16</v>
      </c>
      <c r="E247" s="34">
        <v>4282.24</v>
      </c>
      <c r="F247" s="33">
        <v>67</v>
      </c>
      <c r="G247" s="23">
        <v>1180.08</v>
      </c>
      <c r="H247" s="34">
        <v>1185.05</v>
      </c>
      <c r="I247" s="33">
        <v>25</v>
      </c>
      <c r="J247" s="23">
        <v>303.37</v>
      </c>
      <c r="K247" s="34">
        <v>307.39999999999998</v>
      </c>
      <c r="L247" s="33">
        <v>38</v>
      </c>
      <c r="M247" s="23">
        <v>334.47</v>
      </c>
      <c r="N247" s="34">
        <v>335.51</v>
      </c>
      <c r="O247" s="33">
        <v>12</v>
      </c>
      <c r="P247" s="23">
        <v>95.95</v>
      </c>
      <c r="Q247" s="34">
        <v>96.14</v>
      </c>
      <c r="R247" s="33">
        <v>109</v>
      </c>
      <c r="S247" s="23">
        <v>605.76</v>
      </c>
      <c r="T247" s="34">
        <v>601.34</v>
      </c>
      <c r="U247" s="33">
        <v>83</v>
      </c>
      <c r="V247" s="23">
        <v>657.92</v>
      </c>
      <c r="W247" s="34">
        <v>639.01</v>
      </c>
      <c r="X247" s="33">
        <v>4</v>
      </c>
      <c r="Y247" s="23">
        <v>3.96</v>
      </c>
      <c r="Z247" s="34">
        <v>3.93</v>
      </c>
      <c r="AA247" s="33">
        <v>14</v>
      </c>
      <c r="AB247" s="23">
        <v>33.130000000000003</v>
      </c>
      <c r="AC247" s="34">
        <v>33</v>
      </c>
      <c r="AD247" s="33">
        <v>65</v>
      </c>
      <c r="AE247" s="23">
        <v>1019.13</v>
      </c>
      <c r="AF247" s="34">
        <v>1041.3399999999999</v>
      </c>
      <c r="AG247" s="33">
        <v>6</v>
      </c>
      <c r="AH247" s="23">
        <v>29.49</v>
      </c>
      <c r="AI247" s="34">
        <v>29.53</v>
      </c>
      <c r="AJ247" s="31">
        <v>45</v>
      </c>
      <c r="AK247" s="22">
        <v>59.02</v>
      </c>
      <c r="AL247" s="32">
        <v>9.99</v>
      </c>
      <c r="AM247" s="33">
        <v>51</v>
      </c>
      <c r="AN247" s="23">
        <v>49.88</v>
      </c>
      <c r="AO247" s="34"/>
      <c r="AP247" s="5" t="str">
        <f t="shared" si="3"/>
        <v>0 / 24,6666666666667</v>
      </c>
    </row>
    <row r="248" spans="1:42" x14ac:dyDescent="0.2">
      <c r="A248" s="5" t="s">
        <v>14</v>
      </c>
      <c r="C248" s="26"/>
      <c r="D248" s="27"/>
      <c r="E248" s="27"/>
      <c r="F248" s="26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</row>
    <row r="249" spans="1:42" ht="10.5" customHeight="1" x14ac:dyDescent="0.2"/>
    <row r="250" spans="1:42" ht="10.5" customHeight="1" x14ac:dyDescent="0.2"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</row>
    <row r="251" spans="1:42" ht="10.5" customHeight="1" x14ac:dyDescent="0.2"/>
    <row r="252" spans="1:42" ht="10.5" customHeight="1" x14ac:dyDescent="0.2"/>
    <row r="253" spans="1:42" ht="10.5" customHeight="1" x14ac:dyDescent="0.2"/>
    <row r="254" spans="1:42" ht="10.5" customHeight="1" x14ac:dyDescent="0.2"/>
    <row r="255" spans="1:42" ht="10.5" customHeight="1" x14ac:dyDescent="0.2"/>
    <row r="256" spans="1:42" ht="10.5" customHeight="1" x14ac:dyDescent="0.2"/>
    <row r="257" ht="10.5" customHeight="1" x14ac:dyDescent="0.2"/>
    <row r="258" ht="10.5" customHeight="1" x14ac:dyDescent="0.2"/>
    <row r="259" ht="10.5" customHeight="1" x14ac:dyDescent="0.2"/>
    <row r="260" ht="10.5" customHeight="1" x14ac:dyDescent="0.2"/>
    <row r="261" ht="10.5" customHeight="1" x14ac:dyDescent="0.2"/>
    <row r="262" ht="10.5" customHeight="1" x14ac:dyDescent="0.2"/>
    <row r="263" ht="10.5" customHeight="1" x14ac:dyDescent="0.2"/>
    <row r="264" ht="10.5" customHeight="1" x14ac:dyDescent="0.2"/>
    <row r="265" ht="10.5" customHeight="1" x14ac:dyDescent="0.2"/>
    <row r="266" ht="10.5" customHeight="1" x14ac:dyDescent="0.2"/>
    <row r="267" ht="10.5" customHeight="1" x14ac:dyDescent="0.2"/>
    <row r="268" ht="10.5" customHeight="1" x14ac:dyDescent="0.2"/>
    <row r="269" ht="10.5" customHeight="1" x14ac:dyDescent="0.2"/>
    <row r="270" ht="10.5" customHeight="1" x14ac:dyDescent="0.2"/>
    <row r="271" ht="10.5" customHeight="1" x14ac:dyDescent="0.2"/>
    <row r="272" ht="10.5" customHeight="1" x14ac:dyDescent="0.2"/>
    <row r="273" ht="10.5" customHeight="1" x14ac:dyDescent="0.2"/>
    <row r="274" ht="10.5" customHeight="1" x14ac:dyDescent="0.2"/>
    <row r="275" ht="10.5" customHeight="1" x14ac:dyDescent="0.2"/>
    <row r="276" ht="10.5" customHeight="1" x14ac:dyDescent="0.2"/>
  </sheetData>
  <mergeCells count="13">
    <mergeCell ref="C4:E4"/>
    <mergeCell ref="O4:Q4"/>
    <mergeCell ref="F4:H4"/>
    <mergeCell ref="AG4:AI4"/>
    <mergeCell ref="AJ4:AL4"/>
    <mergeCell ref="I4:K4"/>
    <mergeCell ref="L4:N4"/>
    <mergeCell ref="AM4:AO4"/>
    <mergeCell ref="R4:T4"/>
    <mergeCell ref="U4:W4"/>
    <mergeCell ref="X4:Z4"/>
    <mergeCell ref="AA4:AC4"/>
    <mergeCell ref="AD4:AF4"/>
  </mergeCells>
  <conditionalFormatting sqref="C6:H247">
    <cfRule type="cellIs" dxfId="14" priority="10" operator="equal">
      <formula>"s"</formula>
    </cfRule>
    <cfRule type="cellIs" dxfId="13" priority="11" operator="lessThan">
      <formula>0</formula>
    </cfRule>
  </conditionalFormatting>
  <conditionalFormatting sqref="I6:AO247">
    <cfRule type="cellIs" dxfId="7" priority="3" operator="equal">
      <formula>"s"</formula>
    </cfRule>
    <cfRule type="cellIs" dxfId="6" priority="4" operator="lessThan">
      <formula>0</formula>
    </cfRule>
  </conditionalFormatting>
  <conditionalFormatting sqref="I6:I247 L6:L247 R6:R247 U6:U247 X6:X247 AA6:AA247 AD6:AD247 AG6:AG247 AM6:AM247 AJ6:AJ247 O6:O247">
    <cfRule type="expression" dxfId="5" priority="2">
      <formula>"'xxx=(I6=MIN($F6;$I6;$L6;$O6;$R6;$U6;$X6;$AA6;$AD6;$AG6;$AJ6;$AM6;$AP$6;$AS6))"</formula>
    </cfRule>
  </conditionalFormatting>
  <printOptions horizontalCentered="1"/>
  <pageMargins left="0.15748031496062992" right="0.15748031496062992" top="0.19685039370078741" bottom="0.19685039370078741" header="0.15748031496062992" footer="0.19685039370078741"/>
  <pageSetup paperSize="9" scale="74" pageOrder="overThenDown" orientation="landscape" r:id="rId1"/>
  <headerFooter alignWithMargins="0"/>
  <colBreaks count="1" manualBreakCount="1">
    <brk id="2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99"/>
  <sheetViews>
    <sheetView showGridLines="0" showZeros="0" zoomScaleNormal="100" zoomScaleSheetLayoutView="100" workbookViewId="0">
      <pane xSplit="2" ySplit="5" topLeftCell="C6" activePane="bottomRight" state="frozen"/>
      <selection activeCell="A13" sqref="A13"/>
      <selection pane="topRight" activeCell="A13" sqref="A13"/>
      <selection pane="bottomLeft" activeCell="A13" sqref="A13"/>
      <selection pane="bottomRight" activeCell="A3" sqref="A3"/>
    </sheetView>
  </sheetViews>
  <sheetFormatPr baseColWidth="10" defaultColWidth="11.42578125" defaultRowHeight="12.75" x14ac:dyDescent="0.2"/>
  <cols>
    <col min="1" max="1" width="10.7109375" style="5" customWidth="1"/>
    <col min="2" max="2" width="35.28515625" style="5" bestFit="1" customWidth="1"/>
    <col min="3" max="41" width="9.85546875" style="6" customWidth="1"/>
    <col min="42" max="42" width="11.42578125" style="5" hidden="1" customWidth="1"/>
    <col min="43" max="16384" width="11.42578125" style="5"/>
  </cols>
  <sheetData>
    <row r="1" spans="1:42" ht="81.400000000000006" customHeight="1" x14ac:dyDescent="0.2"/>
    <row r="2" spans="1:42" ht="15.75" x14ac:dyDescent="0.2">
      <c r="A2" s="7" t="str">
        <f>"Nombre de déclarants, surfaces graphiques constatées et surfaces admissibles constatées par groupes de cultures à la PAC "&amp;annee&amp;" par petites régions agricoles d'Occitanie"</f>
        <v>Nombre de déclarants, surfaces graphiques constatées et surfaces admissibles constatées par groupes de cultures à la PAC 2025 par petites régions agricoles d'Occitanie</v>
      </c>
    </row>
    <row r="4" spans="1:42" ht="27" customHeight="1" x14ac:dyDescent="0.2">
      <c r="C4" s="56" t="s">
        <v>329</v>
      </c>
      <c r="D4" s="57"/>
      <c r="E4" s="58"/>
      <c r="F4" s="56" t="s">
        <v>378</v>
      </c>
      <c r="G4" s="57"/>
      <c r="H4" s="58"/>
      <c r="I4" s="56" t="s">
        <v>379</v>
      </c>
      <c r="J4" s="57"/>
      <c r="K4" s="58"/>
      <c r="L4" s="56" t="s">
        <v>974</v>
      </c>
      <c r="M4" s="57"/>
      <c r="N4" s="58"/>
      <c r="O4" s="56" t="s">
        <v>975</v>
      </c>
      <c r="P4" s="57"/>
      <c r="Q4" s="58"/>
      <c r="R4" s="56" t="s">
        <v>976</v>
      </c>
      <c r="S4" s="57"/>
      <c r="T4" s="58"/>
      <c r="U4" s="56" t="s">
        <v>380</v>
      </c>
      <c r="V4" s="57"/>
      <c r="W4" s="58"/>
      <c r="X4" s="56" t="s">
        <v>977</v>
      </c>
      <c r="Y4" s="57"/>
      <c r="Z4" s="58"/>
      <c r="AA4" s="56" t="s">
        <v>978</v>
      </c>
      <c r="AB4" s="57"/>
      <c r="AC4" s="58"/>
      <c r="AD4" s="56" t="s">
        <v>979</v>
      </c>
      <c r="AE4" s="57"/>
      <c r="AF4" s="58"/>
      <c r="AG4" s="56" t="s">
        <v>980</v>
      </c>
      <c r="AH4" s="57"/>
      <c r="AI4" s="58"/>
      <c r="AJ4" s="56" t="s">
        <v>981</v>
      </c>
      <c r="AK4" s="57"/>
      <c r="AL4" s="58"/>
      <c r="AM4" s="56" t="s">
        <v>982</v>
      </c>
      <c r="AN4" s="57"/>
      <c r="AO4" s="58"/>
    </row>
    <row r="5" spans="1:42" ht="51" x14ac:dyDescent="0.2">
      <c r="A5" s="63" t="s">
        <v>367</v>
      </c>
      <c r="B5" s="4" t="s">
        <v>368</v>
      </c>
      <c r="C5" s="35" t="s">
        <v>366</v>
      </c>
      <c r="D5" s="9" t="s">
        <v>364</v>
      </c>
      <c r="E5" s="36" t="s">
        <v>365</v>
      </c>
      <c r="F5" s="35" t="s">
        <v>366</v>
      </c>
      <c r="G5" s="9" t="s">
        <v>364</v>
      </c>
      <c r="H5" s="36" t="s">
        <v>365</v>
      </c>
      <c r="I5" s="35" t="s">
        <v>366</v>
      </c>
      <c r="J5" s="9" t="s">
        <v>364</v>
      </c>
      <c r="K5" s="36" t="s">
        <v>365</v>
      </c>
      <c r="L5" s="35" t="s">
        <v>366</v>
      </c>
      <c r="M5" s="9" t="s">
        <v>364</v>
      </c>
      <c r="N5" s="36" t="s">
        <v>365</v>
      </c>
      <c r="O5" s="35" t="s">
        <v>366</v>
      </c>
      <c r="P5" s="9" t="s">
        <v>364</v>
      </c>
      <c r="Q5" s="36" t="s">
        <v>365</v>
      </c>
      <c r="R5" s="35" t="s">
        <v>366</v>
      </c>
      <c r="S5" s="9" t="s">
        <v>364</v>
      </c>
      <c r="T5" s="36" t="s">
        <v>365</v>
      </c>
      <c r="U5" s="35" t="s">
        <v>366</v>
      </c>
      <c r="V5" s="9" t="s">
        <v>364</v>
      </c>
      <c r="W5" s="36" t="s">
        <v>365</v>
      </c>
      <c r="X5" s="35" t="s">
        <v>366</v>
      </c>
      <c r="Y5" s="9" t="s">
        <v>364</v>
      </c>
      <c r="Z5" s="36" t="s">
        <v>365</v>
      </c>
      <c r="AA5" s="35" t="s">
        <v>366</v>
      </c>
      <c r="AB5" s="9" t="s">
        <v>364</v>
      </c>
      <c r="AC5" s="36" t="s">
        <v>365</v>
      </c>
      <c r="AD5" s="35" t="s">
        <v>366</v>
      </c>
      <c r="AE5" s="9" t="s">
        <v>364</v>
      </c>
      <c r="AF5" s="36" t="s">
        <v>365</v>
      </c>
      <c r="AG5" s="35" t="s">
        <v>366</v>
      </c>
      <c r="AH5" s="9" t="s">
        <v>364</v>
      </c>
      <c r="AI5" s="36" t="s">
        <v>365</v>
      </c>
      <c r="AJ5" s="35" t="s">
        <v>366</v>
      </c>
      <c r="AK5" s="9" t="s">
        <v>364</v>
      </c>
      <c r="AL5" s="36" t="s">
        <v>365</v>
      </c>
      <c r="AM5" s="35" t="s">
        <v>366</v>
      </c>
      <c r="AN5" s="9" t="s">
        <v>364</v>
      </c>
      <c r="AO5" s="36" t="s">
        <v>365</v>
      </c>
      <c r="AP5" s="5" t="s">
        <v>411</v>
      </c>
    </row>
    <row r="6" spans="1:42" x14ac:dyDescent="0.25">
      <c r="A6" s="64" t="s">
        <v>33</v>
      </c>
      <c r="B6" s="1" t="s">
        <v>34</v>
      </c>
      <c r="C6" s="29">
        <v>368</v>
      </c>
      <c r="D6" s="25">
        <v>19729.45</v>
      </c>
      <c r="E6" s="30">
        <v>19264.73</v>
      </c>
      <c r="F6" s="29">
        <v>201</v>
      </c>
      <c r="G6" s="25">
        <v>8306.33</v>
      </c>
      <c r="H6" s="30">
        <v>8384.3799999999992</v>
      </c>
      <c r="I6" s="29">
        <v>121</v>
      </c>
      <c r="J6" s="25">
        <v>1882.42</v>
      </c>
      <c r="K6" s="30">
        <v>1903.81</v>
      </c>
      <c r="L6" s="29">
        <v>180</v>
      </c>
      <c r="M6" s="25">
        <v>2437.1999999999998</v>
      </c>
      <c r="N6" s="30">
        <v>2462.98</v>
      </c>
      <c r="O6" s="29">
        <v>24</v>
      </c>
      <c r="P6" s="25">
        <v>104.09</v>
      </c>
      <c r="Q6" s="30">
        <v>104.02</v>
      </c>
      <c r="R6" s="29">
        <v>240</v>
      </c>
      <c r="S6" s="25">
        <v>2118.9</v>
      </c>
      <c r="T6" s="30">
        <v>2122.5300000000002</v>
      </c>
      <c r="U6" s="29">
        <v>258</v>
      </c>
      <c r="V6" s="25">
        <v>4279.75</v>
      </c>
      <c r="W6" s="30">
        <v>3979.03</v>
      </c>
      <c r="X6" s="29">
        <v>20</v>
      </c>
      <c r="Y6" s="25">
        <v>43.3</v>
      </c>
      <c r="Z6" s="30">
        <v>47.02</v>
      </c>
      <c r="AA6" s="29">
        <v>8</v>
      </c>
      <c r="AB6" s="25">
        <v>8.06</v>
      </c>
      <c r="AC6" s="30">
        <v>8.01</v>
      </c>
      <c r="AD6" s="29">
        <v>25</v>
      </c>
      <c r="AE6" s="25">
        <v>86.74</v>
      </c>
      <c r="AF6" s="30">
        <v>85.78</v>
      </c>
      <c r="AG6" s="29" t="s">
        <v>399</v>
      </c>
      <c r="AH6" s="25" t="s">
        <v>399</v>
      </c>
      <c r="AI6" s="30" t="s">
        <v>399</v>
      </c>
      <c r="AJ6" s="29">
        <v>181</v>
      </c>
      <c r="AK6" s="25">
        <v>332.11</v>
      </c>
      <c r="AL6" s="30">
        <v>164.05</v>
      </c>
      <c r="AM6" s="29">
        <v>91</v>
      </c>
      <c r="AN6" s="25">
        <v>127.41</v>
      </c>
      <c r="AO6" s="30"/>
      <c r="AP6" s="5" t="str">
        <f t="shared" ref="AP6:AP37" si="0">COUNTIF(F6:AO6,"s")/3 &amp; " "&amp;25-COUNTBLANK(F6:AO6)/3</f>
        <v>1 24,6666666666667</v>
      </c>
    </row>
    <row r="7" spans="1:42" x14ac:dyDescent="0.25">
      <c r="A7" s="65" t="s">
        <v>35</v>
      </c>
      <c r="B7" s="2" t="s">
        <v>36</v>
      </c>
      <c r="C7" s="31">
        <v>834</v>
      </c>
      <c r="D7" s="22">
        <v>53915.839999999997</v>
      </c>
      <c r="E7" s="32">
        <v>49859.82</v>
      </c>
      <c r="F7" s="31">
        <v>355</v>
      </c>
      <c r="G7" s="22">
        <v>10709.68</v>
      </c>
      <c r="H7" s="32">
        <v>10837.72</v>
      </c>
      <c r="I7" s="31">
        <v>195</v>
      </c>
      <c r="J7" s="22">
        <v>3688.71</v>
      </c>
      <c r="K7" s="32">
        <v>3736.99</v>
      </c>
      <c r="L7" s="31">
        <v>347</v>
      </c>
      <c r="M7" s="22">
        <v>4815.78</v>
      </c>
      <c r="N7" s="32">
        <v>4855.42</v>
      </c>
      <c r="O7" s="31">
        <v>105</v>
      </c>
      <c r="P7" s="22">
        <v>591.30999999999995</v>
      </c>
      <c r="Q7" s="32">
        <v>596.13</v>
      </c>
      <c r="R7" s="31">
        <v>507</v>
      </c>
      <c r="S7" s="22">
        <v>4427.71</v>
      </c>
      <c r="T7" s="32">
        <v>4429.1499999999996</v>
      </c>
      <c r="U7" s="31">
        <v>747</v>
      </c>
      <c r="V7" s="22">
        <v>28838.02</v>
      </c>
      <c r="W7" s="32">
        <v>25162.080000000002</v>
      </c>
      <c r="X7" s="31">
        <v>30</v>
      </c>
      <c r="Y7" s="22">
        <v>31.16</v>
      </c>
      <c r="Z7" s="32">
        <v>31.34</v>
      </c>
      <c r="AA7" s="31">
        <v>37</v>
      </c>
      <c r="AB7" s="22">
        <v>20.64</v>
      </c>
      <c r="AC7" s="32">
        <v>20.62</v>
      </c>
      <c r="AD7" s="31">
        <v>74</v>
      </c>
      <c r="AE7" s="22">
        <v>151.72</v>
      </c>
      <c r="AF7" s="32">
        <v>148.97999999999999</v>
      </c>
      <c r="AG7" s="31">
        <v>14</v>
      </c>
      <c r="AH7" s="22">
        <v>36.619999999999997</v>
      </c>
      <c r="AI7" s="32">
        <v>36.71</v>
      </c>
      <c r="AJ7" s="31">
        <v>318</v>
      </c>
      <c r="AK7" s="22">
        <v>315.45</v>
      </c>
      <c r="AL7" s="32">
        <v>4.68</v>
      </c>
      <c r="AM7" s="31">
        <v>237</v>
      </c>
      <c r="AN7" s="22">
        <v>288.88</v>
      </c>
      <c r="AO7" s="32"/>
      <c r="AP7" s="5" t="str">
        <f t="shared" si="0"/>
        <v>0 24,6666666666667</v>
      </c>
    </row>
    <row r="8" spans="1:42" x14ac:dyDescent="0.25">
      <c r="A8" s="65" t="s">
        <v>37</v>
      </c>
      <c r="B8" s="2" t="s">
        <v>38</v>
      </c>
      <c r="C8" s="31">
        <v>798</v>
      </c>
      <c r="D8" s="22">
        <v>51201.26</v>
      </c>
      <c r="E8" s="32">
        <v>42478.16</v>
      </c>
      <c r="F8" s="31">
        <v>133</v>
      </c>
      <c r="G8" s="22">
        <v>1358.18</v>
      </c>
      <c r="H8" s="32">
        <v>1378.88</v>
      </c>
      <c r="I8" s="31">
        <v>27</v>
      </c>
      <c r="J8" s="22">
        <v>136.96</v>
      </c>
      <c r="K8" s="32">
        <v>139.69999999999999</v>
      </c>
      <c r="L8" s="31">
        <v>89</v>
      </c>
      <c r="M8" s="22">
        <v>432.87</v>
      </c>
      <c r="N8" s="32">
        <v>436.62</v>
      </c>
      <c r="O8" s="31">
        <v>56</v>
      </c>
      <c r="P8" s="22">
        <v>106.51</v>
      </c>
      <c r="Q8" s="32">
        <v>106.68</v>
      </c>
      <c r="R8" s="31">
        <v>268</v>
      </c>
      <c r="S8" s="22">
        <v>1169.42</v>
      </c>
      <c r="T8" s="32">
        <v>1170.49</v>
      </c>
      <c r="U8" s="31">
        <v>773</v>
      </c>
      <c r="V8" s="22">
        <v>47734.02</v>
      </c>
      <c r="W8" s="32">
        <v>39122.639999999999</v>
      </c>
      <c r="X8" s="31">
        <v>34</v>
      </c>
      <c r="Y8" s="22">
        <v>6.08</v>
      </c>
      <c r="Z8" s="32">
        <v>6.07</v>
      </c>
      <c r="AA8" s="31">
        <v>28</v>
      </c>
      <c r="AB8" s="22">
        <v>19.96</v>
      </c>
      <c r="AC8" s="32">
        <v>20.12</v>
      </c>
      <c r="AD8" s="31">
        <v>53</v>
      </c>
      <c r="AE8" s="22">
        <v>45.17</v>
      </c>
      <c r="AF8" s="32">
        <v>40.93</v>
      </c>
      <c r="AG8" s="31">
        <v>7</v>
      </c>
      <c r="AH8" s="22">
        <v>2.57</v>
      </c>
      <c r="AI8" s="32">
        <v>2.56</v>
      </c>
      <c r="AJ8" s="31">
        <v>82</v>
      </c>
      <c r="AK8" s="22">
        <v>91.37</v>
      </c>
      <c r="AL8" s="32">
        <v>53.47</v>
      </c>
      <c r="AM8" s="31">
        <v>192</v>
      </c>
      <c r="AN8" s="22">
        <v>98.15</v>
      </c>
      <c r="AO8" s="32"/>
      <c r="AP8" s="5" t="str">
        <f t="shared" si="0"/>
        <v>0 24,6666666666667</v>
      </c>
    </row>
    <row r="9" spans="1:42" x14ac:dyDescent="0.25">
      <c r="A9" s="65" t="s">
        <v>39</v>
      </c>
      <c r="B9" s="2" t="s">
        <v>40</v>
      </c>
      <c r="C9" s="31">
        <v>541</v>
      </c>
      <c r="D9" s="22">
        <v>132697.21</v>
      </c>
      <c r="E9" s="32">
        <v>83221.539999999994</v>
      </c>
      <c r="F9" s="31">
        <v>6</v>
      </c>
      <c r="G9" s="22">
        <v>8.93</v>
      </c>
      <c r="H9" s="32">
        <v>8.86</v>
      </c>
      <c r="I9" s="31" t="s">
        <v>399</v>
      </c>
      <c r="J9" s="22" t="s">
        <v>399</v>
      </c>
      <c r="K9" s="32" t="s">
        <v>399</v>
      </c>
      <c r="L9" s="31">
        <v>16</v>
      </c>
      <c r="M9" s="22">
        <v>64.22</v>
      </c>
      <c r="N9" s="32">
        <v>64.22</v>
      </c>
      <c r="O9" s="31">
        <v>26</v>
      </c>
      <c r="P9" s="22">
        <v>10.32</v>
      </c>
      <c r="Q9" s="32">
        <v>10.16</v>
      </c>
      <c r="R9" s="31">
        <v>45</v>
      </c>
      <c r="S9" s="22">
        <v>57.88</v>
      </c>
      <c r="T9" s="32">
        <v>57.59</v>
      </c>
      <c r="U9" s="31">
        <v>530</v>
      </c>
      <c r="V9" s="22">
        <v>132472.34</v>
      </c>
      <c r="W9" s="32">
        <v>83062.62</v>
      </c>
      <c r="X9" s="31">
        <v>10</v>
      </c>
      <c r="Y9" s="22">
        <v>0.71</v>
      </c>
      <c r="Z9" s="32">
        <v>0.7</v>
      </c>
      <c r="AA9" s="31">
        <v>11</v>
      </c>
      <c r="AB9" s="22">
        <v>1.85</v>
      </c>
      <c r="AC9" s="32">
        <v>1.84</v>
      </c>
      <c r="AD9" s="31">
        <v>25</v>
      </c>
      <c r="AE9" s="22">
        <v>10.73</v>
      </c>
      <c r="AF9" s="32">
        <v>10.51</v>
      </c>
      <c r="AG9" s="31">
        <v>5</v>
      </c>
      <c r="AH9" s="22">
        <v>0.41</v>
      </c>
      <c r="AI9" s="32">
        <v>0.4</v>
      </c>
      <c r="AJ9" s="31">
        <v>7</v>
      </c>
      <c r="AK9" s="22">
        <v>4.4400000000000004</v>
      </c>
      <c r="AL9" s="32">
        <v>3.91</v>
      </c>
      <c r="AM9" s="31">
        <v>79</v>
      </c>
      <c r="AN9" s="22">
        <v>64.72</v>
      </c>
      <c r="AO9" s="32"/>
      <c r="AP9" s="5" t="str">
        <f t="shared" si="0"/>
        <v>1 24,6666666666667</v>
      </c>
    </row>
    <row r="10" spans="1:42" x14ac:dyDescent="0.25">
      <c r="A10" s="65" t="s">
        <v>41</v>
      </c>
      <c r="B10" s="2" t="s">
        <v>42</v>
      </c>
      <c r="C10" s="31">
        <v>494</v>
      </c>
      <c r="D10" s="22">
        <v>38527.99</v>
      </c>
      <c r="E10" s="32">
        <v>37118.93</v>
      </c>
      <c r="F10" s="31">
        <v>318</v>
      </c>
      <c r="G10" s="22">
        <v>14277.13</v>
      </c>
      <c r="H10" s="32">
        <v>14407.18</v>
      </c>
      <c r="I10" s="31">
        <v>269</v>
      </c>
      <c r="J10" s="22">
        <v>8439.5400000000009</v>
      </c>
      <c r="K10" s="32">
        <v>8518.0300000000007</v>
      </c>
      <c r="L10" s="31">
        <v>233</v>
      </c>
      <c r="M10" s="22">
        <v>4328.1099999999997</v>
      </c>
      <c r="N10" s="32">
        <v>4345.83</v>
      </c>
      <c r="O10" s="31">
        <v>42</v>
      </c>
      <c r="P10" s="22">
        <v>629.69000000000005</v>
      </c>
      <c r="Q10" s="32">
        <v>632.17999999999995</v>
      </c>
      <c r="R10" s="31">
        <v>398</v>
      </c>
      <c r="S10" s="22">
        <v>3991.36</v>
      </c>
      <c r="T10" s="32">
        <v>3956.84</v>
      </c>
      <c r="U10" s="31">
        <v>228</v>
      </c>
      <c r="V10" s="22">
        <v>4633.99</v>
      </c>
      <c r="W10" s="32">
        <v>3794</v>
      </c>
      <c r="X10" s="31">
        <v>43</v>
      </c>
      <c r="Y10" s="22">
        <v>252.49</v>
      </c>
      <c r="Z10" s="32">
        <v>255.23</v>
      </c>
      <c r="AA10" s="31">
        <v>58</v>
      </c>
      <c r="AB10" s="22">
        <v>324.05</v>
      </c>
      <c r="AC10" s="32">
        <v>325.74</v>
      </c>
      <c r="AD10" s="31">
        <v>55</v>
      </c>
      <c r="AE10" s="22">
        <v>626.6</v>
      </c>
      <c r="AF10" s="32">
        <v>635.33000000000004</v>
      </c>
      <c r="AG10" s="31">
        <v>25</v>
      </c>
      <c r="AH10" s="22">
        <v>193.5</v>
      </c>
      <c r="AI10" s="32">
        <v>196.62</v>
      </c>
      <c r="AJ10" s="31">
        <v>226</v>
      </c>
      <c r="AK10" s="22">
        <v>438.2</v>
      </c>
      <c r="AL10" s="32">
        <v>51.95</v>
      </c>
      <c r="AM10" s="31">
        <v>243</v>
      </c>
      <c r="AN10" s="22">
        <v>393.33</v>
      </c>
      <c r="AO10" s="32"/>
      <c r="AP10" s="5" t="str">
        <f t="shared" si="0"/>
        <v>0 24,6666666666667</v>
      </c>
    </row>
    <row r="11" spans="1:42" x14ac:dyDescent="0.25">
      <c r="A11" s="65" t="s">
        <v>43</v>
      </c>
      <c r="B11" s="2" t="s">
        <v>44</v>
      </c>
      <c r="C11" s="31">
        <v>894</v>
      </c>
      <c r="D11" s="22">
        <v>60649.120000000003</v>
      </c>
      <c r="E11" s="32">
        <v>54640.03</v>
      </c>
      <c r="F11" s="31">
        <v>397</v>
      </c>
      <c r="G11" s="22">
        <v>14875.77</v>
      </c>
      <c r="H11" s="32">
        <v>14988.16</v>
      </c>
      <c r="I11" s="31">
        <v>288</v>
      </c>
      <c r="J11" s="22">
        <v>9125.07</v>
      </c>
      <c r="K11" s="32">
        <v>9194.0400000000009</v>
      </c>
      <c r="L11" s="31">
        <v>371</v>
      </c>
      <c r="M11" s="22">
        <v>5495.51</v>
      </c>
      <c r="N11" s="32">
        <v>5516.97</v>
      </c>
      <c r="O11" s="31">
        <v>51</v>
      </c>
      <c r="P11" s="22">
        <v>228.27</v>
      </c>
      <c r="Q11" s="32">
        <v>232.95</v>
      </c>
      <c r="R11" s="31">
        <v>588</v>
      </c>
      <c r="S11" s="22">
        <v>4442.25</v>
      </c>
      <c r="T11" s="32">
        <v>4393.53</v>
      </c>
      <c r="U11" s="31">
        <v>454</v>
      </c>
      <c r="V11" s="22">
        <v>17806.95</v>
      </c>
      <c r="W11" s="32">
        <v>13196.59</v>
      </c>
      <c r="X11" s="31">
        <v>47</v>
      </c>
      <c r="Y11" s="22">
        <v>265.67</v>
      </c>
      <c r="Z11" s="32">
        <v>270.89</v>
      </c>
      <c r="AA11" s="31">
        <v>55</v>
      </c>
      <c r="AB11" s="22">
        <v>436.68</v>
      </c>
      <c r="AC11" s="32">
        <v>440.81</v>
      </c>
      <c r="AD11" s="31">
        <v>380</v>
      </c>
      <c r="AE11" s="22">
        <v>6028.61</v>
      </c>
      <c r="AF11" s="32">
        <v>6079.05</v>
      </c>
      <c r="AG11" s="31">
        <v>25</v>
      </c>
      <c r="AH11" s="22">
        <v>241.22</v>
      </c>
      <c r="AI11" s="32">
        <v>241.65</v>
      </c>
      <c r="AJ11" s="31">
        <v>396</v>
      </c>
      <c r="AK11" s="22">
        <v>595.73</v>
      </c>
      <c r="AL11" s="32">
        <v>85.39</v>
      </c>
      <c r="AM11" s="31">
        <v>440</v>
      </c>
      <c r="AN11" s="22">
        <v>1106.01</v>
      </c>
      <c r="AO11" s="32"/>
      <c r="AP11" s="5" t="str">
        <f t="shared" si="0"/>
        <v>0 24,6666666666667</v>
      </c>
    </row>
    <row r="12" spans="1:42" x14ac:dyDescent="0.25">
      <c r="A12" s="65" t="s">
        <v>45</v>
      </c>
      <c r="B12" s="2" t="s">
        <v>46</v>
      </c>
      <c r="C12" s="31">
        <v>109</v>
      </c>
      <c r="D12" s="22">
        <v>7613.79</v>
      </c>
      <c r="E12" s="32">
        <v>6431.83</v>
      </c>
      <c r="F12" s="31">
        <v>41</v>
      </c>
      <c r="G12" s="22">
        <v>556.02</v>
      </c>
      <c r="H12" s="32">
        <v>553.01</v>
      </c>
      <c r="I12" s="31" t="s">
        <v>399</v>
      </c>
      <c r="J12" s="22" t="s">
        <v>399</v>
      </c>
      <c r="K12" s="32" t="s">
        <v>399</v>
      </c>
      <c r="L12" s="31">
        <v>24</v>
      </c>
      <c r="M12" s="22">
        <v>390.55</v>
      </c>
      <c r="N12" s="32">
        <v>385.05</v>
      </c>
      <c r="O12" s="31">
        <v>13</v>
      </c>
      <c r="P12" s="22">
        <v>151.33000000000001</v>
      </c>
      <c r="Q12" s="32">
        <v>150.62</v>
      </c>
      <c r="R12" s="31">
        <v>60</v>
      </c>
      <c r="S12" s="22">
        <v>1203.1600000000001</v>
      </c>
      <c r="T12" s="32">
        <v>1193.01</v>
      </c>
      <c r="U12" s="31">
        <v>96</v>
      </c>
      <c r="V12" s="22">
        <v>5125.84</v>
      </c>
      <c r="W12" s="32">
        <v>4097.42</v>
      </c>
      <c r="X12" s="31">
        <v>3</v>
      </c>
      <c r="Y12" s="22">
        <v>2.8</v>
      </c>
      <c r="Z12" s="32">
        <v>2.8</v>
      </c>
      <c r="AA12" s="31"/>
      <c r="AB12" s="22"/>
      <c r="AC12" s="32"/>
      <c r="AD12" s="31">
        <v>15</v>
      </c>
      <c r="AE12" s="22">
        <v>43.08</v>
      </c>
      <c r="AF12" s="32">
        <v>42.62</v>
      </c>
      <c r="AG12" s="31" t="s">
        <v>399</v>
      </c>
      <c r="AH12" s="22" t="s">
        <v>399</v>
      </c>
      <c r="AI12" s="32" t="s">
        <v>399</v>
      </c>
      <c r="AJ12" s="31">
        <v>5</v>
      </c>
      <c r="AK12" s="22">
        <v>1.1299999999999999</v>
      </c>
      <c r="AL12" s="32">
        <v>0.53</v>
      </c>
      <c r="AM12" s="31">
        <v>38</v>
      </c>
      <c r="AN12" s="22">
        <v>133.03</v>
      </c>
      <c r="AO12" s="32"/>
      <c r="AP12" s="5" t="str">
        <f t="shared" si="0"/>
        <v>2 23,6666666666667</v>
      </c>
    </row>
    <row r="13" spans="1:42" x14ac:dyDescent="0.25">
      <c r="A13" s="65" t="s">
        <v>47</v>
      </c>
      <c r="B13" s="2" t="s">
        <v>48</v>
      </c>
      <c r="C13" s="31">
        <v>2504</v>
      </c>
      <c r="D13" s="22">
        <v>89199.71</v>
      </c>
      <c r="E13" s="32">
        <v>74244.850000000006</v>
      </c>
      <c r="F13" s="31">
        <v>274</v>
      </c>
      <c r="G13" s="22">
        <v>4759.6099999999997</v>
      </c>
      <c r="H13" s="32">
        <v>4745.1099999999997</v>
      </c>
      <c r="I13" s="31">
        <v>84</v>
      </c>
      <c r="J13" s="22">
        <v>1366.11</v>
      </c>
      <c r="K13" s="32">
        <v>1367.3</v>
      </c>
      <c r="L13" s="31">
        <v>430</v>
      </c>
      <c r="M13" s="22">
        <v>5776.66</v>
      </c>
      <c r="N13" s="32">
        <v>5746.48</v>
      </c>
      <c r="O13" s="31">
        <v>77</v>
      </c>
      <c r="P13" s="22">
        <v>404.22</v>
      </c>
      <c r="Q13" s="32">
        <v>401.04</v>
      </c>
      <c r="R13" s="31">
        <v>1449</v>
      </c>
      <c r="S13" s="22">
        <v>8238.82</v>
      </c>
      <c r="T13" s="32">
        <v>8122.26</v>
      </c>
      <c r="U13" s="31">
        <v>907</v>
      </c>
      <c r="V13" s="22">
        <v>23383.1</v>
      </c>
      <c r="W13" s="32">
        <v>14737.21</v>
      </c>
      <c r="X13" s="31">
        <v>13</v>
      </c>
      <c r="Y13" s="22">
        <v>31.97</v>
      </c>
      <c r="Z13" s="32">
        <v>32.24</v>
      </c>
      <c r="AA13" s="31">
        <v>55</v>
      </c>
      <c r="AB13" s="22">
        <v>141.47999999999999</v>
      </c>
      <c r="AC13" s="32">
        <v>139.79</v>
      </c>
      <c r="AD13" s="31">
        <v>2077</v>
      </c>
      <c r="AE13" s="22">
        <v>38396.550000000003</v>
      </c>
      <c r="AF13" s="32">
        <v>38533.5</v>
      </c>
      <c r="AG13" s="31">
        <v>47</v>
      </c>
      <c r="AH13" s="22">
        <v>213.3</v>
      </c>
      <c r="AI13" s="32">
        <v>212.26</v>
      </c>
      <c r="AJ13" s="31">
        <v>628</v>
      </c>
      <c r="AK13" s="22">
        <v>667.5</v>
      </c>
      <c r="AL13" s="32">
        <v>207.66</v>
      </c>
      <c r="AM13" s="31">
        <v>1462</v>
      </c>
      <c r="AN13" s="22">
        <v>5817.79</v>
      </c>
      <c r="AO13" s="32"/>
      <c r="AP13" s="5" t="str">
        <f t="shared" si="0"/>
        <v>0 24,6666666666667</v>
      </c>
    </row>
    <row r="14" spans="1:42" x14ac:dyDescent="0.25">
      <c r="A14" s="65" t="s">
        <v>49</v>
      </c>
      <c r="B14" s="2" t="s">
        <v>384</v>
      </c>
      <c r="C14" s="31">
        <v>728</v>
      </c>
      <c r="D14" s="22">
        <v>18553.759999999998</v>
      </c>
      <c r="E14" s="32">
        <v>16942.57</v>
      </c>
      <c r="F14" s="31">
        <v>47</v>
      </c>
      <c r="G14" s="22">
        <v>1310.6500000000001</v>
      </c>
      <c r="H14" s="32">
        <v>1300.52</v>
      </c>
      <c r="I14" s="31">
        <v>9</v>
      </c>
      <c r="J14" s="22">
        <v>144.15</v>
      </c>
      <c r="K14" s="32">
        <v>143.13</v>
      </c>
      <c r="L14" s="31">
        <v>47</v>
      </c>
      <c r="M14" s="22">
        <v>771.98</v>
      </c>
      <c r="N14" s="32">
        <v>766.45</v>
      </c>
      <c r="O14" s="31">
        <v>14</v>
      </c>
      <c r="P14" s="22">
        <v>123.65</v>
      </c>
      <c r="Q14" s="32">
        <v>122.73</v>
      </c>
      <c r="R14" s="31">
        <v>359</v>
      </c>
      <c r="S14" s="22">
        <v>1471.17</v>
      </c>
      <c r="T14" s="32">
        <v>1435.82</v>
      </c>
      <c r="U14" s="31">
        <v>171</v>
      </c>
      <c r="V14" s="22">
        <v>2477.5700000000002</v>
      </c>
      <c r="W14" s="32">
        <v>1917.93</v>
      </c>
      <c r="X14" s="31">
        <v>4</v>
      </c>
      <c r="Y14" s="22">
        <v>7.45</v>
      </c>
      <c r="Z14" s="32">
        <v>7.57</v>
      </c>
      <c r="AA14" s="31">
        <v>16</v>
      </c>
      <c r="AB14" s="22">
        <v>254.19</v>
      </c>
      <c r="AC14" s="32">
        <v>253.54</v>
      </c>
      <c r="AD14" s="31">
        <v>661</v>
      </c>
      <c r="AE14" s="22">
        <v>10840.08</v>
      </c>
      <c r="AF14" s="32">
        <v>10941.6</v>
      </c>
      <c r="AG14" s="31">
        <v>4</v>
      </c>
      <c r="AH14" s="22">
        <v>5.49</v>
      </c>
      <c r="AI14" s="32">
        <v>5.35</v>
      </c>
      <c r="AJ14" s="31">
        <v>258</v>
      </c>
      <c r="AK14" s="22">
        <v>224.05</v>
      </c>
      <c r="AL14" s="32">
        <v>47.93</v>
      </c>
      <c r="AM14" s="31">
        <v>370</v>
      </c>
      <c r="AN14" s="22">
        <v>923.33</v>
      </c>
      <c r="AO14" s="32"/>
      <c r="AP14" s="5" t="str">
        <f t="shared" si="0"/>
        <v>0 24,6666666666667</v>
      </c>
    </row>
    <row r="15" spans="1:42" x14ac:dyDescent="0.25">
      <c r="A15" s="65" t="s">
        <v>50</v>
      </c>
      <c r="B15" s="2" t="s">
        <v>51</v>
      </c>
      <c r="C15" s="31">
        <v>319</v>
      </c>
      <c r="D15" s="22">
        <v>37935.199999999997</v>
      </c>
      <c r="E15" s="32">
        <v>23623.84</v>
      </c>
      <c r="F15" s="31">
        <v>48</v>
      </c>
      <c r="G15" s="22">
        <v>313.72000000000003</v>
      </c>
      <c r="H15" s="32">
        <v>312.76</v>
      </c>
      <c r="I15" s="31" t="s">
        <v>399</v>
      </c>
      <c r="J15" s="22" t="s">
        <v>399</v>
      </c>
      <c r="K15" s="32" t="s">
        <v>399</v>
      </c>
      <c r="L15" s="31">
        <v>53</v>
      </c>
      <c r="M15" s="22">
        <v>318.99</v>
      </c>
      <c r="N15" s="32">
        <v>315.61</v>
      </c>
      <c r="O15" s="31">
        <v>29</v>
      </c>
      <c r="P15" s="22">
        <v>127.63</v>
      </c>
      <c r="Q15" s="32">
        <v>126.67</v>
      </c>
      <c r="R15" s="31">
        <v>97</v>
      </c>
      <c r="S15" s="22">
        <v>501.75</v>
      </c>
      <c r="T15" s="32">
        <v>497.29</v>
      </c>
      <c r="U15" s="31">
        <v>306</v>
      </c>
      <c r="V15" s="22">
        <v>36281.25</v>
      </c>
      <c r="W15" s="32">
        <v>22207.1</v>
      </c>
      <c r="X15" s="31">
        <v>35</v>
      </c>
      <c r="Y15" s="22">
        <v>47.49</v>
      </c>
      <c r="Z15" s="32">
        <v>47.34</v>
      </c>
      <c r="AA15" s="31">
        <v>10</v>
      </c>
      <c r="AB15" s="22">
        <v>14.59</v>
      </c>
      <c r="AC15" s="32">
        <v>14.3</v>
      </c>
      <c r="AD15" s="31">
        <v>34</v>
      </c>
      <c r="AE15" s="22">
        <v>87</v>
      </c>
      <c r="AF15" s="32">
        <v>89.92</v>
      </c>
      <c r="AG15" s="31">
        <v>5</v>
      </c>
      <c r="AH15" s="22">
        <v>5.45</v>
      </c>
      <c r="AI15" s="32">
        <v>5.24</v>
      </c>
      <c r="AJ15" s="31">
        <v>13</v>
      </c>
      <c r="AK15" s="22">
        <v>8.51</v>
      </c>
      <c r="AL15" s="32">
        <v>4.68</v>
      </c>
      <c r="AM15" s="31">
        <v>67</v>
      </c>
      <c r="AN15" s="22">
        <v>224.63</v>
      </c>
      <c r="AO15" s="32"/>
      <c r="AP15" s="5" t="str">
        <f t="shared" si="0"/>
        <v>1 24,6666666666667</v>
      </c>
    </row>
    <row r="16" spans="1:42" x14ac:dyDescent="0.25">
      <c r="A16" s="65" t="s">
        <v>52</v>
      </c>
      <c r="B16" s="2" t="s">
        <v>53</v>
      </c>
      <c r="C16" s="31">
        <v>280</v>
      </c>
      <c r="D16" s="22">
        <v>8632.65</v>
      </c>
      <c r="E16" s="32">
        <v>8048.71</v>
      </c>
      <c r="F16" s="31">
        <v>132</v>
      </c>
      <c r="G16" s="22">
        <v>861.73</v>
      </c>
      <c r="H16" s="32">
        <v>867.78</v>
      </c>
      <c r="I16" s="31">
        <v>8</v>
      </c>
      <c r="J16" s="22">
        <v>22.01</v>
      </c>
      <c r="K16" s="32">
        <v>22.13</v>
      </c>
      <c r="L16" s="31">
        <v>54</v>
      </c>
      <c r="M16" s="22">
        <v>276.95</v>
      </c>
      <c r="N16" s="32">
        <v>278.13</v>
      </c>
      <c r="O16" s="31">
        <v>7</v>
      </c>
      <c r="P16" s="22">
        <v>20.25</v>
      </c>
      <c r="Q16" s="32">
        <v>20.46</v>
      </c>
      <c r="R16" s="31">
        <v>152</v>
      </c>
      <c r="S16" s="22">
        <v>1007.87</v>
      </c>
      <c r="T16" s="32">
        <v>1007.1</v>
      </c>
      <c r="U16" s="31">
        <v>258</v>
      </c>
      <c r="V16" s="22">
        <v>6177.44</v>
      </c>
      <c r="W16" s="32">
        <v>5653.9</v>
      </c>
      <c r="X16" s="31">
        <v>5</v>
      </c>
      <c r="Y16" s="22">
        <v>3.12</v>
      </c>
      <c r="Z16" s="32">
        <v>3.12</v>
      </c>
      <c r="AA16" s="31">
        <v>3</v>
      </c>
      <c r="AB16" s="22">
        <v>1.1100000000000001</v>
      </c>
      <c r="AC16" s="32">
        <v>1.1100000000000001</v>
      </c>
      <c r="AD16" s="31">
        <v>53</v>
      </c>
      <c r="AE16" s="22">
        <v>194.15</v>
      </c>
      <c r="AF16" s="32">
        <v>193.81</v>
      </c>
      <c r="AG16" s="31" t="s">
        <v>399</v>
      </c>
      <c r="AH16" s="22" t="s">
        <v>399</v>
      </c>
      <c r="AI16" s="32" t="s">
        <v>399</v>
      </c>
      <c r="AJ16" s="31">
        <v>34</v>
      </c>
      <c r="AK16" s="22">
        <v>14.77</v>
      </c>
      <c r="AL16" s="32">
        <v>1.1299999999999999</v>
      </c>
      <c r="AM16" s="31">
        <v>93</v>
      </c>
      <c r="AN16" s="22">
        <v>53.21</v>
      </c>
      <c r="AO16" s="32"/>
      <c r="AP16" s="5" t="str">
        <f t="shared" si="0"/>
        <v>1 24,6666666666667</v>
      </c>
    </row>
    <row r="17" spans="1:42" x14ac:dyDescent="0.25">
      <c r="A17" s="65" t="s">
        <v>54</v>
      </c>
      <c r="B17" s="2" t="s">
        <v>55</v>
      </c>
      <c r="C17" s="31">
        <v>783</v>
      </c>
      <c r="D17" s="22">
        <v>46241.14</v>
      </c>
      <c r="E17" s="32">
        <v>45253.68</v>
      </c>
      <c r="F17" s="31">
        <v>607</v>
      </c>
      <c r="G17" s="22">
        <v>10797.69</v>
      </c>
      <c r="H17" s="32">
        <v>10792.39</v>
      </c>
      <c r="I17" s="31">
        <v>37</v>
      </c>
      <c r="J17" s="22">
        <v>344.47</v>
      </c>
      <c r="K17" s="32">
        <v>343.59</v>
      </c>
      <c r="L17" s="31">
        <v>289</v>
      </c>
      <c r="M17" s="22">
        <v>3536.85</v>
      </c>
      <c r="N17" s="32">
        <v>3531.56</v>
      </c>
      <c r="O17" s="31">
        <v>44</v>
      </c>
      <c r="P17" s="22">
        <v>222.53</v>
      </c>
      <c r="Q17" s="32">
        <v>222.08</v>
      </c>
      <c r="R17" s="31">
        <v>667</v>
      </c>
      <c r="S17" s="22">
        <v>15695.63</v>
      </c>
      <c r="T17" s="32">
        <v>15675.38</v>
      </c>
      <c r="U17" s="31">
        <v>741</v>
      </c>
      <c r="V17" s="22">
        <v>15446.86</v>
      </c>
      <c r="W17" s="32">
        <v>14653.18</v>
      </c>
      <c r="X17" s="31">
        <v>68</v>
      </c>
      <c r="Y17" s="22">
        <v>27.67</v>
      </c>
      <c r="Z17" s="32">
        <v>27.65</v>
      </c>
      <c r="AA17" s="31">
        <v>10</v>
      </c>
      <c r="AB17" s="22">
        <v>2.34</v>
      </c>
      <c r="AC17" s="32">
        <v>2.34</v>
      </c>
      <c r="AD17" s="31">
        <v>6</v>
      </c>
      <c r="AE17" s="22">
        <v>4.93</v>
      </c>
      <c r="AF17" s="32">
        <v>4.9400000000000004</v>
      </c>
      <c r="AG17" s="31" t="s">
        <v>399</v>
      </c>
      <c r="AH17" s="22" t="s">
        <v>399</v>
      </c>
      <c r="AI17" s="32" t="s">
        <v>399</v>
      </c>
      <c r="AJ17" s="31">
        <v>107</v>
      </c>
      <c r="AK17" s="22">
        <v>33.53</v>
      </c>
      <c r="AL17" s="32">
        <v>0.55000000000000004</v>
      </c>
      <c r="AM17" s="31">
        <v>362</v>
      </c>
      <c r="AN17" s="22">
        <v>128.62</v>
      </c>
      <c r="AO17" s="32"/>
      <c r="AP17" s="5" t="str">
        <f t="shared" si="0"/>
        <v>1 24,6666666666667</v>
      </c>
    </row>
    <row r="18" spans="1:42" x14ac:dyDescent="0.25">
      <c r="A18" s="65" t="s">
        <v>56</v>
      </c>
      <c r="B18" s="2" t="s">
        <v>57</v>
      </c>
      <c r="C18" s="31">
        <v>442</v>
      </c>
      <c r="D18" s="22">
        <v>25848.85</v>
      </c>
      <c r="E18" s="32">
        <v>24363.45</v>
      </c>
      <c r="F18" s="31">
        <v>235</v>
      </c>
      <c r="G18" s="22">
        <v>3205.96</v>
      </c>
      <c r="H18" s="32">
        <v>3209.77</v>
      </c>
      <c r="I18" s="31">
        <v>22</v>
      </c>
      <c r="J18" s="22">
        <v>101.2</v>
      </c>
      <c r="K18" s="32">
        <v>101.61</v>
      </c>
      <c r="L18" s="31">
        <v>147</v>
      </c>
      <c r="M18" s="22">
        <v>1522.99</v>
      </c>
      <c r="N18" s="32">
        <v>1522.93</v>
      </c>
      <c r="O18" s="31">
        <v>24</v>
      </c>
      <c r="P18" s="22">
        <v>104.46</v>
      </c>
      <c r="Q18" s="32">
        <v>104.34</v>
      </c>
      <c r="R18" s="31">
        <v>274</v>
      </c>
      <c r="S18" s="22">
        <v>3159.71</v>
      </c>
      <c r="T18" s="32">
        <v>3156.73</v>
      </c>
      <c r="U18" s="31">
        <v>418</v>
      </c>
      <c r="V18" s="22">
        <v>17524.27</v>
      </c>
      <c r="W18" s="32">
        <v>16209.68</v>
      </c>
      <c r="X18" s="31" t="s">
        <v>399</v>
      </c>
      <c r="Y18" s="22" t="s">
        <v>399</v>
      </c>
      <c r="Z18" s="32" t="s">
        <v>399</v>
      </c>
      <c r="AA18" s="31">
        <v>11</v>
      </c>
      <c r="AB18" s="22">
        <v>8.35</v>
      </c>
      <c r="AC18" s="32">
        <v>8.4600000000000009</v>
      </c>
      <c r="AD18" s="31">
        <v>19</v>
      </c>
      <c r="AE18" s="22">
        <v>36.4</v>
      </c>
      <c r="AF18" s="32">
        <v>36.44</v>
      </c>
      <c r="AG18" s="31">
        <v>4</v>
      </c>
      <c r="AH18" s="22">
        <v>0.98</v>
      </c>
      <c r="AI18" s="32">
        <v>0.98</v>
      </c>
      <c r="AJ18" s="31">
        <v>55</v>
      </c>
      <c r="AK18" s="22">
        <v>25.51</v>
      </c>
      <c r="AL18" s="32">
        <v>9.7799999999999994</v>
      </c>
      <c r="AM18" s="31">
        <v>216</v>
      </c>
      <c r="AN18" s="22">
        <v>152.52000000000001</v>
      </c>
      <c r="AO18" s="32"/>
      <c r="AP18" s="5" t="str">
        <f t="shared" si="0"/>
        <v>1 24,6666666666667</v>
      </c>
    </row>
    <row r="19" spans="1:42" x14ac:dyDescent="0.25">
      <c r="A19" s="65" t="s">
        <v>58</v>
      </c>
      <c r="B19" s="2" t="s">
        <v>59</v>
      </c>
      <c r="C19" s="31">
        <v>1214</v>
      </c>
      <c r="D19" s="22">
        <v>56257.21</v>
      </c>
      <c r="E19" s="32">
        <v>53385.760000000002</v>
      </c>
      <c r="F19" s="31">
        <v>560</v>
      </c>
      <c r="G19" s="22">
        <v>4819.66</v>
      </c>
      <c r="H19" s="32">
        <v>4818.8</v>
      </c>
      <c r="I19" s="31">
        <v>14</v>
      </c>
      <c r="J19" s="22">
        <v>79.900000000000006</v>
      </c>
      <c r="K19" s="32">
        <v>79.83</v>
      </c>
      <c r="L19" s="31">
        <v>116</v>
      </c>
      <c r="M19" s="22">
        <v>659.25</v>
      </c>
      <c r="N19" s="32">
        <v>658.72</v>
      </c>
      <c r="O19" s="31">
        <v>44</v>
      </c>
      <c r="P19" s="22">
        <v>108.8</v>
      </c>
      <c r="Q19" s="32">
        <v>108.43</v>
      </c>
      <c r="R19" s="31">
        <v>683</v>
      </c>
      <c r="S19" s="22">
        <v>7271.44</v>
      </c>
      <c r="T19" s="32">
        <v>7263.28</v>
      </c>
      <c r="U19" s="31">
        <v>1180</v>
      </c>
      <c r="V19" s="22">
        <v>43010.83</v>
      </c>
      <c r="W19" s="32">
        <v>40311.33</v>
      </c>
      <c r="X19" s="31">
        <v>61</v>
      </c>
      <c r="Y19" s="22">
        <v>7.51</v>
      </c>
      <c r="Z19" s="32">
        <v>7.08</v>
      </c>
      <c r="AA19" s="31">
        <v>20</v>
      </c>
      <c r="AB19" s="22">
        <v>16.97</v>
      </c>
      <c r="AC19" s="32">
        <v>16.97</v>
      </c>
      <c r="AD19" s="31">
        <v>56</v>
      </c>
      <c r="AE19" s="22">
        <v>101.96</v>
      </c>
      <c r="AF19" s="32">
        <v>101.35</v>
      </c>
      <c r="AG19" s="31">
        <v>10</v>
      </c>
      <c r="AH19" s="22">
        <v>4.99</v>
      </c>
      <c r="AI19" s="32">
        <v>3.78</v>
      </c>
      <c r="AJ19" s="31">
        <v>73</v>
      </c>
      <c r="AK19" s="22">
        <v>28.38</v>
      </c>
      <c r="AL19" s="32">
        <v>16.190000000000001</v>
      </c>
      <c r="AM19" s="31">
        <v>505</v>
      </c>
      <c r="AN19" s="22">
        <v>147.52000000000001</v>
      </c>
      <c r="AO19" s="32"/>
      <c r="AP19" s="5" t="str">
        <f t="shared" si="0"/>
        <v>0 24,6666666666667</v>
      </c>
    </row>
    <row r="20" spans="1:42" x14ac:dyDescent="0.25">
      <c r="A20" s="65" t="s">
        <v>60</v>
      </c>
      <c r="B20" s="2" t="s">
        <v>61</v>
      </c>
      <c r="C20" s="31">
        <v>2651</v>
      </c>
      <c r="D20" s="22">
        <v>129898.42</v>
      </c>
      <c r="E20" s="32">
        <v>126990.36</v>
      </c>
      <c r="F20" s="31">
        <v>1950</v>
      </c>
      <c r="G20" s="22">
        <v>32118.28</v>
      </c>
      <c r="H20" s="32">
        <v>32126.9</v>
      </c>
      <c r="I20" s="31">
        <v>260</v>
      </c>
      <c r="J20" s="22">
        <v>1599.97</v>
      </c>
      <c r="K20" s="32">
        <v>1600.76</v>
      </c>
      <c r="L20" s="31">
        <v>834</v>
      </c>
      <c r="M20" s="22">
        <v>7065.89</v>
      </c>
      <c r="N20" s="32">
        <v>7064</v>
      </c>
      <c r="O20" s="31">
        <v>168</v>
      </c>
      <c r="P20" s="22">
        <v>667.43</v>
      </c>
      <c r="Q20" s="32">
        <v>665.21</v>
      </c>
      <c r="R20" s="31">
        <v>2070</v>
      </c>
      <c r="S20" s="22">
        <v>31546.36</v>
      </c>
      <c r="T20" s="32">
        <v>31511.32</v>
      </c>
      <c r="U20" s="31">
        <v>2557</v>
      </c>
      <c r="V20" s="22">
        <v>56100.02</v>
      </c>
      <c r="W20" s="32">
        <v>53733.59</v>
      </c>
      <c r="X20" s="31">
        <v>153</v>
      </c>
      <c r="Y20" s="22">
        <v>77.44</v>
      </c>
      <c r="Z20" s="32">
        <v>77.290000000000006</v>
      </c>
      <c r="AA20" s="31">
        <v>57</v>
      </c>
      <c r="AB20" s="22">
        <v>19.579999999999998</v>
      </c>
      <c r="AC20" s="32">
        <v>19.37</v>
      </c>
      <c r="AD20" s="31">
        <v>90</v>
      </c>
      <c r="AE20" s="22">
        <v>164.24</v>
      </c>
      <c r="AF20" s="32">
        <v>163.13999999999999</v>
      </c>
      <c r="AG20" s="31">
        <v>20</v>
      </c>
      <c r="AH20" s="22">
        <v>8.7100000000000009</v>
      </c>
      <c r="AI20" s="32">
        <v>9.07</v>
      </c>
      <c r="AJ20" s="31">
        <v>308</v>
      </c>
      <c r="AK20" s="22">
        <v>109.3</v>
      </c>
      <c r="AL20" s="32">
        <v>19.71</v>
      </c>
      <c r="AM20" s="31">
        <v>1276</v>
      </c>
      <c r="AN20" s="22">
        <v>418.25</v>
      </c>
      <c r="AO20" s="32"/>
      <c r="AP20" s="5" t="str">
        <f t="shared" si="0"/>
        <v>0 24,6666666666667</v>
      </c>
    </row>
    <row r="21" spans="1:42" x14ac:dyDescent="0.25">
      <c r="A21" s="65" t="s">
        <v>62</v>
      </c>
      <c r="B21" s="2" t="s">
        <v>63</v>
      </c>
      <c r="C21" s="31">
        <v>1429</v>
      </c>
      <c r="D21" s="22">
        <v>145578.65</v>
      </c>
      <c r="E21" s="32">
        <v>127836.87</v>
      </c>
      <c r="F21" s="31">
        <v>922</v>
      </c>
      <c r="G21" s="22">
        <v>15657.23</v>
      </c>
      <c r="H21" s="32">
        <v>15625.31</v>
      </c>
      <c r="I21" s="31">
        <v>42</v>
      </c>
      <c r="J21" s="22">
        <v>227.69</v>
      </c>
      <c r="K21" s="32">
        <v>227.69</v>
      </c>
      <c r="L21" s="31">
        <v>660</v>
      </c>
      <c r="M21" s="22">
        <v>14657.7</v>
      </c>
      <c r="N21" s="32">
        <v>14630.7</v>
      </c>
      <c r="O21" s="31">
        <v>178</v>
      </c>
      <c r="P21" s="22">
        <v>1142.76</v>
      </c>
      <c r="Q21" s="32">
        <v>1141.53</v>
      </c>
      <c r="R21" s="31">
        <v>1029</v>
      </c>
      <c r="S21" s="22">
        <v>19637.97</v>
      </c>
      <c r="T21" s="32">
        <v>19577.09</v>
      </c>
      <c r="U21" s="31">
        <v>1347</v>
      </c>
      <c r="V21" s="22">
        <v>92724.160000000003</v>
      </c>
      <c r="W21" s="32">
        <v>76241.89</v>
      </c>
      <c r="X21" s="31">
        <v>42</v>
      </c>
      <c r="Y21" s="22">
        <v>8.8000000000000007</v>
      </c>
      <c r="Z21" s="32">
        <v>8.77</v>
      </c>
      <c r="AA21" s="31">
        <v>19</v>
      </c>
      <c r="AB21" s="22">
        <v>20.58</v>
      </c>
      <c r="AC21" s="32">
        <v>20.43</v>
      </c>
      <c r="AD21" s="31">
        <v>57</v>
      </c>
      <c r="AE21" s="22">
        <v>276.33999999999997</v>
      </c>
      <c r="AF21" s="32">
        <v>271.27</v>
      </c>
      <c r="AG21" s="31">
        <v>16</v>
      </c>
      <c r="AH21" s="22">
        <v>47.33</v>
      </c>
      <c r="AI21" s="32">
        <v>45.96</v>
      </c>
      <c r="AJ21" s="31">
        <v>137</v>
      </c>
      <c r="AK21" s="22">
        <v>88.79</v>
      </c>
      <c r="AL21" s="32">
        <v>46.23</v>
      </c>
      <c r="AM21" s="31">
        <v>683</v>
      </c>
      <c r="AN21" s="22">
        <v>1089.3</v>
      </c>
      <c r="AO21" s="32"/>
      <c r="AP21" s="5" t="str">
        <f t="shared" si="0"/>
        <v>0 24,6666666666667</v>
      </c>
    </row>
    <row r="22" spans="1:42" x14ac:dyDescent="0.25">
      <c r="A22" s="65" t="s">
        <v>64</v>
      </c>
      <c r="B22" s="2" t="s">
        <v>65</v>
      </c>
      <c r="C22" s="31">
        <v>704</v>
      </c>
      <c r="D22" s="22">
        <v>55661.47</v>
      </c>
      <c r="E22" s="32">
        <v>51990.75</v>
      </c>
      <c r="F22" s="31">
        <v>517</v>
      </c>
      <c r="G22" s="22">
        <v>10619.61</v>
      </c>
      <c r="H22" s="32">
        <v>10622.37</v>
      </c>
      <c r="I22" s="31">
        <v>56</v>
      </c>
      <c r="J22" s="22">
        <v>306.79000000000002</v>
      </c>
      <c r="K22" s="32">
        <v>306.64</v>
      </c>
      <c r="L22" s="31">
        <v>444</v>
      </c>
      <c r="M22" s="22">
        <v>9370.19</v>
      </c>
      <c r="N22" s="32">
        <v>9371.67</v>
      </c>
      <c r="O22" s="31">
        <v>72</v>
      </c>
      <c r="P22" s="22">
        <v>352.19</v>
      </c>
      <c r="Q22" s="32">
        <v>351.16</v>
      </c>
      <c r="R22" s="31">
        <v>573</v>
      </c>
      <c r="S22" s="22">
        <v>10712.76</v>
      </c>
      <c r="T22" s="32">
        <v>10699.77</v>
      </c>
      <c r="U22" s="31">
        <v>666</v>
      </c>
      <c r="V22" s="22">
        <v>23752.85</v>
      </c>
      <c r="W22" s="32">
        <v>20564.8</v>
      </c>
      <c r="X22" s="31">
        <v>49</v>
      </c>
      <c r="Y22" s="22">
        <v>8.17</v>
      </c>
      <c r="Z22" s="32">
        <v>8.1199999999999992</v>
      </c>
      <c r="AA22" s="31">
        <v>8</v>
      </c>
      <c r="AB22" s="22">
        <v>3.09</v>
      </c>
      <c r="AC22" s="32">
        <v>3.05</v>
      </c>
      <c r="AD22" s="31">
        <v>33</v>
      </c>
      <c r="AE22" s="22">
        <v>53.24</v>
      </c>
      <c r="AF22" s="32">
        <v>52.13</v>
      </c>
      <c r="AG22" s="31" t="s">
        <v>399</v>
      </c>
      <c r="AH22" s="22" t="s">
        <v>399</v>
      </c>
      <c r="AI22" s="32" t="s">
        <v>399</v>
      </c>
      <c r="AJ22" s="31">
        <v>135</v>
      </c>
      <c r="AK22" s="22">
        <v>78.95</v>
      </c>
      <c r="AL22" s="32">
        <v>6.38</v>
      </c>
      <c r="AM22" s="31">
        <v>334</v>
      </c>
      <c r="AN22" s="22">
        <v>398.92</v>
      </c>
      <c r="AO22" s="32"/>
      <c r="AP22" s="5" t="str">
        <f t="shared" si="0"/>
        <v>1 24,6666666666667</v>
      </c>
    </row>
    <row r="23" spans="1:42" x14ac:dyDescent="0.25">
      <c r="A23" s="65" t="s">
        <v>66</v>
      </c>
      <c r="B23" s="2" t="s">
        <v>67</v>
      </c>
      <c r="C23" s="31">
        <v>680</v>
      </c>
      <c r="D23" s="22">
        <v>44799.01</v>
      </c>
      <c r="E23" s="32">
        <v>43609.75</v>
      </c>
      <c r="F23" s="31">
        <v>165</v>
      </c>
      <c r="G23" s="22">
        <v>1143.98</v>
      </c>
      <c r="H23" s="32">
        <v>1142.78</v>
      </c>
      <c r="I23" s="31"/>
      <c r="J23" s="22"/>
      <c r="K23" s="32"/>
      <c r="L23" s="31">
        <v>10</v>
      </c>
      <c r="M23" s="22">
        <v>35.36</v>
      </c>
      <c r="N23" s="32">
        <v>35.36</v>
      </c>
      <c r="O23" s="31">
        <v>9</v>
      </c>
      <c r="P23" s="22">
        <v>23.58</v>
      </c>
      <c r="Q23" s="32">
        <v>23.58</v>
      </c>
      <c r="R23" s="31">
        <v>214</v>
      </c>
      <c r="S23" s="22">
        <v>2499.7399999999998</v>
      </c>
      <c r="T23" s="32">
        <v>2497.12</v>
      </c>
      <c r="U23" s="31">
        <v>679</v>
      </c>
      <c r="V23" s="22">
        <v>41053.120000000003</v>
      </c>
      <c r="W23" s="32">
        <v>39908.959999999999</v>
      </c>
      <c r="X23" s="31">
        <v>19</v>
      </c>
      <c r="Y23" s="22">
        <v>1.56</v>
      </c>
      <c r="Z23" s="32">
        <v>1.51</v>
      </c>
      <c r="AA23" s="31" t="s">
        <v>399</v>
      </c>
      <c r="AB23" s="22" t="s">
        <v>399</v>
      </c>
      <c r="AC23" s="32" t="s">
        <v>399</v>
      </c>
      <c r="AD23" s="31" t="s">
        <v>399</v>
      </c>
      <c r="AE23" s="22" t="s">
        <v>399</v>
      </c>
      <c r="AF23" s="32" t="s">
        <v>399</v>
      </c>
      <c r="AG23" s="31"/>
      <c r="AH23" s="22"/>
      <c r="AI23" s="32"/>
      <c r="AJ23" s="31">
        <v>4</v>
      </c>
      <c r="AK23" s="22">
        <v>0.74</v>
      </c>
      <c r="AL23" s="32"/>
      <c r="AM23" s="31">
        <v>251</v>
      </c>
      <c r="AN23" s="22">
        <v>40.49</v>
      </c>
      <c r="AO23" s="32"/>
      <c r="AP23" s="5" t="str">
        <f t="shared" si="0"/>
        <v>2 22,3333333333333</v>
      </c>
    </row>
    <row r="24" spans="1:42" x14ac:dyDescent="0.25">
      <c r="A24" s="65" t="s">
        <v>68</v>
      </c>
      <c r="B24" s="2" t="s">
        <v>69</v>
      </c>
      <c r="C24" s="31">
        <v>274</v>
      </c>
      <c r="D24" s="22">
        <v>17451.96</v>
      </c>
      <c r="E24" s="32">
        <v>10758.44</v>
      </c>
      <c r="F24" s="31">
        <v>21</v>
      </c>
      <c r="G24" s="22">
        <v>46.99</v>
      </c>
      <c r="H24" s="32">
        <v>47.01</v>
      </c>
      <c r="I24" s="31">
        <v>11</v>
      </c>
      <c r="J24" s="22">
        <v>8.57</v>
      </c>
      <c r="K24" s="32">
        <v>8.5399999999999991</v>
      </c>
      <c r="L24" s="31">
        <v>20</v>
      </c>
      <c r="M24" s="22">
        <v>53.66</v>
      </c>
      <c r="N24" s="32">
        <v>52.89</v>
      </c>
      <c r="O24" s="31">
        <v>43</v>
      </c>
      <c r="P24" s="22">
        <v>28.39</v>
      </c>
      <c r="Q24" s="32">
        <v>27.37</v>
      </c>
      <c r="R24" s="31">
        <v>63</v>
      </c>
      <c r="S24" s="22">
        <v>88.47</v>
      </c>
      <c r="T24" s="32">
        <v>86.7</v>
      </c>
      <c r="U24" s="31">
        <v>198</v>
      </c>
      <c r="V24" s="22">
        <v>16285.62</v>
      </c>
      <c r="W24" s="32">
        <v>10090.41</v>
      </c>
      <c r="X24" s="31">
        <v>31</v>
      </c>
      <c r="Y24" s="22">
        <v>4.46</v>
      </c>
      <c r="Z24" s="32">
        <v>4.2699999999999996</v>
      </c>
      <c r="AA24" s="31">
        <v>51</v>
      </c>
      <c r="AB24" s="22">
        <v>39.24</v>
      </c>
      <c r="AC24" s="32">
        <v>38.22</v>
      </c>
      <c r="AD24" s="31">
        <v>94</v>
      </c>
      <c r="AE24" s="22">
        <v>387.16</v>
      </c>
      <c r="AF24" s="32">
        <v>373.44</v>
      </c>
      <c r="AG24" s="31">
        <v>10</v>
      </c>
      <c r="AH24" s="22">
        <v>28.3</v>
      </c>
      <c r="AI24" s="32">
        <v>28.01</v>
      </c>
      <c r="AJ24" s="31">
        <v>15</v>
      </c>
      <c r="AK24" s="22">
        <v>3.55</v>
      </c>
      <c r="AL24" s="32">
        <v>1.58</v>
      </c>
      <c r="AM24" s="31">
        <v>82</v>
      </c>
      <c r="AN24" s="22">
        <v>477.33</v>
      </c>
      <c r="AO24" s="32"/>
      <c r="AP24" s="5" t="str">
        <f t="shared" si="0"/>
        <v>0 24,6666666666667</v>
      </c>
    </row>
    <row r="25" spans="1:42" x14ac:dyDescent="0.25">
      <c r="A25" s="65" t="s">
        <v>70</v>
      </c>
      <c r="B25" s="2" t="s">
        <v>71</v>
      </c>
      <c r="C25" s="31">
        <v>40</v>
      </c>
      <c r="D25" s="22">
        <v>9268.85</v>
      </c>
      <c r="E25" s="32">
        <v>7193.43</v>
      </c>
      <c r="F25" s="31">
        <v>16</v>
      </c>
      <c r="G25" s="22">
        <v>437.15</v>
      </c>
      <c r="H25" s="32">
        <v>435.47</v>
      </c>
      <c r="I25" s="31"/>
      <c r="J25" s="22"/>
      <c r="K25" s="32"/>
      <c r="L25" s="31">
        <v>16</v>
      </c>
      <c r="M25" s="22">
        <v>623.77</v>
      </c>
      <c r="N25" s="32">
        <v>620.70000000000005</v>
      </c>
      <c r="O25" s="31">
        <v>4</v>
      </c>
      <c r="P25" s="22">
        <v>41.73</v>
      </c>
      <c r="Q25" s="32">
        <v>41.59</v>
      </c>
      <c r="R25" s="31">
        <v>17</v>
      </c>
      <c r="S25" s="22">
        <v>422.73</v>
      </c>
      <c r="T25" s="32">
        <v>419.63</v>
      </c>
      <c r="U25" s="31">
        <v>38</v>
      </c>
      <c r="V25" s="22">
        <v>7675.39</v>
      </c>
      <c r="W25" s="32">
        <v>5668.9</v>
      </c>
      <c r="X25" s="31">
        <v>4</v>
      </c>
      <c r="Y25" s="22">
        <v>0.39</v>
      </c>
      <c r="Z25" s="32">
        <v>0.38</v>
      </c>
      <c r="AA25" s="31" t="s">
        <v>399</v>
      </c>
      <c r="AB25" s="22" t="s">
        <v>399</v>
      </c>
      <c r="AC25" s="32" t="s">
        <v>399</v>
      </c>
      <c r="AD25" s="31" t="s">
        <v>399</v>
      </c>
      <c r="AE25" s="22" t="s">
        <v>399</v>
      </c>
      <c r="AF25" s="32" t="s">
        <v>399</v>
      </c>
      <c r="AG25" s="31" t="s">
        <v>399</v>
      </c>
      <c r="AH25" s="22" t="s">
        <v>399</v>
      </c>
      <c r="AI25" s="32" t="s">
        <v>399</v>
      </c>
      <c r="AJ25" s="31">
        <v>3</v>
      </c>
      <c r="AK25" s="22">
        <v>1.1100000000000001</v>
      </c>
      <c r="AL25" s="32"/>
      <c r="AM25" s="31">
        <v>12</v>
      </c>
      <c r="AN25" s="22">
        <v>59.81</v>
      </c>
      <c r="AO25" s="32"/>
      <c r="AP25" s="5" t="str">
        <f t="shared" si="0"/>
        <v>3 23,3333333333333</v>
      </c>
    </row>
    <row r="26" spans="1:42" x14ac:dyDescent="0.25">
      <c r="A26" s="65" t="s">
        <v>72</v>
      </c>
      <c r="B26" s="2" t="s">
        <v>73</v>
      </c>
      <c r="C26" s="31">
        <v>47</v>
      </c>
      <c r="D26" s="22">
        <v>11458.48</v>
      </c>
      <c r="E26" s="32">
        <v>7402.82</v>
      </c>
      <c r="F26" s="31">
        <v>12</v>
      </c>
      <c r="G26" s="22">
        <v>134.21</v>
      </c>
      <c r="H26" s="32">
        <v>133.77000000000001</v>
      </c>
      <c r="I26" s="31"/>
      <c r="J26" s="22"/>
      <c r="K26" s="32"/>
      <c r="L26" s="31">
        <v>14</v>
      </c>
      <c r="M26" s="22">
        <v>173.51</v>
      </c>
      <c r="N26" s="32">
        <v>172.17</v>
      </c>
      <c r="O26" s="31">
        <v>7</v>
      </c>
      <c r="P26" s="22">
        <v>60.43</v>
      </c>
      <c r="Q26" s="32">
        <v>59.93</v>
      </c>
      <c r="R26" s="31">
        <v>22</v>
      </c>
      <c r="S26" s="22">
        <v>311.36</v>
      </c>
      <c r="T26" s="32">
        <v>309.39</v>
      </c>
      <c r="U26" s="31">
        <v>46</v>
      </c>
      <c r="V26" s="22">
        <v>10742.91</v>
      </c>
      <c r="W26" s="32">
        <v>6727.24</v>
      </c>
      <c r="X26" s="31" t="s">
        <v>399</v>
      </c>
      <c r="Y26" s="22" t="s">
        <v>399</v>
      </c>
      <c r="Z26" s="32" t="s">
        <v>399</v>
      </c>
      <c r="AA26" s="31"/>
      <c r="AB26" s="22"/>
      <c r="AC26" s="32"/>
      <c r="AD26" s="31"/>
      <c r="AE26" s="22"/>
      <c r="AF26" s="32"/>
      <c r="AG26" s="31"/>
      <c r="AH26" s="22"/>
      <c r="AI26" s="32"/>
      <c r="AJ26" s="31"/>
      <c r="AK26" s="22"/>
      <c r="AL26" s="32"/>
      <c r="AM26" s="31">
        <v>15</v>
      </c>
      <c r="AN26" s="22">
        <v>35.74</v>
      </c>
      <c r="AO26" s="32"/>
      <c r="AP26" s="5" t="str">
        <f t="shared" si="0"/>
        <v>1 19,6666666666667</v>
      </c>
    </row>
    <row r="27" spans="1:42" x14ac:dyDescent="0.25">
      <c r="A27" s="65" t="s">
        <v>74</v>
      </c>
      <c r="B27" s="2" t="s">
        <v>75</v>
      </c>
      <c r="C27" s="31">
        <v>255</v>
      </c>
      <c r="D27" s="22">
        <v>6670.63</v>
      </c>
      <c r="E27" s="32">
        <v>4962.2</v>
      </c>
      <c r="F27" s="31">
        <v>28</v>
      </c>
      <c r="G27" s="22">
        <v>90.42</v>
      </c>
      <c r="H27" s="32">
        <v>89.64</v>
      </c>
      <c r="I27" s="31">
        <v>7</v>
      </c>
      <c r="J27" s="22">
        <v>28.87</v>
      </c>
      <c r="K27" s="32">
        <v>28.58</v>
      </c>
      <c r="L27" s="31">
        <v>53</v>
      </c>
      <c r="M27" s="22">
        <v>296.24</v>
      </c>
      <c r="N27" s="32">
        <v>295.01</v>
      </c>
      <c r="O27" s="31">
        <v>15</v>
      </c>
      <c r="P27" s="22">
        <v>23.03</v>
      </c>
      <c r="Q27" s="32">
        <v>22.82</v>
      </c>
      <c r="R27" s="31">
        <v>141</v>
      </c>
      <c r="S27" s="22">
        <v>642.70000000000005</v>
      </c>
      <c r="T27" s="32">
        <v>637.65</v>
      </c>
      <c r="U27" s="31">
        <v>128</v>
      </c>
      <c r="V27" s="22">
        <v>3221.9</v>
      </c>
      <c r="W27" s="32">
        <v>1893.81</v>
      </c>
      <c r="X27" s="31" t="s">
        <v>399</v>
      </c>
      <c r="Y27" s="22" t="s">
        <v>399</v>
      </c>
      <c r="Z27" s="32" t="s">
        <v>399</v>
      </c>
      <c r="AA27" s="31">
        <v>7</v>
      </c>
      <c r="AB27" s="22">
        <v>23.8</v>
      </c>
      <c r="AC27" s="32">
        <v>23.76</v>
      </c>
      <c r="AD27" s="31">
        <v>169</v>
      </c>
      <c r="AE27" s="22">
        <v>1949.65</v>
      </c>
      <c r="AF27" s="32">
        <v>1952.54</v>
      </c>
      <c r="AG27" s="31">
        <v>4</v>
      </c>
      <c r="AH27" s="22">
        <v>1.86</v>
      </c>
      <c r="AI27" s="32">
        <v>1.82</v>
      </c>
      <c r="AJ27" s="31">
        <v>81</v>
      </c>
      <c r="AK27" s="22">
        <v>37.590000000000003</v>
      </c>
      <c r="AL27" s="32">
        <v>15.12</v>
      </c>
      <c r="AM27" s="31">
        <v>124</v>
      </c>
      <c r="AN27" s="22">
        <v>353.12</v>
      </c>
      <c r="AO27" s="32"/>
      <c r="AP27" s="5" t="str">
        <f t="shared" si="0"/>
        <v>1 24,6666666666667</v>
      </c>
    </row>
    <row r="28" spans="1:42" x14ac:dyDescent="0.25">
      <c r="A28" s="65" t="s">
        <v>76</v>
      </c>
      <c r="B28" s="2" t="s">
        <v>77</v>
      </c>
      <c r="C28" s="31">
        <v>1556</v>
      </c>
      <c r="D28" s="22">
        <v>64756.33</v>
      </c>
      <c r="E28" s="32">
        <v>55642.87</v>
      </c>
      <c r="F28" s="31">
        <v>410</v>
      </c>
      <c r="G28" s="22">
        <v>6724.04</v>
      </c>
      <c r="H28" s="32">
        <v>6727.63</v>
      </c>
      <c r="I28" s="31">
        <v>139</v>
      </c>
      <c r="J28" s="22">
        <v>1620.17</v>
      </c>
      <c r="K28" s="32">
        <v>1624.77</v>
      </c>
      <c r="L28" s="31">
        <v>467</v>
      </c>
      <c r="M28" s="22">
        <v>5105.97</v>
      </c>
      <c r="N28" s="32">
        <v>5081.7299999999996</v>
      </c>
      <c r="O28" s="31">
        <v>101</v>
      </c>
      <c r="P28" s="22">
        <v>495.89</v>
      </c>
      <c r="Q28" s="32">
        <v>491.3</v>
      </c>
      <c r="R28" s="31">
        <v>1009</v>
      </c>
      <c r="S28" s="22">
        <v>7445.05</v>
      </c>
      <c r="T28" s="32">
        <v>7364.78</v>
      </c>
      <c r="U28" s="31">
        <v>742</v>
      </c>
      <c r="V28" s="22">
        <v>17805.02</v>
      </c>
      <c r="W28" s="32">
        <v>11454.76</v>
      </c>
      <c r="X28" s="31">
        <v>17</v>
      </c>
      <c r="Y28" s="22">
        <v>37.11</v>
      </c>
      <c r="Z28" s="32">
        <v>37.08</v>
      </c>
      <c r="AA28" s="31">
        <v>173</v>
      </c>
      <c r="AB28" s="22">
        <v>788.47</v>
      </c>
      <c r="AC28" s="32">
        <v>791.81</v>
      </c>
      <c r="AD28" s="31">
        <v>1169</v>
      </c>
      <c r="AE28" s="22">
        <v>21349.24</v>
      </c>
      <c r="AF28" s="32">
        <v>21362.59</v>
      </c>
      <c r="AG28" s="31">
        <v>73</v>
      </c>
      <c r="AH28" s="22">
        <v>284.94</v>
      </c>
      <c r="AI28" s="32">
        <v>278.56</v>
      </c>
      <c r="AJ28" s="31">
        <v>677</v>
      </c>
      <c r="AK28" s="22">
        <v>838.96</v>
      </c>
      <c r="AL28" s="32">
        <v>427.86</v>
      </c>
      <c r="AM28" s="31">
        <v>843</v>
      </c>
      <c r="AN28" s="22">
        <v>2260.36</v>
      </c>
      <c r="AO28" s="32"/>
      <c r="AP28" s="5" t="str">
        <f t="shared" si="0"/>
        <v>0 24,6666666666667</v>
      </c>
    </row>
    <row r="29" spans="1:42" x14ac:dyDescent="0.25">
      <c r="A29" s="65" t="s">
        <v>78</v>
      </c>
      <c r="B29" s="2" t="s">
        <v>79</v>
      </c>
      <c r="C29" s="31">
        <v>98</v>
      </c>
      <c r="D29" s="22">
        <v>4719.5200000000004</v>
      </c>
      <c r="E29" s="32">
        <v>4141.3999999999996</v>
      </c>
      <c r="F29" s="31">
        <v>45</v>
      </c>
      <c r="G29" s="22">
        <v>914.98</v>
      </c>
      <c r="H29" s="32">
        <v>911.68</v>
      </c>
      <c r="I29" s="31">
        <v>21</v>
      </c>
      <c r="J29" s="22">
        <v>219.24</v>
      </c>
      <c r="K29" s="32">
        <v>219.1</v>
      </c>
      <c r="L29" s="31">
        <v>53</v>
      </c>
      <c r="M29" s="22">
        <v>764.55</v>
      </c>
      <c r="N29" s="32">
        <v>760.42</v>
      </c>
      <c r="O29" s="31">
        <v>9</v>
      </c>
      <c r="P29" s="22">
        <v>70.13</v>
      </c>
      <c r="Q29" s="32">
        <v>69.8</v>
      </c>
      <c r="R29" s="31">
        <v>66</v>
      </c>
      <c r="S29" s="22">
        <v>601.76</v>
      </c>
      <c r="T29" s="32">
        <v>591.64</v>
      </c>
      <c r="U29" s="31">
        <v>67</v>
      </c>
      <c r="V29" s="22">
        <v>1372.76</v>
      </c>
      <c r="W29" s="32">
        <v>952.08</v>
      </c>
      <c r="X29" s="31">
        <v>9</v>
      </c>
      <c r="Y29" s="22">
        <v>32.83</v>
      </c>
      <c r="Z29" s="32">
        <v>32.56</v>
      </c>
      <c r="AA29" s="31">
        <v>11</v>
      </c>
      <c r="AB29" s="22">
        <v>17.600000000000001</v>
      </c>
      <c r="AC29" s="32">
        <v>17.55</v>
      </c>
      <c r="AD29" s="31">
        <v>43</v>
      </c>
      <c r="AE29" s="22">
        <v>389.6</v>
      </c>
      <c r="AF29" s="32">
        <v>390.23</v>
      </c>
      <c r="AG29" s="31">
        <v>22</v>
      </c>
      <c r="AH29" s="22">
        <v>138.13</v>
      </c>
      <c r="AI29" s="32">
        <v>137.91999999999999</v>
      </c>
      <c r="AJ29" s="31">
        <v>35</v>
      </c>
      <c r="AK29" s="22">
        <v>74.180000000000007</v>
      </c>
      <c r="AL29" s="32">
        <v>58.42</v>
      </c>
      <c r="AM29" s="31">
        <v>51</v>
      </c>
      <c r="AN29" s="22">
        <v>123.76</v>
      </c>
      <c r="AO29" s="32"/>
      <c r="AP29" s="5" t="str">
        <f t="shared" si="0"/>
        <v>0 24,6666666666667</v>
      </c>
    </row>
    <row r="30" spans="1:42" x14ac:dyDescent="0.25">
      <c r="A30" s="65" t="s">
        <v>80</v>
      </c>
      <c r="B30" s="2" t="s">
        <v>81</v>
      </c>
      <c r="C30" s="31">
        <v>605</v>
      </c>
      <c r="D30" s="22">
        <v>18531.810000000001</v>
      </c>
      <c r="E30" s="32">
        <v>17091.73</v>
      </c>
      <c r="F30" s="31">
        <v>76</v>
      </c>
      <c r="G30" s="22">
        <v>957.08</v>
      </c>
      <c r="H30" s="32">
        <v>954.93</v>
      </c>
      <c r="I30" s="31">
        <v>33</v>
      </c>
      <c r="J30" s="22">
        <v>359.8</v>
      </c>
      <c r="K30" s="32">
        <v>357.88</v>
      </c>
      <c r="L30" s="31">
        <v>66</v>
      </c>
      <c r="M30" s="22">
        <v>499.33</v>
      </c>
      <c r="N30" s="32">
        <v>496.73</v>
      </c>
      <c r="O30" s="31">
        <v>24</v>
      </c>
      <c r="P30" s="22">
        <v>45.31</v>
      </c>
      <c r="Q30" s="32">
        <v>44.87</v>
      </c>
      <c r="R30" s="31">
        <v>291</v>
      </c>
      <c r="S30" s="22">
        <v>1262.29</v>
      </c>
      <c r="T30" s="32">
        <v>1240.18</v>
      </c>
      <c r="U30" s="31">
        <v>91</v>
      </c>
      <c r="V30" s="22">
        <v>1479.18</v>
      </c>
      <c r="W30" s="32">
        <v>1111.0999999999999</v>
      </c>
      <c r="X30" s="31">
        <v>15</v>
      </c>
      <c r="Y30" s="22">
        <v>127.16</v>
      </c>
      <c r="Z30" s="32">
        <v>125.48</v>
      </c>
      <c r="AA30" s="31">
        <v>44</v>
      </c>
      <c r="AB30" s="22">
        <v>270.05</v>
      </c>
      <c r="AC30" s="32">
        <v>268.79000000000002</v>
      </c>
      <c r="AD30" s="31">
        <v>519</v>
      </c>
      <c r="AE30" s="22">
        <v>12471.23</v>
      </c>
      <c r="AF30" s="32">
        <v>12370.13</v>
      </c>
      <c r="AG30" s="31">
        <v>21</v>
      </c>
      <c r="AH30" s="22">
        <v>87.67</v>
      </c>
      <c r="AI30" s="32">
        <v>87.98</v>
      </c>
      <c r="AJ30" s="31">
        <v>158</v>
      </c>
      <c r="AK30" s="22">
        <v>103.18</v>
      </c>
      <c r="AL30" s="32">
        <v>33.659999999999997</v>
      </c>
      <c r="AM30" s="31">
        <v>336</v>
      </c>
      <c r="AN30" s="22">
        <v>869.37</v>
      </c>
      <c r="AO30" s="32"/>
      <c r="AP30" s="5" t="str">
        <f t="shared" si="0"/>
        <v>0 24,6666666666667</v>
      </c>
    </row>
    <row r="31" spans="1:42" x14ac:dyDescent="0.25">
      <c r="A31" s="65" t="s">
        <v>82</v>
      </c>
      <c r="B31" s="2" t="s">
        <v>83</v>
      </c>
      <c r="C31" s="31">
        <v>919</v>
      </c>
      <c r="D31" s="22">
        <v>49774.68</v>
      </c>
      <c r="E31" s="32">
        <v>42871.17</v>
      </c>
      <c r="F31" s="31">
        <v>208</v>
      </c>
      <c r="G31" s="22">
        <v>7100.58</v>
      </c>
      <c r="H31" s="32">
        <v>7001.44</v>
      </c>
      <c r="I31" s="31">
        <v>40</v>
      </c>
      <c r="J31" s="22">
        <v>650.16999999999996</v>
      </c>
      <c r="K31" s="32">
        <v>650.83000000000004</v>
      </c>
      <c r="L31" s="31">
        <v>279</v>
      </c>
      <c r="M31" s="22">
        <v>3551.37</v>
      </c>
      <c r="N31" s="32">
        <v>3513.06</v>
      </c>
      <c r="O31" s="31">
        <v>69</v>
      </c>
      <c r="P31" s="22">
        <v>288.81</v>
      </c>
      <c r="Q31" s="32">
        <v>282.41000000000003</v>
      </c>
      <c r="R31" s="31">
        <v>510</v>
      </c>
      <c r="S31" s="22">
        <v>4025.26</v>
      </c>
      <c r="T31" s="32">
        <v>3918.49</v>
      </c>
      <c r="U31" s="31">
        <v>382</v>
      </c>
      <c r="V31" s="22">
        <v>13692.15</v>
      </c>
      <c r="W31" s="32">
        <v>8903.4500000000007</v>
      </c>
      <c r="X31" s="31">
        <v>16</v>
      </c>
      <c r="Y31" s="22">
        <v>179.86</v>
      </c>
      <c r="Z31" s="32">
        <v>178.91</v>
      </c>
      <c r="AA31" s="31">
        <v>133</v>
      </c>
      <c r="AB31" s="22">
        <v>2711.61</v>
      </c>
      <c r="AC31" s="32">
        <v>2679.74</v>
      </c>
      <c r="AD31" s="31">
        <v>565</v>
      </c>
      <c r="AE31" s="22">
        <v>15353.7</v>
      </c>
      <c r="AF31" s="32">
        <v>15244.3</v>
      </c>
      <c r="AG31" s="31">
        <v>12</v>
      </c>
      <c r="AH31" s="22">
        <v>40.56</v>
      </c>
      <c r="AI31" s="32">
        <v>40.380000000000003</v>
      </c>
      <c r="AJ31" s="31">
        <v>211</v>
      </c>
      <c r="AK31" s="22">
        <v>656.64</v>
      </c>
      <c r="AL31" s="32">
        <v>458.16</v>
      </c>
      <c r="AM31" s="31">
        <v>463</v>
      </c>
      <c r="AN31" s="22">
        <v>1523.97</v>
      </c>
      <c r="AO31" s="32"/>
      <c r="AP31" s="5" t="str">
        <f t="shared" si="0"/>
        <v>0 24,6666666666667</v>
      </c>
    </row>
    <row r="32" spans="1:42" x14ac:dyDescent="0.25">
      <c r="A32" s="65" t="s">
        <v>84</v>
      </c>
      <c r="B32" s="2" t="s">
        <v>85</v>
      </c>
      <c r="C32" s="31">
        <v>713</v>
      </c>
      <c r="D32" s="22">
        <v>44586</v>
      </c>
      <c r="E32" s="32">
        <v>44108.51</v>
      </c>
      <c r="F32" s="31">
        <v>432</v>
      </c>
      <c r="G32" s="22">
        <v>17417.46</v>
      </c>
      <c r="H32" s="32">
        <v>17460.41</v>
      </c>
      <c r="I32" s="31">
        <v>322</v>
      </c>
      <c r="J32" s="22">
        <v>8186.4</v>
      </c>
      <c r="K32" s="32">
        <v>8205.4500000000007</v>
      </c>
      <c r="L32" s="31">
        <v>331</v>
      </c>
      <c r="M32" s="22">
        <v>5704.42</v>
      </c>
      <c r="N32" s="32">
        <v>5720.81</v>
      </c>
      <c r="O32" s="31">
        <v>74</v>
      </c>
      <c r="P32" s="22">
        <v>1162.8399999999999</v>
      </c>
      <c r="Q32" s="32">
        <v>1164.29</v>
      </c>
      <c r="R32" s="31">
        <v>577</v>
      </c>
      <c r="S32" s="22">
        <v>6279.71</v>
      </c>
      <c r="T32" s="32">
        <v>6237.33</v>
      </c>
      <c r="U32" s="31">
        <v>432</v>
      </c>
      <c r="V32" s="22">
        <v>4583.16</v>
      </c>
      <c r="W32" s="32">
        <v>4401.7</v>
      </c>
      <c r="X32" s="31">
        <v>6</v>
      </c>
      <c r="Y32" s="22">
        <v>13.48</v>
      </c>
      <c r="Z32" s="32">
        <v>13.47</v>
      </c>
      <c r="AA32" s="31">
        <v>53</v>
      </c>
      <c r="AB32" s="22">
        <v>111.05</v>
      </c>
      <c r="AC32" s="32">
        <v>111.02</v>
      </c>
      <c r="AD32" s="31">
        <v>39</v>
      </c>
      <c r="AE32" s="22">
        <v>134.16999999999999</v>
      </c>
      <c r="AF32" s="32">
        <v>134.07</v>
      </c>
      <c r="AG32" s="31">
        <v>80</v>
      </c>
      <c r="AH32" s="22">
        <v>563.42999999999995</v>
      </c>
      <c r="AI32" s="32">
        <v>564.99</v>
      </c>
      <c r="AJ32" s="31">
        <v>204</v>
      </c>
      <c r="AK32" s="22">
        <v>258.04000000000002</v>
      </c>
      <c r="AL32" s="32">
        <v>94.97</v>
      </c>
      <c r="AM32" s="31">
        <v>279</v>
      </c>
      <c r="AN32" s="22">
        <v>171.14</v>
      </c>
      <c r="AO32" s="32"/>
      <c r="AP32" s="5" t="str">
        <f t="shared" si="0"/>
        <v>0 24,6666666666667</v>
      </c>
    </row>
    <row r="33" spans="1:42" x14ac:dyDescent="0.25">
      <c r="A33" s="65" t="s">
        <v>86</v>
      </c>
      <c r="B33" s="2" t="s">
        <v>87</v>
      </c>
      <c r="C33" s="31">
        <v>1116</v>
      </c>
      <c r="D33" s="22">
        <v>67611.820000000007</v>
      </c>
      <c r="E33" s="32">
        <v>66320.929999999993</v>
      </c>
      <c r="F33" s="31">
        <v>630</v>
      </c>
      <c r="G33" s="22">
        <v>19947.84</v>
      </c>
      <c r="H33" s="32">
        <v>20170.18</v>
      </c>
      <c r="I33" s="31">
        <v>331</v>
      </c>
      <c r="J33" s="22">
        <v>6004.34</v>
      </c>
      <c r="K33" s="32">
        <v>6058.32</v>
      </c>
      <c r="L33" s="31">
        <v>456</v>
      </c>
      <c r="M33" s="22">
        <v>6634.97</v>
      </c>
      <c r="N33" s="32">
        <v>6701.99</v>
      </c>
      <c r="O33" s="31">
        <v>123</v>
      </c>
      <c r="P33" s="22">
        <v>971.57</v>
      </c>
      <c r="Q33" s="32">
        <v>981.76</v>
      </c>
      <c r="R33" s="31">
        <v>786</v>
      </c>
      <c r="S33" s="22">
        <v>8126.88</v>
      </c>
      <c r="T33" s="32">
        <v>8134.84</v>
      </c>
      <c r="U33" s="31">
        <v>985</v>
      </c>
      <c r="V33" s="22">
        <v>25070.47</v>
      </c>
      <c r="W33" s="32">
        <v>24182.69</v>
      </c>
      <c r="X33" s="31">
        <v>22</v>
      </c>
      <c r="Y33" s="22">
        <v>5.87</v>
      </c>
      <c r="Z33" s="32">
        <v>5.87</v>
      </c>
      <c r="AA33" s="31">
        <v>29</v>
      </c>
      <c r="AB33" s="22">
        <v>9.4499999999999993</v>
      </c>
      <c r="AC33" s="32">
        <v>9.3699999999999992</v>
      </c>
      <c r="AD33" s="31">
        <v>46</v>
      </c>
      <c r="AE33" s="22">
        <v>41.87</v>
      </c>
      <c r="AF33" s="32">
        <v>41.64</v>
      </c>
      <c r="AG33" s="31">
        <v>14</v>
      </c>
      <c r="AH33" s="22">
        <v>32.39</v>
      </c>
      <c r="AI33" s="32">
        <v>32.69</v>
      </c>
      <c r="AJ33" s="31">
        <v>549</v>
      </c>
      <c r="AK33" s="22">
        <v>498.97</v>
      </c>
      <c r="AL33" s="32">
        <v>1.58</v>
      </c>
      <c r="AM33" s="31">
        <v>406</v>
      </c>
      <c r="AN33" s="22">
        <v>267.2</v>
      </c>
      <c r="AO33" s="32"/>
      <c r="AP33" s="5" t="str">
        <f t="shared" si="0"/>
        <v>0 24,6666666666667</v>
      </c>
    </row>
    <row r="34" spans="1:42" x14ac:dyDescent="0.25">
      <c r="A34" s="65" t="s">
        <v>88</v>
      </c>
      <c r="B34" s="2" t="s">
        <v>89</v>
      </c>
      <c r="C34" s="31">
        <v>819</v>
      </c>
      <c r="D34" s="22">
        <v>45696.81</v>
      </c>
      <c r="E34" s="32">
        <v>45177.84</v>
      </c>
      <c r="F34" s="31">
        <v>486</v>
      </c>
      <c r="G34" s="22">
        <v>22165.07</v>
      </c>
      <c r="H34" s="32">
        <v>22270.1</v>
      </c>
      <c r="I34" s="31">
        <v>285</v>
      </c>
      <c r="J34" s="22">
        <v>6794.85</v>
      </c>
      <c r="K34" s="32">
        <v>6821.64</v>
      </c>
      <c r="L34" s="31">
        <v>316</v>
      </c>
      <c r="M34" s="22">
        <v>5120.1099999999997</v>
      </c>
      <c r="N34" s="32">
        <v>5145.8</v>
      </c>
      <c r="O34" s="31">
        <v>96</v>
      </c>
      <c r="P34" s="22">
        <v>678.75</v>
      </c>
      <c r="Q34" s="32">
        <v>681.09</v>
      </c>
      <c r="R34" s="31">
        <v>627</v>
      </c>
      <c r="S34" s="22">
        <v>5758.34</v>
      </c>
      <c r="T34" s="32">
        <v>5735.34</v>
      </c>
      <c r="U34" s="31">
        <v>426</v>
      </c>
      <c r="V34" s="22">
        <v>4103.57</v>
      </c>
      <c r="W34" s="32">
        <v>3941.24</v>
      </c>
      <c r="X34" s="31">
        <v>15</v>
      </c>
      <c r="Y34" s="22">
        <v>17.34</v>
      </c>
      <c r="Z34" s="32">
        <v>18.05</v>
      </c>
      <c r="AA34" s="31">
        <v>32</v>
      </c>
      <c r="AB34" s="22">
        <v>200.43</v>
      </c>
      <c r="AC34" s="32">
        <v>202.47</v>
      </c>
      <c r="AD34" s="31">
        <v>59</v>
      </c>
      <c r="AE34" s="22">
        <v>208.41</v>
      </c>
      <c r="AF34" s="32">
        <v>210.47</v>
      </c>
      <c r="AG34" s="31">
        <v>30</v>
      </c>
      <c r="AH34" s="22">
        <v>78.78</v>
      </c>
      <c r="AI34" s="32">
        <v>79</v>
      </c>
      <c r="AJ34" s="31">
        <v>321</v>
      </c>
      <c r="AK34" s="22">
        <v>346.6</v>
      </c>
      <c r="AL34" s="32">
        <v>72.64</v>
      </c>
      <c r="AM34" s="31">
        <v>288</v>
      </c>
      <c r="AN34" s="22">
        <v>224.56</v>
      </c>
      <c r="AO34" s="32"/>
      <c r="AP34" s="5" t="str">
        <f t="shared" si="0"/>
        <v>0 24,6666666666667</v>
      </c>
    </row>
    <row r="35" spans="1:42" x14ac:dyDescent="0.25">
      <c r="A35" s="65" t="s">
        <v>90</v>
      </c>
      <c r="B35" s="2" t="s">
        <v>91</v>
      </c>
      <c r="C35" s="31">
        <v>1426</v>
      </c>
      <c r="D35" s="22">
        <v>107036.34</v>
      </c>
      <c r="E35" s="32">
        <v>105936.86</v>
      </c>
      <c r="F35" s="31">
        <v>995</v>
      </c>
      <c r="G35" s="22">
        <v>48863.519999999997</v>
      </c>
      <c r="H35" s="32">
        <v>49284.75</v>
      </c>
      <c r="I35" s="31">
        <v>847</v>
      </c>
      <c r="J35" s="22">
        <v>27300.17</v>
      </c>
      <c r="K35" s="32">
        <v>27539.69</v>
      </c>
      <c r="L35" s="31">
        <v>651</v>
      </c>
      <c r="M35" s="22">
        <v>9859.69</v>
      </c>
      <c r="N35" s="32">
        <v>9973.2800000000007</v>
      </c>
      <c r="O35" s="31">
        <v>105</v>
      </c>
      <c r="P35" s="22">
        <v>1597.59</v>
      </c>
      <c r="Q35" s="32">
        <v>1618.57</v>
      </c>
      <c r="R35" s="31">
        <v>1180</v>
      </c>
      <c r="S35" s="22">
        <v>10356.1</v>
      </c>
      <c r="T35" s="32">
        <v>10308.290000000001</v>
      </c>
      <c r="U35" s="31">
        <v>811</v>
      </c>
      <c r="V35" s="22">
        <v>5636.02</v>
      </c>
      <c r="W35" s="32">
        <v>5368.57</v>
      </c>
      <c r="X35" s="31">
        <v>33</v>
      </c>
      <c r="Y35" s="22">
        <v>83.24</v>
      </c>
      <c r="Z35" s="32">
        <v>83.84</v>
      </c>
      <c r="AA35" s="31">
        <v>153</v>
      </c>
      <c r="AB35" s="22">
        <v>207.83</v>
      </c>
      <c r="AC35" s="32">
        <v>207.98</v>
      </c>
      <c r="AD35" s="31">
        <v>139</v>
      </c>
      <c r="AE35" s="22">
        <v>1332.99</v>
      </c>
      <c r="AF35" s="32">
        <v>1338.17</v>
      </c>
      <c r="AG35" s="31">
        <v>38</v>
      </c>
      <c r="AH35" s="22">
        <v>187.75</v>
      </c>
      <c r="AI35" s="32">
        <v>189.13</v>
      </c>
      <c r="AJ35" s="31">
        <v>740</v>
      </c>
      <c r="AK35" s="22">
        <v>1025.02</v>
      </c>
      <c r="AL35" s="32">
        <v>24.59</v>
      </c>
      <c r="AM35" s="31">
        <v>667</v>
      </c>
      <c r="AN35" s="22">
        <v>586.35</v>
      </c>
      <c r="AO35" s="32"/>
      <c r="AP35" s="5" t="str">
        <f t="shared" si="0"/>
        <v>0 24,6666666666667</v>
      </c>
    </row>
    <row r="36" spans="1:42" x14ac:dyDescent="0.25">
      <c r="A36" s="65" t="s">
        <v>92</v>
      </c>
      <c r="B36" s="2" t="s">
        <v>93</v>
      </c>
      <c r="C36" s="31">
        <v>533</v>
      </c>
      <c r="D36" s="22">
        <v>30969.42</v>
      </c>
      <c r="E36" s="32">
        <v>30195.62</v>
      </c>
      <c r="F36" s="31">
        <v>269</v>
      </c>
      <c r="G36" s="22">
        <v>9707.25</v>
      </c>
      <c r="H36" s="32">
        <v>9786.06</v>
      </c>
      <c r="I36" s="31">
        <v>185</v>
      </c>
      <c r="J36" s="22">
        <v>5402.85</v>
      </c>
      <c r="K36" s="32">
        <v>5446.72</v>
      </c>
      <c r="L36" s="31">
        <v>223</v>
      </c>
      <c r="M36" s="22">
        <v>3181.89</v>
      </c>
      <c r="N36" s="32">
        <v>3204.91</v>
      </c>
      <c r="O36" s="31">
        <v>56</v>
      </c>
      <c r="P36" s="22">
        <v>356.05</v>
      </c>
      <c r="Q36" s="32">
        <v>359.64</v>
      </c>
      <c r="R36" s="31">
        <v>375</v>
      </c>
      <c r="S36" s="22">
        <v>3471.37</v>
      </c>
      <c r="T36" s="32">
        <v>3463.17</v>
      </c>
      <c r="U36" s="31">
        <v>407</v>
      </c>
      <c r="V36" s="22">
        <v>8430.65</v>
      </c>
      <c r="W36" s="32">
        <v>7839.63</v>
      </c>
      <c r="X36" s="31">
        <v>8</v>
      </c>
      <c r="Y36" s="22">
        <v>7.31</v>
      </c>
      <c r="Z36" s="32">
        <v>7.32</v>
      </c>
      <c r="AA36" s="31">
        <v>18</v>
      </c>
      <c r="AB36" s="22">
        <v>5.16</v>
      </c>
      <c r="AC36" s="32">
        <v>5.23</v>
      </c>
      <c r="AD36" s="31">
        <v>26</v>
      </c>
      <c r="AE36" s="22">
        <v>40.18</v>
      </c>
      <c r="AF36" s="32">
        <v>40.799999999999997</v>
      </c>
      <c r="AG36" s="31">
        <v>12</v>
      </c>
      <c r="AH36" s="22">
        <v>36</v>
      </c>
      <c r="AI36" s="32">
        <v>36.049999999999997</v>
      </c>
      <c r="AJ36" s="31">
        <v>219</v>
      </c>
      <c r="AK36" s="22">
        <v>206.52</v>
      </c>
      <c r="AL36" s="32">
        <v>6.09</v>
      </c>
      <c r="AM36" s="31">
        <v>194</v>
      </c>
      <c r="AN36" s="22">
        <v>124.19</v>
      </c>
      <c r="AO36" s="32"/>
      <c r="AP36" s="5" t="str">
        <f t="shared" si="0"/>
        <v>0 24,6666666666667</v>
      </c>
    </row>
    <row r="37" spans="1:42" x14ac:dyDescent="0.25">
      <c r="A37" s="65" t="s">
        <v>94</v>
      </c>
      <c r="B37" s="2" t="s">
        <v>95</v>
      </c>
      <c r="C37" s="31">
        <v>320</v>
      </c>
      <c r="D37" s="22">
        <v>12898.3</v>
      </c>
      <c r="E37" s="32">
        <v>12686.31</v>
      </c>
      <c r="F37" s="31">
        <v>157</v>
      </c>
      <c r="G37" s="22">
        <v>3957.04</v>
      </c>
      <c r="H37" s="32">
        <v>3971.15</v>
      </c>
      <c r="I37" s="31">
        <v>51</v>
      </c>
      <c r="J37" s="22">
        <v>641.07000000000005</v>
      </c>
      <c r="K37" s="32">
        <v>642.41</v>
      </c>
      <c r="L37" s="31">
        <v>91</v>
      </c>
      <c r="M37" s="22">
        <v>620.6</v>
      </c>
      <c r="N37" s="32">
        <v>623.01</v>
      </c>
      <c r="O37" s="31">
        <v>28</v>
      </c>
      <c r="P37" s="22">
        <v>112.75</v>
      </c>
      <c r="Q37" s="32">
        <v>112.97</v>
      </c>
      <c r="R37" s="31">
        <v>169</v>
      </c>
      <c r="S37" s="22">
        <v>1052.54</v>
      </c>
      <c r="T37" s="32">
        <v>1051.42</v>
      </c>
      <c r="U37" s="31">
        <v>285</v>
      </c>
      <c r="V37" s="22">
        <v>6415.37</v>
      </c>
      <c r="W37" s="32">
        <v>6256.36</v>
      </c>
      <c r="X37" s="31">
        <v>14</v>
      </c>
      <c r="Y37" s="22">
        <v>3.35</v>
      </c>
      <c r="Z37" s="32">
        <v>3.41</v>
      </c>
      <c r="AA37" s="31">
        <v>5</v>
      </c>
      <c r="AB37" s="22">
        <v>0.68</v>
      </c>
      <c r="AC37" s="32">
        <v>0.68</v>
      </c>
      <c r="AD37" s="31">
        <v>11</v>
      </c>
      <c r="AE37" s="22">
        <v>21.74</v>
      </c>
      <c r="AF37" s="32">
        <v>21.63</v>
      </c>
      <c r="AG37" s="31" t="s">
        <v>399</v>
      </c>
      <c r="AH37" s="22" t="s">
        <v>399</v>
      </c>
      <c r="AI37" s="32" t="s">
        <v>399</v>
      </c>
      <c r="AJ37" s="31">
        <v>91</v>
      </c>
      <c r="AK37" s="22">
        <v>36.04</v>
      </c>
      <c r="AL37" s="32">
        <v>0</v>
      </c>
      <c r="AM37" s="31">
        <v>67</v>
      </c>
      <c r="AN37" s="22">
        <v>33.799999999999997</v>
      </c>
      <c r="AO37" s="32"/>
      <c r="AP37" s="5" t="str">
        <f t="shared" si="0"/>
        <v>1 24,6666666666667</v>
      </c>
    </row>
    <row r="38" spans="1:42" x14ac:dyDescent="0.25">
      <c r="A38" s="65" t="s">
        <v>96</v>
      </c>
      <c r="B38" s="2" t="s">
        <v>97</v>
      </c>
      <c r="C38" s="31">
        <v>410</v>
      </c>
      <c r="D38" s="22">
        <v>37396.92</v>
      </c>
      <c r="E38" s="32">
        <v>30741.73</v>
      </c>
      <c r="F38" s="31">
        <v>62</v>
      </c>
      <c r="G38" s="22">
        <v>678.63</v>
      </c>
      <c r="H38" s="32">
        <v>679.62</v>
      </c>
      <c r="I38" s="31">
        <v>4</v>
      </c>
      <c r="J38" s="22">
        <v>30.35</v>
      </c>
      <c r="K38" s="32">
        <v>30.45</v>
      </c>
      <c r="L38" s="31">
        <v>26</v>
      </c>
      <c r="M38" s="22">
        <v>237.71</v>
      </c>
      <c r="N38" s="32">
        <v>237.27</v>
      </c>
      <c r="O38" s="31">
        <v>23</v>
      </c>
      <c r="P38" s="22">
        <v>54.81</v>
      </c>
      <c r="Q38" s="32">
        <v>54.66</v>
      </c>
      <c r="R38" s="31">
        <v>101</v>
      </c>
      <c r="S38" s="22">
        <v>390.71</v>
      </c>
      <c r="T38" s="32">
        <v>391.14</v>
      </c>
      <c r="U38" s="31">
        <v>402</v>
      </c>
      <c r="V38" s="22">
        <v>35922.86</v>
      </c>
      <c r="W38" s="32">
        <v>29325.48</v>
      </c>
      <c r="X38" s="31">
        <v>11</v>
      </c>
      <c r="Y38" s="22">
        <v>4.58</v>
      </c>
      <c r="Z38" s="32">
        <v>4.49</v>
      </c>
      <c r="AA38" s="31">
        <v>7</v>
      </c>
      <c r="AB38" s="22">
        <v>4.75</v>
      </c>
      <c r="AC38" s="32">
        <v>4.74</v>
      </c>
      <c r="AD38" s="31">
        <v>14</v>
      </c>
      <c r="AE38" s="22">
        <v>13.71</v>
      </c>
      <c r="AF38" s="32">
        <v>13.49</v>
      </c>
      <c r="AG38" s="31" t="s">
        <v>399</v>
      </c>
      <c r="AH38" s="22" t="s">
        <v>399</v>
      </c>
      <c r="AI38" s="32" t="s">
        <v>399</v>
      </c>
      <c r="AJ38" s="31">
        <v>26</v>
      </c>
      <c r="AK38" s="22">
        <v>5.16</v>
      </c>
      <c r="AL38" s="32">
        <v>0.14000000000000001</v>
      </c>
      <c r="AM38" s="31">
        <v>70</v>
      </c>
      <c r="AN38" s="22">
        <v>53.4</v>
      </c>
      <c r="AO38" s="32"/>
      <c r="AP38" s="5" t="str">
        <f t="shared" ref="AP38:AP69" si="1">COUNTIF(F38:AO38,"s")/3 &amp; " "&amp;25-COUNTBLANK(F38:AO38)/3</f>
        <v>1 24,6666666666667</v>
      </c>
    </row>
    <row r="39" spans="1:42" x14ac:dyDescent="0.25">
      <c r="A39" s="65" t="s">
        <v>98</v>
      </c>
      <c r="B39" s="2" t="s">
        <v>385</v>
      </c>
      <c r="C39" s="31">
        <v>1413</v>
      </c>
      <c r="D39" s="22">
        <v>110303.28</v>
      </c>
      <c r="E39" s="32">
        <v>109020.88</v>
      </c>
      <c r="F39" s="31">
        <v>929</v>
      </c>
      <c r="G39" s="22">
        <v>40468.85</v>
      </c>
      <c r="H39" s="32">
        <v>40700.07</v>
      </c>
      <c r="I39" s="31">
        <v>752</v>
      </c>
      <c r="J39" s="22">
        <v>21036.18</v>
      </c>
      <c r="K39" s="32">
        <v>21160.2</v>
      </c>
      <c r="L39" s="31">
        <v>852</v>
      </c>
      <c r="M39" s="22">
        <v>19216.21</v>
      </c>
      <c r="N39" s="32">
        <v>19328.8</v>
      </c>
      <c r="O39" s="31">
        <v>159</v>
      </c>
      <c r="P39" s="22">
        <v>2662.11</v>
      </c>
      <c r="Q39" s="32">
        <v>2683.54</v>
      </c>
      <c r="R39" s="31">
        <v>1148</v>
      </c>
      <c r="S39" s="22">
        <v>10099.15</v>
      </c>
      <c r="T39" s="32">
        <v>10048.82</v>
      </c>
      <c r="U39" s="31">
        <v>951</v>
      </c>
      <c r="V39" s="22">
        <v>13450.96</v>
      </c>
      <c r="W39" s="32">
        <v>12782.51</v>
      </c>
      <c r="X39" s="31">
        <v>58</v>
      </c>
      <c r="Y39" s="22">
        <v>213.25</v>
      </c>
      <c r="Z39" s="32">
        <v>214.61</v>
      </c>
      <c r="AA39" s="31">
        <v>127</v>
      </c>
      <c r="AB39" s="22">
        <v>611.41999999999996</v>
      </c>
      <c r="AC39" s="32">
        <v>613.21</v>
      </c>
      <c r="AD39" s="31">
        <v>116</v>
      </c>
      <c r="AE39" s="22">
        <v>663.92</v>
      </c>
      <c r="AF39" s="32">
        <v>675.31</v>
      </c>
      <c r="AG39" s="31">
        <v>117</v>
      </c>
      <c r="AH39" s="22">
        <v>771.12</v>
      </c>
      <c r="AI39" s="32">
        <v>775.13</v>
      </c>
      <c r="AJ39" s="31">
        <v>700</v>
      </c>
      <c r="AK39" s="22">
        <v>731.09</v>
      </c>
      <c r="AL39" s="32">
        <v>38.68</v>
      </c>
      <c r="AM39" s="31">
        <v>549</v>
      </c>
      <c r="AN39" s="22">
        <v>379.02</v>
      </c>
      <c r="AO39" s="32"/>
      <c r="AP39" s="5" t="str">
        <f t="shared" si="1"/>
        <v>0 24,6666666666667</v>
      </c>
    </row>
    <row r="40" spans="1:42" x14ac:dyDescent="0.25">
      <c r="A40" s="65" t="s">
        <v>99</v>
      </c>
      <c r="B40" s="2" t="s">
        <v>386</v>
      </c>
      <c r="C40" s="31">
        <v>1106</v>
      </c>
      <c r="D40" s="22">
        <v>75460.23</v>
      </c>
      <c r="E40" s="32">
        <v>74526.539999999994</v>
      </c>
      <c r="F40" s="31">
        <v>614</v>
      </c>
      <c r="G40" s="22">
        <v>22731.89</v>
      </c>
      <c r="H40" s="32">
        <v>22923.47</v>
      </c>
      <c r="I40" s="31">
        <v>445</v>
      </c>
      <c r="J40" s="22">
        <v>11661.43</v>
      </c>
      <c r="K40" s="32">
        <v>11745.03</v>
      </c>
      <c r="L40" s="31">
        <v>512</v>
      </c>
      <c r="M40" s="22">
        <v>11070.31</v>
      </c>
      <c r="N40" s="32">
        <v>11160.64</v>
      </c>
      <c r="O40" s="31">
        <v>65</v>
      </c>
      <c r="P40" s="22">
        <v>592.12</v>
      </c>
      <c r="Q40" s="32">
        <v>597.49</v>
      </c>
      <c r="R40" s="31">
        <v>918</v>
      </c>
      <c r="S40" s="22">
        <v>9037.4599999999991</v>
      </c>
      <c r="T40" s="32">
        <v>9005.7900000000009</v>
      </c>
      <c r="U40" s="31">
        <v>768</v>
      </c>
      <c r="V40" s="22">
        <v>9322.6299999999992</v>
      </c>
      <c r="W40" s="32">
        <v>9025.23</v>
      </c>
      <c r="X40" s="31">
        <v>27</v>
      </c>
      <c r="Y40" s="22">
        <v>108.38</v>
      </c>
      <c r="Z40" s="32">
        <v>108.91</v>
      </c>
      <c r="AA40" s="31">
        <v>43</v>
      </c>
      <c r="AB40" s="22">
        <v>107.95</v>
      </c>
      <c r="AC40" s="32">
        <v>109.28</v>
      </c>
      <c r="AD40" s="31">
        <v>375</v>
      </c>
      <c r="AE40" s="22">
        <v>9086.23</v>
      </c>
      <c r="AF40" s="32">
        <v>9310.82</v>
      </c>
      <c r="AG40" s="31">
        <v>64</v>
      </c>
      <c r="AH40" s="22">
        <v>413.85</v>
      </c>
      <c r="AI40" s="32">
        <v>416.31</v>
      </c>
      <c r="AJ40" s="31">
        <v>644</v>
      </c>
      <c r="AK40" s="22">
        <v>891.77</v>
      </c>
      <c r="AL40" s="32">
        <v>123.57</v>
      </c>
      <c r="AM40" s="31">
        <v>446</v>
      </c>
      <c r="AN40" s="22">
        <v>436.21</v>
      </c>
      <c r="AO40" s="32"/>
      <c r="AP40" s="5" t="str">
        <f t="shared" si="1"/>
        <v>0 24,6666666666667</v>
      </c>
    </row>
    <row r="41" spans="1:42" x14ac:dyDescent="0.25">
      <c r="A41" s="65" t="s">
        <v>100</v>
      </c>
      <c r="B41" s="2" t="s">
        <v>101</v>
      </c>
      <c r="C41" s="31">
        <v>1183</v>
      </c>
      <c r="D41" s="22">
        <v>72684.86</v>
      </c>
      <c r="E41" s="32">
        <v>71639.63</v>
      </c>
      <c r="F41" s="31">
        <v>768</v>
      </c>
      <c r="G41" s="22">
        <v>28055.99</v>
      </c>
      <c r="H41" s="32">
        <v>28267.73</v>
      </c>
      <c r="I41" s="31">
        <v>528</v>
      </c>
      <c r="J41" s="22">
        <v>9743.99</v>
      </c>
      <c r="K41" s="32">
        <v>9806.68</v>
      </c>
      <c r="L41" s="31">
        <v>622</v>
      </c>
      <c r="M41" s="22">
        <v>11520.31</v>
      </c>
      <c r="N41" s="32">
        <v>11616.11</v>
      </c>
      <c r="O41" s="31">
        <v>89</v>
      </c>
      <c r="P41" s="22">
        <v>1530.6</v>
      </c>
      <c r="Q41" s="32">
        <v>1546.22</v>
      </c>
      <c r="R41" s="31">
        <v>931</v>
      </c>
      <c r="S41" s="22">
        <v>8030.6</v>
      </c>
      <c r="T41" s="32">
        <v>8019.79</v>
      </c>
      <c r="U41" s="31">
        <v>898</v>
      </c>
      <c r="V41" s="22">
        <v>12084.32</v>
      </c>
      <c r="W41" s="32">
        <v>11448.65</v>
      </c>
      <c r="X41" s="31">
        <v>10</v>
      </c>
      <c r="Y41" s="22">
        <v>19.64</v>
      </c>
      <c r="Z41" s="32">
        <v>19.96</v>
      </c>
      <c r="AA41" s="31">
        <v>20</v>
      </c>
      <c r="AB41" s="22">
        <v>62.22</v>
      </c>
      <c r="AC41" s="32">
        <v>62.2</v>
      </c>
      <c r="AD41" s="31">
        <v>73</v>
      </c>
      <c r="AE41" s="22">
        <v>285.37</v>
      </c>
      <c r="AF41" s="32">
        <v>287.35000000000002</v>
      </c>
      <c r="AG41" s="31">
        <v>75</v>
      </c>
      <c r="AH41" s="22">
        <v>529.26</v>
      </c>
      <c r="AI41" s="32">
        <v>534.91999999999996</v>
      </c>
      <c r="AJ41" s="31">
        <v>607</v>
      </c>
      <c r="AK41" s="22">
        <v>579.73</v>
      </c>
      <c r="AL41" s="32">
        <v>30.02</v>
      </c>
      <c r="AM41" s="31">
        <v>445</v>
      </c>
      <c r="AN41" s="22">
        <v>242.52</v>
      </c>
      <c r="AO41" s="32"/>
      <c r="AP41" s="5" t="str">
        <f t="shared" si="1"/>
        <v>0 24,6666666666667</v>
      </c>
    </row>
    <row r="42" spans="1:42" x14ac:dyDescent="0.25">
      <c r="A42" s="65" t="s">
        <v>102</v>
      </c>
      <c r="B42" s="2" t="s">
        <v>103</v>
      </c>
      <c r="C42" s="31">
        <v>515</v>
      </c>
      <c r="D42" s="22">
        <v>35038.160000000003</v>
      </c>
      <c r="E42" s="32">
        <v>34784.58</v>
      </c>
      <c r="F42" s="31">
        <v>405</v>
      </c>
      <c r="G42" s="22">
        <v>15969.67</v>
      </c>
      <c r="H42" s="32">
        <v>16083.56</v>
      </c>
      <c r="I42" s="31">
        <v>350</v>
      </c>
      <c r="J42" s="22">
        <v>8707.9599999999991</v>
      </c>
      <c r="K42" s="32">
        <v>8777.1299999999992</v>
      </c>
      <c r="L42" s="31">
        <v>275</v>
      </c>
      <c r="M42" s="22">
        <v>4281.8900000000003</v>
      </c>
      <c r="N42" s="32">
        <v>4314.0600000000004</v>
      </c>
      <c r="O42" s="31">
        <v>39</v>
      </c>
      <c r="P42" s="22">
        <v>478.67</v>
      </c>
      <c r="Q42" s="32">
        <v>483.2</v>
      </c>
      <c r="R42" s="31">
        <v>439</v>
      </c>
      <c r="S42" s="22">
        <v>2213.21</v>
      </c>
      <c r="T42" s="32">
        <v>2189.66</v>
      </c>
      <c r="U42" s="31">
        <v>274</v>
      </c>
      <c r="V42" s="22">
        <v>1430.92</v>
      </c>
      <c r="W42" s="32">
        <v>1398.15</v>
      </c>
      <c r="X42" s="31">
        <v>29</v>
      </c>
      <c r="Y42" s="22">
        <v>100.02</v>
      </c>
      <c r="Z42" s="32">
        <v>100.81</v>
      </c>
      <c r="AA42" s="31">
        <v>132</v>
      </c>
      <c r="AB42" s="22">
        <v>797.23</v>
      </c>
      <c r="AC42" s="32">
        <v>803.79</v>
      </c>
      <c r="AD42" s="31">
        <v>37</v>
      </c>
      <c r="AE42" s="22">
        <v>306.68</v>
      </c>
      <c r="AF42" s="32">
        <v>317.77999999999997</v>
      </c>
      <c r="AG42" s="31">
        <v>37</v>
      </c>
      <c r="AH42" s="22">
        <v>223.91</v>
      </c>
      <c r="AI42" s="32">
        <v>225.07</v>
      </c>
      <c r="AJ42" s="31">
        <v>316</v>
      </c>
      <c r="AK42" s="22">
        <v>379.01</v>
      </c>
      <c r="AL42" s="32">
        <v>91.37</v>
      </c>
      <c r="AM42" s="31">
        <v>203</v>
      </c>
      <c r="AN42" s="22">
        <v>148.99</v>
      </c>
      <c r="AO42" s="32"/>
      <c r="AP42" s="5" t="str">
        <f>COUNTIF(F42:AO42,"s")/3 &amp; " / "&amp;25-COUNTBLANK(F42:AO42)/3</f>
        <v>0 / 24,6666666666667</v>
      </c>
    </row>
    <row r="43" spans="1:42" x14ac:dyDescent="0.25">
      <c r="A43" s="65" t="s">
        <v>104</v>
      </c>
      <c r="B43" s="2" t="s">
        <v>105</v>
      </c>
      <c r="C43" s="31">
        <v>915</v>
      </c>
      <c r="D43" s="22">
        <v>63447.62</v>
      </c>
      <c r="E43" s="32">
        <v>62872.23</v>
      </c>
      <c r="F43" s="31">
        <v>635</v>
      </c>
      <c r="G43" s="22">
        <v>26097.95</v>
      </c>
      <c r="H43" s="32">
        <v>26294.09</v>
      </c>
      <c r="I43" s="31">
        <v>534</v>
      </c>
      <c r="J43" s="22">
        <v>14773.23</v>
      </c>
      <c r="K43" s="32">
        <v>14856.89</v>
      </c>
      <c r="L43" s="31">
        <v>519</v>
      </c>
      <c r="M43" s="22">
        <v>9548.5499999999993</v>
      </c>
      <c r="N43" s="32">
        <v>9630.76</v>
      </c>
      <c r="O43" s="31">
        <v>95</v>
      </c>
      <c r="P43" s="22">
        <v>1831.31</v>
      </c>
      <c r="Q43" s="32">
        <v>1844.74</v>
      </c>
      <c r="R43" s="31">
        <v>705</v>
      </c>
      <c r="S43" s="22">
        <v>4733.8</v>
      </c>
      <c r="T43" s="32">
        <v>4715.2299999999996</v>
      </c>
      <c r="U43" s="31">
        <v>571</v>
      </c>
      <c r="V43" s="22">
        <v>4671.34</v>
      </c>
      <c r="W43" s="32">
        <v>4399.5</v>
      </c>
      <c r="X43" s="31">
        <v>11</v>
      </c>
      <c r="Y43" s="22">
        <v>4.57</v>
      </c>
      <c r="Z43" s="32">
        <v>4.62</v>
      </c>
      <c r="AA43" s="31">
        <v>96</v>
      </c>
      <c r="AB43" s="22">
        <v>265.83999999999997</v>
      </c>
      <c r="AC43" s="32">
        <v>265.8</v>
      </c>
      <c r="AD43" s="31">
        <v>64</v>
      </c>
      <c r="AE43" s="22">
        <v>100.78</v>
      </c>
      <c r="AF43" s="32">
        <v>100.82</v>
      </c>
      <c r="AG43" s="31">
        <v>68</v>
      </c>
      <c r="AH43" s="22">
        <v>753.44</v>
      </c>
      <c r="AI43" s="32">
        <v>756.58</v>
      </c>
      <c r="AJ43" s="31">
        <v>482</v>
      </c>
      <c r="AK43" s="22">
        <v>481.28</v>
      </c>
      <c r="AL43" s="32">
        <v>3.2</v>
      </c>
      <c r="AM43" s="31">
        <v>333</v>
      </c>
      <c r="AN43" s="22">
        <v>185.27</v>
      </c>
      <c r="AO43" s="32"/>
      <c r="AP43" s="5" t="str">
        <f t="shared" ref="AP43:AP98" si="2">COUNTIF(F43:AO43,"s")/3 &amp; " / "&amp;25-COUNTBLANK(F43:AO43)/3</f>
        <v>0 / 24,6666666666667</v>
      </c>
    </row>
    <row r="44" spans="1:42" x14ac:dyDescent="0.25">
      <c r="A44" s="65" t="s">
        <v>106</v>
      </c>
      <c r="B44" s="2" t="s">
        <v>107</v>
      </c>
      <c r="C44" s="31">
        <v>28</v>
      </c>
      <c r="D44" s="22">
        <v>739.2</v>
      </c>
      <c r="E44" s="32">
        <v>725.83</v>
      </c>
      <c r="F44" s="31">
        <v>20</v>
      </c>
      <c r="G44" s="22">
        <v>301.82</v>
      </c>
      <c r="H44" s="32">
        <v>303.17</v>
      </c>
      <c r="I44" s="31">
        <v>7</v>
      </c>
      <c r="J44" s="22">
        <v>30.85</v>
      </c>
      <c r="K44" s="32">
        <v>31.28</v>
      </c>
      <c r="L44" s="31">
        <v>9</v>
      </c>
      <c r="M44" s="22">
        <v>79.8</v>
      </c>
      <c r="N44" s="32">
        <v>79.930000000000007</v>
      </c>
      <c r="O44" s="31"/>
      <c r="P44" s="22"/>
      <c r="Q44" s="32"/>
      <c r="R44" s="31">
        <v>22</v>
      </c>
      <c r="S44" s="22">
        <v>98.39</v>
      </c>
      <c r="T44" s="32">
        <v>98.17</v>
      </c>
      <c r="U44" s="31">
        <v>8</v>
      </c>
      <c r="V44" s="22">
        <v>23.85</v>
      </c>
      <c r="W44" s="32">
        <v>23.03</v>
      </c>
      <c r="X44" s="31"/>
      <c r="Y44" s="22"/>
      <c r="Z44" s="32"/>
      <c r="AA44" s="31"/>
      <c r="AB44" s="22"/>
      <c r="AC44" s="32"/>
      <c r="AD44" s="31">
        <v>14</v>
      </c>
      <c r="AE44" s="22">
        <v>187.74</v>
      </c>
      <c r="AF44" s="32">
        <v>190.25</v>
      </c>
      <c r="AG44" s="31"/>
      <c r="AH44" s="22"/>
      <c r="AI44" s="32"/>
      <c r="AJ44" s="31">
        <v>12</v>
      </c>
      <c r="AK44" s="22">
        <v>5.08</v>
      </c>
      <c r="AL44" s="32"/>
      <c r="AM44" s="31">
        <v>10</v>
      </c>
      <c r="AN44" s="22">
        <v>11.67</v>
      </c>
      <c r="AO44" s="32"/>
      <c r="AP44" s="5" t="str">
        <f t="shared" si="2"/>
        <v>0 / 20,3333333333333</v>
      </c>
    </row>
    <row r="45" spans="1:42" x14ac:dyDescent="0.25">
      <c r="A45" s="65" t="s">
        <v>108</v>
      </c>
      <c r="B45" s="2" t="s">
        <v>109</v>
      </c>
      <c r="C45" s="31">
        <v>633</v>
      </c>
      <c r="D45" s="22">
        <v>36824.51</v>
      </c>
      <c r="E45" s="32">
        <v>36369.75</v>
      </c>
      <c r="F45" s="31">
        <v>410</v>
      </c>
      <c r="G45" s="22">
        <v>16898.53</v>
      </c>
      <c r="H45" s="32">
        <v>17070.11</v>
      </c>
      <c r="I45" s="31">
        <v>156</v>
      </c>
      <c r="J45" s="22">
        <v>1692.12</v>
      </c>
      <c r="K45" s="32">
        <v>1705.21</v>
      </c>
      <c r="L45" s="31">
        <v>299</v>
      </c>
      <c r="M45" s="22">
        <v>5920.94</v>
      </c>
      <c r="N45" s="32">
        <v>5979.21</v>
      </c>
      <c r="O45" s="31">
        <v>33</v>
      </c>
      <c r="P45" s="22">
        <v>335.17</v>
      </c>
      <c r="Q45" s="32">
        <v>337.77</v>
      </c>
      <c r="R45" s="31">
        <v>506</v>
      </c>
      <c r="S45" s="22">
        <v>4259.1000000000004</v>
      </c>
      <c r="T45" s="32">
        <v>4252.1899999999996</v>
      </c>
      <c r="U45" s="31">
        <v>379</v>
      </c>
      <c r="V45" s="22">
        <v>5201.0600000000004</v>
      </c>
      <c r="W45" s="32">
        <v>4994.5</v>
      </c>
      <c r="X45" s="31">
        <v>5</v>
      </c>
      <c r="Y45" s="22">
        <v>1.1399999999999999</v>
      </c>
      <c r="Z45" s="32">
        <v>1.1299999999999999</v>
      </c>
      <c r="AA45" s="31">
        <v>15</v>
      </c>
      <c r="AB45" s="22">
        <v>54.64</v>
      </c>
      <c r="AC45" s="32">
        <v>54.99</v>
      </c>
      <c r="AD45" s="31">
        <v>120</v>
      </c>
      <c r="AE45" s="22">
        <v>1774.58</v>
      </c>
      <c r="AF45" s="32">
        <v>1816.49</v>
      </c>
      <c r="AG45" s="31">
        <v>26</v>
      </c>
      <c r="AH45" s="22">
        <v>107.43</v>
      </c>
      <c r="AI45" s="32">
        <v>107.14</v>
      </c>
      <c r="AJ45" s="31">
        <v>352</v>
      </c>
      <c r="AK45" s="22">
        <v>411.94</v>
      </c>
      <c r="AL45" s="32">
        <v>51.01</v>
      </c>
      <c r="AM45" s="31">
        <v>215</v>
      </c>
      <c r="AN45" s="22">
        <v>167.86</v>
      </c>
      <c r="AO45" s="32"/>
      <c r="AP45" s="5" t="str">
        <f t="shared" si="2"/>
        <v>0 / 24,6666666666667</v>
      </c>
    </row>
    <row r="46" spans="1:42" x14ac:dyDescent="0.25">
      <c r="A46" s="65" t="s">
        <v>110</v>
      </c>
      <c r="B46" s="2" t="s">
        <v>387</v>
      </c>
      <c r="C46" s="31">
        <v>697</v>
      </c>
      <c r="D46" s="22">
        <v>45719.92</v>
      </c>
      <c r="E46" s="32">
        <v>44950.7</v>
      </c>
      <c r="F46" s="31">
        <v>326</v>
      </c>
      <c r="G46" s="22">
        <v>13279.24</v>
      </c>
      <c r="H46" s="32">
        <v>13420.5</v>
      </c>
      <c r="I46" s="31">
        <v>155</v>
      </c>
      <c r="J46" s="22">
        <v>2653.29</v>
      </c>
      <c r="K46" s="32">
        <v>2680.2</v>
      </c>
      <c r="L46" s="31">
        <v>246</v>
      </c>
      <c r="M46" s="22">
        <v>4418.2299999999996</v>
      </c>
      <c r="N46" s="32">
        <v>4449.41</v>
      </c>
      <c r="O46" s="31">
        <v>17</v>
      </c>
      <c r="P46" s="22">
        <v>77.52</v>
      </c>
      <c r="Q46" s="32">
        <v>77.81</v>
      </c>
      <c r="R46" s="31">
        <v>580</v>
      </c>
      <c r="S46" s="22">
        <v>8470.5300000000007</v>
      </c>
      <c r="T46" s="32">
        <v>8474.34</v>
      </c>
      <c r="U46" s="31">
        <v>503</v>
      </c>
      <c r="V46" s="22">
        <v>7885.43</v>
      </c>
      <c r="W46" s="32">
        <v>7618.39</v>
      </c>
      <c r="X46" s="31">
        <v>3</v>
      </c>
      <c r="Y46" s="22">
        <v>2.25</v>
      </c>
      <c r="Z46" s="32">
        <v>2.2400000000000002</v>
      </c>
      <c r="AA46" s="31">
        <v>5</v>
      </c>
      <c r="AB46" s="22">
        <v>4.2300000000000004</v>
      </c>
      <c r="AC46" s="32">
        <v>4.25</v>
      </c>
      <c r="AD46" s="31">
        <v>289</v>
      </c>
      <c r="AE46" s="22">
        <v>7567.49</v>
      </c>
      <c r="AF46" s="32">
        <v>7780.03</v>
      </c>
      <c r="AG46" s="31">
        <v>55</v>
      </c>
      <c r="AH46" s="22">
        <v>318.22000000000003</v>
      </c>
      <c r="AI46" s="32">
        <v>320.19</v>
      </c>
      <c r="AJ46" s="31">
        <v>385</v>
      </c>
      <c r="AK46" s="22">
        <v>684.82</v>
      </c>
      <c r="AL46" s="32">
        <v>123.34</v>
      </c>
      <c r="AM46" s="31">
        <v>269</v>
      </c>
      <c r="AN46" s="22">
        <v>358.67</v>
      </c>
      <c r="AO46" s="32"/>
      <c r="AP46" s="5" t="str">
        <f t="shared" si="2"/>
        <v>0 / 24,6666666666667</v>
      </c>
    </row>
    <row r="47" spans="1:42" x14ac:dyDescent="0.25">
      <c r="A47" s="65" t="s">
        <v>111</v>
      </c>
      <c r="B47" s="2" t="s">
        <v>112</v>
      </c>
      <c r="C47" s="31">
        <v>163</v>
      </c>
      <c r="D47" s="22">
        <v>13494.99</v>
      </c>
      <c r="E47" s="32">
        <v>10018.040000000001</v>
      </c>
      <c r="F47" s="31">
        <v>43</v>
      </c>
      <c r="G47" s="22">
        <v>446.34</v>
      </c>
      <c r="H47" s="32">
        <v>446.76</v>
      </c>
      <c r="I47" s="31">
        <v>4</v>
      </c>
      <c r="J47" s="22">
        <v>20.11</v>
      </c>
      <c r="K47" s="32">
        <v>20.03</v>
      </c>
      <c r="L47" s="31">
        <v>25</v>
      </c>
      <c r="M47" s="22">
        <v>386.1</v>
      </c>
      <c r="N47" s="32">
        <v>380.9</v>
      </c>
      <c r="O47" s="31">
        <v>26</v>
      </c>
      <c r="P47" s="22">
        <v>81.260000000000005</v>
      </c>
      <c r="Q47" s="32">
        <v>80.760000000000005</v>
      </c>
      <c r="R47" s="31">
        <v>81</v>
      </c>
      <c r="S47" s="22">
        <v>1113.32</v>
      </c>
      <c r="T47" s="32">
        <v>1107.21</v>
      </c>
      <c r="U47" s="31">
        <v>146</v>
      </c>
      <c r="V47" s="22">
        <v>10946.77</v>
      </c>
      <c r="W47" s="32">
        <v>7908.96</v>
      </c>
      <c r="X47" s="31">
        <v>29</v>
      </c>
      <c r="Y47" s="22">
        <v>7.18</v>
      </c>
      <c r="Z47" s="32">
        <v>7.17</v>
      </c>
      <c r="AA47" s="31">
        <v>10</v>
      </c>
      <c r="AB47" s="22">
        <v>3.47</v>
      </c>
      <c r="AC47" s="32">
        <v>3.47</v>
      </c>
      <c r="AD47" s="31">
        <v>22</v>
      </c>
      <c r="AE47" s="22">
        <v>53.33</v>
      </c>
      <c r="AF47" s="32">
        <v>53.13</v>
      </c>
      <c r="AG47" s="31">
        <v>4</v>
      </c>
      <c r="AH47" s="22">
        <v>9.56</v>
      </c>
      <c r="AI47" s="32">
        <v>9.56</v>
      </c>
      <c r="AJ47" s="31">
        <v>17</v>
      </c>
      <c r="AK47" s="22">
        <v>6.59</v>
      </c>
      <c r="AL47" s="32">
        <v>0.09</v>
      </c>
      <c r="AM47" s="31">
        <v>68</v>
      </c>
      <c r="AN47" s="22">
        <v>420.96</v>
      </c>
      <c r="AO47" s="32"/>
      <c r="AP47" s="5" t="str">
        <f t="shared" si="2"/>
        <v>0 / 24,6666666666667</v>
      </c>
    </row>
    <row r="48" spans="1:42" x14ac:dyDescent="0.25">
      <c r="A48" s="65" t="s">
        <v>113</v>
      </c>
      <c r="B48" s="2" t="s">
        <v>114</v>
      </c>
      <c r="C48" s="31">
        <v>105</v>
      </c>
      <c r="D48" s="22">
        <v>24114.99</v>
      </c>
      <c r="E48" s="32">
        <v>15516.96</v>
      </c>
      <c r="F48" s="31">
        <v>27</v>
      </c>
      <c r="G48" s="22">
        <v>414.79</v>
      </c>
      <c r="H48" s="32">
        <v>412.85</v>
      </c>
      <c r="I48" s="31" t="s">
        <v>399</v>
      </c>
      <c r="J48" s="22" t="s">
        <v>399</v>
      </c>
      <c r="K48" s="32" t="s">
        <v>399</v>
      </c>
      <c r="L48" s="31">
        <v>36</v>
      </c>
      <c r="M48" s="22">
        <v>597.65</v>
      </c>
      <c r="N48" s="32">
        <v>593.45000000000005</v>
      </c>
      <c r="O48" s="31">
        <v>16</v>
      </c>
      <c r="P48" s="22">
        <v>102.16</v>
      </c>
      <c r="Q48" s="32">
        <v>100.53</v>
      </c>
      <c r="R48" s="31">
        <v>53</v>
      </c>
      <c r="S48" s="22">
        <v>629.6</v>
      </c>
      <c r="T48" s="32">
        <v>622.29999999999995</v>
      </c>
      <c r="U48" s="31">
        <v>89</v>
      </c>
      <c r="V48" s="22">
        <v>22108.57</v>
      </c>
      <c r="W48" s="32">
        <v>13675.34</v>
      </c>
      <c r="X48" s="31"/>
      <c r="Y48" s="22"/>
      <c r="Z48" s="32"/>
      <c r="AA48" s="31" t="s">
        <v>399</v>
      </c>
      <c r="AB48" s="22" t="s">
        <v>399</v>
      </c>
      <c r="AC48" s="32" t="s">
        <v>399</v>
      </c>
      <c r="AD48" s="31">
        <v>15</v>
      </c>
      <c r="AE48" s="22">
        <v>83.09</v>
      </c>
      <c r="AF48" s="32">
        <v>87.13</v>
      </c>
      <c r="AG48" s="31" t="s">
        <v>399</v>
      </c>
      <c r="AH48" s="22" t="s">
        <v>399</v>
      </c>
      <c r="AI48" s="32" t="s">
        <v>399</v>
      </c>
      <c r="AJ48" s="31">
        <v>12</v>
      </c>
      <c r="AK48" s="22">
        <v>19.329999999999998</v>
      </c>
      <c r="AL48" s="32">
        <v>13.64</v>
      </c>
      <c r="AM48" s="31">
        <v>43</v>
      </c>
      <c r="AN48" s="22">
        <v>148.08000000000001</v>
      </c>
      <c r="AO48" s="32"/>
      <c r="AP48" s="5" t="str">
        <f t="shared" si="2"/>
        <v>3 / 23,6666666666667</v>
      </c>
    </row>
    <row r="49" spans="1:42" x14ac:dyDescent="0.25">
      <c r="A49" s="65" t="s">
        <v>115</v>
      </c>
      <c r="B49" s="2" t="s">
        <v>116</v>
      </c>
      <c r="C49" s="31">
        <v>1761</v>
      </c>
      <c r="D49" s="22">
        <v>58155.23</v>
      </c>
      <c r="E49" s="32">
        <v>44598.61</v>
      </c>
      <c r="F49" s="31">
        <v>175</v>
      </c>
      <c r="G49" s="22">
        <v>2109.63</v>
      </c>
      <c r="H49" s="32">
        <v>2103.65</v>
      </c>
      <c r="I49" s="31">
        <v>28</v>
      </c>
      <c r="J49" s="22">
        <v>124.48</v>
      </c>
      <c r="K49" s="32">
        <v>125.82</v>
      </c>
      <c r="L49" s="31">
        <v>192</v>
      </c>
      <c r="M49" s="22">
        <v>1293.3599999999999</v>
      </c>
      <c r="N49" s="32">
        <v>1289.94</v>
      </c>
      <c r="O49" s="31">
        <v>80</v>
      </c>
      <c r="P49" s="22">
        <v>247.67</v>
      </c>
      <c r="Q49" s="32">
        <v>246.13</v>
      </c>
      <c r="R49" s="31">
        <v>901</v>
      </c>
      <c r="S49" s="22">
        <v>3835.72</v>
      </c>
      <c r="T49" s="32">
        <v>3804.5</v>
      </c>
      <c r="U49" s="31">
        <v>528</v>
      </c>
      <c r="V49" s="22">
        <v>26416.04</v>
      </c>
      <c r="W49" s="32">
        <v>16101.92</v>
      </c>
      <c r="X49" s="31">
        <v>13</v>
      </c>
      <c r="Y49" s="22">
        <v>2.69</v>
      </c>
      <c r="Z49" s="32">
        <v>2.68</v>
      </c>
      <c r="AA49" s="31">
        <v>69</v>
      </c>
      <c r="AB49" s="22">
        <v>202.38</v>
      </c>
      <c r="AC49" s="32">
        <v>204.96</v>
      </c>
      <c r="AD49" s="31">
        <v>1432</v>
      </c>
      <c r="AE49" s="22">
        <v>19917.47</v>
      </c>
      <c r="AF49" s="32">
        <v>20597.490000000002</v>
      </c>
      <c r="AG49" s="31">
        <v>39</v>
      </c>
      <c r="AH49" s="22">
        <v>51.42</v>
      </c>
      <c r="AI49" s="32">
        <v>50.86</v>
      </c>
      <c r="AJ49" s="31">
        <v>956</v>
      </c>
      <c r="AK49" s="22">
        <v>969.76</v>
      </c>
      <c r="AL49" s="32">
        <v>70.66</v>
      </c>
      <c r="AM49" s="31">
        <v>959</v>
      </c>
      <c r="AN49" s="22">
        <v>2984.61</v>
      </c>
      <c r="AO49" s="32"/>
      <c r="AP49" s="5" t="str">
        <f t="shared" si="2"/>
        <v>0 / 24,6666666666667</v>
      </c>
    </row>
    <row r="50" spans="1:42" x14ac:dyDescent="0.25">
      <c r="A50" s="65" t="s">
        <v>117</v>
      </c>
      <c r="B50" s="2" t="s">
        <v>118</v>
      </c>
      <c r="C50" s="31">
        <v>379</v>
      </c>
      <c r="D50" s="22">
        <v>23898.89</v>
      </c>
      <c r="E50" s="32">
        <v>14869.46</v>
      </c>
      <c r="F50" s="31">
        <v>21</v>
      </c>
      <c r="G50" s="22">
        <v>217.31</v>
      </c>
      <c r="H50" s="32">
        <v>217.44</v>
      </c>
      <c r="I50" s="31">
        <v>4</v>
      </c>
      <c r="J50" s="22">
        <v>17.72</v>
      </c>
      <c r="K50" s="32">
        <v>17.75</v>
      </c>
      <c r="L50" s="31">
        <v>41</v>
      </c>
      <c r="M50" s="22">
        <v>357.26</v>
      </c>
      <c r="N50" s="32">
        <v>356.13</v>
      </c>
      <c r="O50" s="31" t="s">
        <v>399</v>
      </c>
      <c r="P50" s="22" t="s">
        <v>399</v>
      </c>
      <c r="Q50" s="32" t="s">
        <v>399</v>
      </c>
      <c r="R50" s="31">
        <v>165</v>
      </c>
      <c r="S50" s="22">
        <v>991.46</v>
      </c>
      <c r="T50" s="32">
        <v>992.77</v>
      </c>
      <c r="U50" s="31">
        <v>147</v>
      </c>
      <c r="V50" s="22">
        <v>18449.47</v>
      </c>
      <c r="W50" s="32">
        <v>10052.879999999999</v>
      </c>
      <c r="X50" s="31" t="s">
        <v>399</v>
      </c>
      <c r="Y50" s="22" t="s">
        <v>399</v>
      </c>
      <c r="Z50" s="32" t="s">
        <v>399</v>
      </c>
      <c r="AA50" s="31">
        <v>17</v>
      </c>
      <c r="AB50" s="22">
        <v>75.08</v>
      </c>
      <c r="AC50" s="32">
        <v>77.22</v>
      </c>
      <c r="AD50" s="31">
        <v>257</v>
      </c>
      <c r="AE50" s="22">
        <v>2922.94</v>
      </c>
      <c r="AF50" s="32">
        <v>3039.84</v>
      </c>
      <c r="AG50" s="31">
        <v>5</v>
      </c>
      <c r="AH50" s="22">
        <v>4.3499999999999996</v>
      </c>
      <c r="AI50" s="32">
        <v>4.3600000000000003</v>
      </c>
      <c r="AJ50" s="31">
        <v>175</v>
      </c>
      <c r="AK50" s="22">
        <v>181.69</v>
      </c>
      <c r="AL50" s="32">
        <v>28.58</v>
      </c>
      <c r="AM50" s="31">
        <v>183</v>
      </c>
      <c r="AN50" s="22">
        <v>599.05999999999995</v>
      </c>
      <c r="AO50" s="32"/>
      <c r="AP50" s="5" t="str">
        <f t="shared" si="2"/>
        <v>2 / 24,6666666666667</v>
      </c>
    </row>
    <row r="51" spans="1:42" x14ac:dyDescent="0.25">
      <c r="A51" s="65" t="s">
        <v>119</v>
      </c>
      <c r="B51" s="2" t="s">
        <v>120</v>
      </c>
      <c r="C51" s="31">
        <v>441</v>
      </c>
      <c r="D51" s="22">
        <v>10190.14</v>
      </c>
      <c r="E51" s="32">
        <v>7976.44</v>
      </c>
      <c r="F51" s="31">
        <v>8</v>
      </c>
      <c r="G51" s="22">
        <v>33.75</v>
      </c>
      <c r="H51" s="32">
        <v>33.299999999999997</v>
      </c>
      <c r="I51" s="31" t="s">
        <v>399</v>
      </c>
      <c r="J51" s="22" t="s">
        <v>399</v>
      </c>
      <c r="K51" s="32" t="s">
        <v>399</v>
      </c>
      <c r="L51" s="31">
        <v>36</v>
      </c>
      <c r="M51" s="22">
        <v>309.45</v>
      </c>
      <c r="N51" s="32">
        <v>308.10000000000002</v>
      </c>
      <c r="O51" s="31" t="s">
        <v>399</v>
      </c>
      <c r="P51" s="22" t="s">
        <v>399</v>
      </c>
      <c r="Q51" s="32" t="s">
        <v>399</v>
      </c>
      <c r="R51" s="31">
        <v>193</v>
      </c>
      <c r="S51" s="22">
        <v>504.11</v>
      </c>
      <c r="T51" s="32">
        <v>500.72</v>
      </c>
      <c r="U51" s="31">
        <v>99</v>
      </c>
      <c r="V51" s="22">
        <v>3506.32</v>
      </c>
      <c r="W51" s="32">
        <v>2010.25</v>
      </c>
      <c r="X51" s="31"/>
      <c r="Y51" s="22"/>
      <c r="Z51" s="32"/>
      <c r="AA51" s="31">
        <v>5</v>
      </c>
      <c r="AB51" s="22">
        <v>5.31</v>
      </c>
      <c r="AC51" s="32">
        <v>5.13</v>
      </c>
      <c r="AD51" s="31">
        <v>392</v>
      </c>
      <c r="AE51" s="22">
        <v>4988.18</v>
      </c>
      <c r="AF51" s="32">
        <v>5090.33</v>
      </c>
      <c r="AG51" s="31">
        <v>4</v>
      </c>
      <c r="AH51" s="22">
        <v>2.15</v>
      </c>
      <c r="AI51" s="32">
        <v>2.15</v>
      </c>
      <c r="AJ51" s="31">
        <v>199</v>
      </c>
      <c r="AK51" s="22">
        <v>151.41999999999999</v>
      </c>
      <c r="AL51" s="32">
        <v>15.35</v>
      </c>
      <c r="AM51" s="31">
        <v>222</v>
      </c>
      <c r="AN51" s="22">
        <v>678.33</v>
      </c>
      <c r="AO51" s="32"/>
      <c r="AP51" s="5" t="str">
        <f t="shared" si="2"/>
        <v>2 / 23,6666666666667</v>
      </c>
    </row>
    <row r="52" spans="1:42" x14ac:dyDescent="0.25">
      <c r="A52" s="65" t="s">
        <v>121</v>
      </c>
      <c r="B52" s="2" t="s">
        <v>122</v>
      </c>
      <c r="C52" s="31">
        <v>2520</v>
      </c>
      <c r="D52" s="22">
        <v>76078.36</v>
      </c>
      <c r="E52" s="32">
        <v>69329.919999999998</v>
      </c>
      <c r="F52" s="31">
        <v>287</v>
      </c>
      <c r="G52" s="22">
        <v>9242.92</v>
      </c>
      <c r="H52" s="32">
        <v>9248.08</v>
      </c>
      <c r="I52" s="31">
        <v>69</v>
      </c>
      <c r="J52" s="22">
        <v>831.2</v>
      </c>
      <c r="K52" s="32">
        <v>835.19</v>
      </c>
      <c r="L52" s="31">
        <v>238</v>
      </c>
      <c r="M52" s="22">
        <v>2934.35</v>
      </c>
      <c r="N52" s="32">
        <v>2928.9</v>
      </c>
      <c r="O52" s="31">
        <v>78</v>
      </c>
      <c r="P52" s="22">
        <v>303.88</v>
      </c>
      <c r="Q52" s="32">
        <v>299.07</v>
      </c>
      <c r="R52" s="31">
        <v>1216</v>
      </c>
      <c r="S52" s="22">
        <v>5583.27</v>
      </c>
      <c r="T52" s="32">
        <v>5545.27</v>
      </c>
      <c r="U52" s="31">
        <v>515</v>
      </c>
      <c r="V52" s="22">
        <v>11288.24</v>
      </c>
      <c r="W52" s="32">
        <v>8095.69</v>
      </c>
      <c r="X52" s="31">
        <v>13</v>
      </c>
      <c r="Y52" s="22">
        <v>20.04</v>
      </c>
      <c r="Z52" s="32">
        <v>20.97</v>
      </c>
      <c r="AA52" s="31">
        <v>114</v>
      </c>
      <c r="AB52" s="22">
        <v>1610.34</v>
      </c>
      <c r="AC52" s="32">
        <v>1613.83</v>
      </c>
      <c r="AD52" s="31">
        <v>2206</v>
      </c>
      <c r="AE52" s="22">
        <v>39291.08</v>
      </c>
      <c r="AF52" s="32">
        <v>40551.69</v>
      </c>
      <c r="AG52" s="31">
        <v>23</v>
      </c>
      <c r="AH52" s="22">
        <v>40.96</v>
      </c>
      <c r="AI52" s="32">
        <v>39.700000000000003</v>
      </c>
      <c r="AJ52" s="31">
        <v>1512</v>
      </c>
      <c r="AK52" s="22">
        <v>1750.51</v>
      </c>
      <c r="AL52" s="32">
        <v>151.53</v>
      </c>
      <c r="AM52" s="31">
        <v>1428</v>
      </c>
      <c r="AN52" s="22">
        <v>3175.43</v>
      </c>
      <c r="AO52" s="32"/>
      <c r="AP52" s="5" t="str">
        <f t="shared" si="2"/>
        <v>0 / 24,6666666666667</v>
      </c>
    </row>
    <row r="53" spans="1:42" x14ac:dyDescent="0.25">
      <c r="A53" s="65" t="s">
        <v>123</v>
      </c>
      <c r="B53" s="2" t="s">
        <v>124</v>
      </c>
      <c r="C53" s="31">
        <v>402</v>
      </c>
      <c r="D53" s="22">
        <v>17175.89</v>
      </c>
      <c r="E53" s="32">
        <v>15869.4</v>
      </c>
      <c r="F53" s="31">
        <v>162</v>
      </c>
      <c r="G53" s="22">
        <v>1547.21</v>
      </c>
      <c r="H53" s="32">
        <v>1561.57</v>
      </c>
      <c r="I53" s="31">
        <v>16</v>
      </c>
      <c r="J53" s="22">
        <v>38.85</v>
      </c>
      <c r="K53" s="32">
        <v>39.14</v>
      </c>
      <c r="L53" s="31">
        <v>109</v>
      </c>
      <c r="M53" s="22">
        <v>736.68</v>
      </c>
      <c r="N53" s="32">
        <v>739.99</v>
      </c>
      <c r="O53" s="31">
        <v>47</v>
      </c>
      <c r="P53" s="22">
        <v>177.64</v>
      </c>
      <c r="Q53" s="32">
        <v>177.36</v>
      </c>
      <c r="R53" s="31">
        <v>254</v>
      </c>
      <c r="S53" s="22">
        <v>1464.68</v>
      </c>
      <c r="T53" s="32">
        <v>1465</v>
      </c>
      <c r="U53" s="31">
        <v>361</v>
      </c>
      <c r="V53" s="22">
        <v>12543.5</v>
      </c>
      <c r="W53" s="32">
        <v>11446.96</v>
      </c>
      <c r="X53" s="31">
        <v>12</v>
      </c>
      <c r="Y53" s="22">
        <v>10.96</v>
      </c>
      <c r="Z53" s="32">
        <v>10.97</v>
      </c>
      <c r="AA53" s="31">
        <v>29</v>
      </c>
      <c r="AB53" s="22">
        <v>28.78</v>
      </c>
      <c r="AC53" s="32">
        <v>28.64</v>
      </c>
      <c r="AD53" s="31">
        <v>114</v>
      </c>
      <c r="AE53" s="22">
        <v>379</v>
      </c>
      <c r="AF53" s="32">
        <v>378.78</v>
      </c>
      <c r="AG53" s="31">
        <v>4</v>
      </c>
      <c r="AH53" s="22">
        <v>0.83</v>
      </c>
      <c r="AI53" s="32">
        <v>0.82</v>
      </c>
      <c r="AJ53" s="31">
        <v>97</v>
      </c>
      <c r="AK53" s="22">
        <v>50.19</v>
      </c>
      <c r="AL53" s="32">
        <v>20.170000000000002</v>
      </c>
      <c r="AM53" s="31">
        <v>152</v>
      </c>
      <c r="AN53" s="22">
        <v>197.57</v>
      </c>
      <c r="AO53" s="32"/>
      <c r="AP53" s="5" t="str">
        <f t="shared" si="2"/>
        <v>0 / 24,6666666666667</v>
      </c>
    </row>
    <row r="54" spans="1:42" x14ac:dyDescent="0.25">
      <c r="A54" s="65" t="s">
        <v>125</v>
      </c>
      <c r="B54" s="2" t="s">
        <v>126</v>
      </c>
      <c r="C54" s="31">
        <v>190</v>
      </c>
      <c r="D54" s="22">
        <v>5807.89</v>
      </c>
      <c r="E54" s="32">
        <v>5371.73</v>
      </c>
      <c r="F54" s="31">
        <v>93</v>
      </c>
      <c r="G54" s="22">
        <v>1008.64</v>
      </c>
      <c r="H54" s="32">
        <v>1012.97</v>
      </c>
      <c r="I54" s="31">
        <v>22</v>
      </c>
      <c r="J54" s="22">
        <v>56.31</v>
      </c>
      <c r="K54" s="32">
        <v>56.66</v>
      </c>
      <c r="L54" s="31">
        <v>55</v>
      </c>
      <c r="M54" s="22">
        <v>286.25</v>
      </c>
      <c r="N54" s="32">
        <v>287.07</v>
      </c>
      <c r="O54" s="31">
        <v>15</v>
      </c>
      <c r="P54" s="22">
        <v>61.33</v>
      </c>
      <c r="Q54" s="32">
        <v>61.44</v>
      </c>
      <c r="R54" s="31">
        <v>102</v>
      </c>
      <c r="S54" s="22">
        <v>425.83</v>
      </c>
      <c r="T54" s="32">
        <v>426.35</v>
      </c>
      <c r="U54" s="31">
        <v>150</v>
      </c>
      <c r="V54" s="22">
        <v>3018.92</v>
      </c>
      <c r="W54" s="32">
        <v>2634.44</v>
      </c>
      <c r="X54" s="31">
        <v>9</v>
      </c>
      <c r="Y54" s="22">
        <v>9.3000000000000007</v>
      </c>
      <c r="Z54" s="32">
        <v>9.2799999999999994</v>
      </c>
      <c r="AA54" s="31">
        <v>19</v>
      </c>
      <c r="AB54" s="22">
        <v>24.06</v>
      </c>
      <c r="AC54" s="32">
        <v>24.09</v>
      </c>
      <c r="AD54" s="31">
        <v>114</v>
      </c>
      <c r="AE54" s="22">
        <v>838.52</v>
      </c>
      <c r="AF54" s="32">
        <v>837.74</v>
      </c>
      <c r="AG54" s="31"/>
      <c r="AH54" s="22"/>
      <c r="AI54" s="32"/>
      <c r="AJ54" s="31">
        <v>54</v>
      </c>
      <c r="AK54" s="22">
        <v>32.75</v>
      </c>
      <c r="AL54" s="32">
        <v>21.69</v>
      </c>
      <c r="AM54" s="31">
        <v>69</v>
      </c>
      <c r="AN54" s="22">
        <v>43.46</v>
      </c>
      <c r="AO54" s="32"/>
      <c r="AP54" s="5" t="str">
        <f t="shared" si="2"/>
        <v>0 / 23,6666666666667</v>
      </c>
    </row>
    <row r="55" spans="1:42" x14ac:dyDescent="0.25">
      <c r="A55" s="65" t="s">
        <v>127</v>
      </c>
      <c r="B55" s="2" t="s">
        <v>128</v>
      </c>
      <c r="C55" s="31">
        <v>1276</v>
      </c>
      <c r="D55" s="22">
        <v>107656.21</v>
      </c>
      <c r="E55" s="32">
        <v>93671.8</v>
      </c>
      <c r="F55" s="31">
        <v>522</v>
      </c>
      <c r="G55" s="22">
        <v>6467.82</v>
      </c>
      <c r="H55" s="32">
        <v>6481.52</v>
      </c>
      <c r="I55" s="31">
        <v>53</v>
      </c>
      <c r="J55" s="22">
        <v>329.99</v>
      </c>
      <c r="K55" s="32">
        <v>331.55</v>
      </c>
      <c r="L55" s="31">
        <v>458</v>
      </c>
      <c r="M55" s="22">
        <v>4895.8599999999997</v>
      </c>
      <c r="N55" s="32">
        <v>4896.7700000000004</v>
      </c>
      <c r="O55" s="31">
        <v>128</v>
      </c>
      <c r="P55" s="22">
        <v>658.29</v>
      </c>
      <c r="Q55" s="32">
        <v>658.63</v>
      </c>
      <c r="R55" s="31">
        <v>798</v>
      </c>
      <c r="S55" s="22">
        <v>8114.5</v>
      </c>
      <c r="T55" s="32">
        <v>8093.07</v>
      </c>
      <c r="U55" s="31">
        <v>1187</v>
      </c>
      <c r="V55" s="22">
        <v>83408.13</v>
      </c>
      <c r="W55" s="32">
        <v>70690.320000000007</v>
      </c>
      <c r="X55" s="31">
        <v>12</v>
      </c>
      <c r="Y55" s="22">
        <v>18.03</v>
      </c>
      <c r="Z55" s="32">
        <v>18.079999999999998</v>
      </c>
      <c r="AA55" s="31">
        <v>71</v>
      </c>
      <c r="AB55" s="22">
        <v>71.819999999999993</v>
      </c>
      <c r="AC55" s="32">
        <v>71.77</v>
      </c>
      <c r="AD55" s="31">
        <v>307</v>
      </c>
      <c r="AE55" s="22">
        <v>2002.54</v>
      </c>
      <c r="AF55" s="32">
        <v>2003.16</v>
      </c>
      <c r="AG55" s="31">
        <v>44</v>
      </c>
      <c r="AH55" s="22">
        <v>143.58000000000001</v>
      </c>
      <c r="AI55" s="32">
        <v>144.71</v>
      </c>
      <c r="AJ55" s="31">
        <v>259</v>
      </c>
      <c r="AK55" s="22">
        <v>334.44</v>
      </c>
      <c r="AL55" s="32">
        <v>282.22000000000003</v>
      </c>
      <c r="AM55" s="31">
        <v>534</v>
      </c>
      <c r="AN55" s="22">
        <v>1211.21</v>
      </c>
      <c r="AO55" s="32"/>
      <c r="AP55" s="5" t="str">
        <f t="shared" si="2"/>
        <v>0 / 24,6666666666667</v>
      </c>
    </row>
    <row r="56" spans="1:42" x14ac:dyDescent="0.25">
      <c r="A56" s="65" t="s">
        <v>129</v>
      </c>
      <c r="B56" s="2" t="s">
        <v>130</v>
      </c>
      <c r="C56" s="31">
        <v>532</v>
      </c>
      <c r="D56" s="22">
        <v>28629.73</v>
      </c>
      <c r="E56" s="32">
        <v>27778.92</v>
      </c>
      <c r="F56" s="31">
        <v>329</v>
      </c>
      <c r="G56" s="22">
        <v>8967.14</v>
      </c>
      <c r="H56" s="32">
        <v>9063.4599999999991</v>
      </c>
      <c r="I56" s="31">
        <v>170</v>
      </c>
      <c r="J56" s="22">
        <v>2400.5300000000002</v>
      </c>
      <c r="K56" s="32">
        <v>2427.6999999999998</v>
      </c>
      <c r="L56" s="31">
        <v>276</v>
      </c>
      <c r="M56" s="22">
        <v>3613.02</v>
      </c>
      <c r="N56" s="32">
        <v>3632.58</v>
      </c>
      <c r="O56" s="31">
        <v>90</v>
      </c>
      <c r="P56" s="22">
        <v>220.87</v>
      </c>
      <c r="Q56" s="32">
        <v>223.89</v>
      </c>
      <c r="R56" s="31">
        <v>401</v>
      </c>
      <c r="S56" s="22">
        <v>3744.56</v>
      </c>
      <c r="T56" s="32">
        <v>3745.04</v>
      </c>
      <c r="U56" s="31">
        <v>422</v>
      </c>
      <c r="V56" s="22">
        <v>7685.31</v>
      </c>
      <c r="W56" s="32">
        <v>7034.64</v>
      </c>
      <c r="X56" s="31">
        <v>26</v>
      </c>
      <c r="Y56" s="22">
        <v>97.07</v>
      </c>
      <c r="Z56" s="32">
        <v>99.22</v>
      </c>
      <c r="AA56" s="31">
        <v>135</v>
      </c>
      <c r="AB56" s="22">
        <v>299.3</v>
      </c>
      <c r="AC56" s="32">
        <v>304.06</v>
      </c>
      <c r="AD56" s="31">
        <v>150</v>
      </c>
      <c r="AE56" s="22">
        <v>731.97</v>
      </c>
      <c r="AF56" s="32">
        <v>734.67</v>
      </c>
      <c r="AG56" s="31">
        <v>32</v>
      </c>
      <c r="AH56" s="22">
        <v>233.06</v>
      </c>
      <c r="AI56" s="32">
        <v>234.16</v>
      </c>
      <c r="AJ56" s="31">
        <v>299</v>
      </c>
      <c r="AK56" s="22">
        <v>486.5</v>
      </c>
      <c r="AL56" s="32">
        <v>279.5</v>
      </c>
      <c r="AM56" s="31">
        <v>184</v>
      </c>
      <c r="AN56" s="22">
        <v>150.4</v>
      </c>
      <c r="AO56" s="32"/>
      <c r="AP56" s="5" t="str">
        <f t="shared" si="2"/>
        <v>0 / 24,6666666666667</v>
      </c>
    </row>
    <row r="57" spans="1:42" x14ac:dyDescent="0.25">
      <c r="A57" s="65" t="s">
        <v>131</v>
      </c>
      <c r="B57" s="2" t="s">
        <v>132</v>
      </c>
      <c r="C57" s="31">
        <v>404</v>
      </c>
      <c r="D57" s="22">
        <v>15017.13</v>
      </c>
      <c r="E57" s="32">
        <v>12828.38</v>
      </c>
      <c r="F57" s="31">
        <v>125</v>
      </c>
      <c r="G57" s="22">
        <v>1479.8</v>
      </c>
      <c r="H57" s="32">
        <v>1500.87</v>
      </c>
      <c r="I57" s="31">
        <v>34</v>
      </c>
      <c r="J57" s="22">
        <v>137.91</v>
      </c>
      <c r="K57" s="32">
        <v>140.88</v>
      </c>
      <c r="L57" s="31">
        <v>95</v>
      </c>
      <c r="M57" s="22">
        <v>731.24</v>
      </c>
      <c r="N57" s="32">
        <v>738.59</v>
      </c>
      <c r="O57" s="31">
        <v>36</v>
      </c>
      <c r="P57" s="22">
        <v>190.25</v>
      </c>
      <c r="Q57" s="32">
        <v>191.64</v>
      </c>
      <c r="R57" s="31">
        <v>248</v>
      </c>
      <c r="S57" s="22">
        <v>1109.67</v>
      </c>
      <c r="T57" s="32">
        <v>1109.32</v>
      </c>
      <c r="U57" s="31">
        <v>316</v>
      </c>
      <c r="V57" s="22">
        <v>8192.5499999999993</v>
      </c>
      <c r="W57" s="32">
        <v>6390.92</v>
      </c>
      <c r="X57" s="31">
        <v>15</v>
      </c>
      <c r="Y57" s="22">
        <v>27.58</v>
      </c>
      <c r="Z57" s="32">
        <v>27.85</v>
      </c>
      <c r="AA57" s="31">
        <v>39</v>
      </c>
      <c r="AB57" s="22">
        <v>48.7</v>
      </c>
      <c r="AC57" s="32">
        <v>50.04</v>
      </c>
      <c r="AD57" s="31">
        <v>175</v>
      </c>
      <c r="AE57" s="22">
        <v>2622.64</v>
      </c>
      <c r="AF57" s="32">
        <v>2624.19</v>
      </c>
      <c r="AG57" s="31">
        <v>7</v>
      </c>
      <c r="AH57" s="22">
        <v>10.72</v>
      </c>
      <c r="AI57" s="32">
        <v>10.75</v>
      </c>
      <c r="AJ57" s="31">
        <v>114</v>
      </c>
      <c r="AK57" s="22">
        <v>92.04</v>
      </c>
      <c r="AL57" s="32">
        <v>43.33</v>
      </c>
      <c r="AM57" s="31">
        <v>144</v>
      </c>
      <c r="AN57" s="22">
        <v>374.03</v>
      </c>
      <c r="AO57" s="32"/>
      <c r="AP57" s="5" t="str">
        <f t="shared" si="2"/>
        <v>0 / 24,6666666666667</v>
      </c>
    </row>
    <row r="58" spans="1:42" x14ac:dyDescent="0.25">
      <c r="A58" s="65" t="s">
        <v>133</v>
      </c>
      <c r="B58" s="2" t="s">
        <v>134</v>
      </c>
      <c r="C58" s="31">
        <v>734</v>
      </c>
      <c r="D58" s="22">
        <v>31284.03</v>
      </c>
      <c r="E58" s="32">
        <v>29647.67</v>
      </c>
      <c r="F58" s="31">
        <v>337</v>
      </c>
      <c r="G58" s="22">
        <v>3126</v>
      </c>
      <c r="H58" s="32">
        <v>3137.68</v>
      </c>
      <c r="I58" s="31">
        <v>23</v>
      </c>
      <c r="J58" s="22">
        <v>69.13</v>
      </c>
      <c r="K58" s="32">
        <v>69.72</v>
      </c>
      <c r="L58" s="31">
        <v>116</v>
      </c>
      <c r="M58" s="22">
        <v>782.69</v>
      </c>
      <c r="N58" s="32">
        <v>783.22</v>
      </c>
      <c r="O58" s="31">
        <v>49</v>
      </c>
      <c r="P58" s="22">
        <v>164.73</v>
      </c>
      <c r="Q58" s="32">
        <v>164.66</v>
      </c>
      <c r="R58" s="31">
        <v>402</v>
      </c>
      <c r="S58" s="22">
        <v>2500.63</v>
      </c>
      <c r="T58" s="32">
        <v>2499.96</v>
      </c>
      <c r="U58" s="31">
        <v>695</v>
      </c>
      <c r="V58" s="22">
        <v>23269.73</v>
      </c>
      <c r="W58" s="32">
        <v>21824.27</v>
      </c>
      <c r="X58" s="31">
        <v>17</v>
      </c>
      <c r="Y58" s="22">
        <v>19.899999999999999</v>
      </c>
      <c r="Z58" s="32">
        <v>20.39</v>
      </c>
      <c r="AA58" s="31">
        <v>22</v>
      </c>
      <c r="AB58" s="22">
        <v>18.52</v>
      </c>
      <c r="AC58" s="32">
        <v>18.45</v>
      </c>
      <c r="AD58" s="31">
        <v>217</v>
      </c>
      <c r="AE58" s="22">
        <v>1095.1099999999999</v>
      </c>
      <c r="AF58" s="32">
        <v>1094.5</v>
      </c>
      <c r="AG58" s="31">
        <v>8</v>
      </c>
      <c r="AH58" s="22">
        <v>5.52</v>
      </c>
      <c r="AI58" s="32">
        <v>5.47</v>
      </c>
      <c r="AJ58" s="31">
        <v>124</v>
      </c>
      <c r="AK58" s="22">
        <v>54.62</v>
      </c>
      <c r="AL58" s="32">
        <v>29.35</v>
      </c>
      <c r="AM58" s="31">
        <v>265</v>
      </c>
      <c r="AN58" s="22">
        <v>177.2</v>
      </c>
      <c r="AO58" s="32"/>
      <c r="AP58" s="5" t="str">
        <f t="shared" si="2"/>
        <v>0 / 24,6666666666667</v>
      </c>
    </row>
    <row r="59" spans="1:42" x14ac:dyDescent="0.25">
      <c r="A59" s="65" t="s">
        <v>135</v>
      </c>
      <c r="B59" s="2" t="s">
        <v>136</v>
      </c>
      <c r="C59" s="31">
        <v>730</v>
      </c>
      <c r="D59" s="22">
        <v>33408.22</v>
      </c>
      <c r="E59" s="32">
        <v>32567</v>
      </c>
      <c r="F59" s="31">
        <v>357</v>
      </c>
      <c r="G59" s="22">
        <v>3864.23</v>
      </c>
      <c r="H59" s="32">
        <v>3867.63</v>
      </c>
      <c r="I59" s="31">
        <v>9</v>
      </c>
      <c r="J59" s="22">
        <v>18.22</v>
      </c>
      <c r="K59" s="32">
        <v>18.2</v>
      </c>
      <c r="L59" s="31">
        <v>37</v>
      </c>
      <c r="M59" s="22">
        <v>201.16</v>
      </c>
      <c r="N59" s="32">
        <v>200.65</v>
      </c>
      <c r="O59" s="31">
        <v>27</v>
      </c>
      <c r="P59" s="22">
        <v>81.38</v>
      </c>
      <c r="Q59" s="32">
        <v>81.319999999999993</v>
      </c>
      <c r="R59" s="31">
        <v>452</v>
      </c>
      <c r="S59" s="22">
        <v>4757.45</v>
      </c>
      <c r="T59" s="32">
        <v>4746.38</v>
      </c>
      <c r="U59" s="31">
        <v>702</v>
      </c>
      <c r="V59" s="22">
        <v>23954.81</v>
      </c>
      <c r="W59" s="32">
        <v>23264.7</v>
      </c>
      <c r="X59" s="31">
        <v>19</v>
      </c>
      <c r="Y59" s="22">
        <v>1.56</v>
      </c>
      <c r="Z59" s="32">
        <v>1.56</v>
      </c>
      <c r="AA59" s="31">
        <v>34</v>
      </c>
      <c r="AB59" s="22">
        <v>11.9</v>
      </c>
      <c r="AC59" s="32">
        <v>11.84</v>
      </c>
      <c r="AD59" s="31">
        <v>100</v>
      </c>
      <c r="AE59" s="22">
        <v>331.32</v>
      </c>
      <c r="AF59" s="32">
        <v>331.08</v>
      </c>
      <c r="AG59" s="31">
        <v>7</v>
      </c>
      <c r="AH59" s="22">
        <v>5.47</v>
      </c>
      <c r="AI59" s="32">
        <v>5.4</v>
      </c>
      <c r="AJ59" s="31">
        <v>111</v>
      </c>
      <c r="AK59" s="22">
        <v>61.28</v>
      </c>
      <c r="AL59" s="32">
        <v>38.24</v>
      </c>
      <c r="AM59" s="31">
        <v>275</v>
      </c>
      <c r="AN59" s="22">
        <v>119.44</v>
      </c>
      <c r="AO59" s="32"/>
      <c r="AP59" s="5" t="str">
        <f t="shared" si="2"/>
        <v>0 / 24,6666666666667</v>
      </c>
    </row>
    <row r="60" spans="1:42" x14ac:dyDescent="0.25">
      <c r="A60" s="65" t="s">
        <v>137</v>
      </c>
      <c r="B60" s="2" t="s">
        <v>138</v>
      </c>
      <c r="C60" s="31">
        <v>290</v>
      </c>
      <c r="D60" s="22">
        <v>21397.9</v>
      </c>
      <c r="E60" s="32">
        <v>13347.91</v>
      </c>
      <c r="F60" s="31">
        <v>15</v>
      </c>
      <c r="G60" s="22">
        <v>163.54</v>
      </c>
      <c r="H60" s="32">
        <v>162.41</v>
      </c>
      <c r="I60" s="31"/>
      <c r="J60" s="22"/>
      <c r="K60" s="32"/>
      <c r="L60" s="31">
        <v>7</v>
      </c>
      <c r="M60" s="22">
        <v>7.04</v>
      </c>
      <c r="N60" s="32">
        <v>6.99</v>
      </c>
      <c r="O60" s="31">
        <v>29</v>
      </c>
      <c r="P60" s="22">
        <v>12.53</v>
      </c>
      <c r="Q60" s="32">
        <v>12.35</v>
      </c>
      <c r="R60" s="31">
        <v>45</v>
      </c>
      <c r="S60" s="22">
        <v>302.5</v>
      </c>
      <c r="T60" s="32">
        <v>299.16000000000003</v>
      </c>
      <c r="U60" s="31">
        <v>258</v>
      </c>
      <c r="V60" s="22">
        <v>20166.21</v>
      </c>
      <c r="W60" s="32">
        <v>12357.37</v>
      </c>
      <c r="X60" s="31">
        <v>7</v>
      </c>
      <c r="Y60" s="22">
        <v>1.01</v>
      </c>
      <c r="Z60" s="32">
        <v>0.98</v>
      </c>
      <c r="AA60" s="31">
        <v>15</v>
      </c>
      <c r="AB60" s="22">
        <v>2.27</v>
      </c>
      <c r="AC60" s="32">
        <v>2.2000000000000002</v>
      </c>
      <c r="AD60" s="31">
        <v>103</v>
      </c>
      <c r="AE60" s="22">
        <v>515.51</v>
      </c>
      <c r="AF60" s="32">
        <v>502.03</v>
      </c>
      <c r="AG60" s="31">
        <v>10</v>
      </c>
      <c r="AH60" s="22">
        <v>2.63</v>
      </c>
      <c r="AI60" s="32">
        <v>2.2799999999999998</v>
      </c>
      <c r="AJ60" s="31">
        <v>5</v>
      </c>
      <c r="AK60" s="22">
        <v>4.8600000000000003</v>
      </c>
      <c r="AL60" s="32">
        <v>2.14</v>
      </c>
      <c r="AM60" s="31">
        <v>57</v>
      </c>
      <c r="AN60" s="22">
        <v>219.8</v>
      </c>
      <c r="AO60" s="32"/>
      <c r="AP60" s="5" t="str">
        <f t="shared" si="2"/>
        <v>0 / 23,6666666666667</v>
      </c>
    </row>
    <row r="61" spans="1:42" x14ac:dyDescent="0.25">
      <c r="A61" s="65" t="s">
        <v>139</v>
      </c>
      <c r="B61" s="2" t="s">
        <v>140</v>
      </c>
      <c r="C61" s="31">
        <v>722</v>
      </c>
      <c r="D61" s="22">
        <v>100376.36</v>
      </c>
      <c r="E61" s="32">
        <v>76312.66</v>
      </c>
      <c r="F61" s="31">
        <v>435</v>
      </c>
      <c r="G61" s="22">
        <v>6791.18</v>
      </c>
      <c r="H61" s="32">
        <v>6750.73</v>
      </c>
      <c r="I61" s="31">
        <v>6</v>
      </c>
      <c r="J61" s="22">
        <v>50.95</v>
      </c>
      <c r="K61" s="32">
        <v>50.66</v>
      </c>
      <c r="L61" s="31">
        <v>279</v>
      </c>
      <c r="M61" s="22">
        <v>4978.68</v>
      </c>
      <c r="N61" s="32">
        <v>4947</v>
      </c>
      <c r="O61" s="31">
        <v>74</v>
      </c>
      <c r="P61" s="22">
        <v>366.63</v>
      </c>
      <c r="Q61" s="32">
        <v>362.76</v>
      </c>
      <c r="R61" s="31">
        <v>510</v>
      </c>
      <c r="S61" s="22">
        <v>10219.75</v>
      </c>
      <c r="T61" s="32">
        <v>10154.879999999999</v>
      </c>
      <c r="U61" s="31">
        <v>698</v>
      </c>
      <c r="V61" s="22">
        <v>77666.44</v>
      </c>
      <c r="W61" s="32">
        <v>53944.39</v>
      </c>
      <c r="X61" s="31">
        <v>45</v>
      </c>
      <c r="Y61" s="22">
        <v>15.56</v>
      </c>
      <c r="Z61" s="32">
        <v>15.48</v>
      </c>
      <c r="AA61" s="31">
        <v>9</v>
      </c>
      <c r="AB61" s="22">
        <v>7.53</v>
      </c>
      <c r="AC61" s="32">
        <v>7.35</v>
      </c>
      <c r="AD61" s="31">
        <v>30</v>
      </c>
      <c r="AE61" s="22">
        <v>62.35</v>
      </c>
      <c r="AF61" s="32">
        <v>60.11</v>
      </c>
      <c r="AG61" s="31">
        <v>6</v>
      </c>
      <c r="AH61" s="22">
        <v>5.88</v>
      </c>
      <c r="AI61" s="32">
        <v>5.83</v>
      </c>
      <c r="AJ61" s="31">
        <v>42</v>
      </c>
      <c r="AK61" s="22">
        <v>20.36</v>
      </c>
      <c r="AL61" s="32">
        <v>13.47</v>
      </c>
      <c r="AM61" s="31">
        <v>275</v>
      </c>
      <c r="AN61" s="22">
        <v>191.05</v>
      </c>
      <c r="AO61" s="32"/>
      <c r="AP61" s="5" t="str">
        <f t="shared" si="2"/>
        <v>0 / 24,6666666666667</v>
      </c>
    </row>
    <row r="62" spans="1:42" x14ac:dyDescent="0.25">
      <c r="A62" s="65" t="s">
        <v>141</v>
      </c>
      <c r="B62" s="2" t="s">
        <v>142</v>
      </c>
      <c r="C62" s="31">
        <v>1517</v>
      </c>
      <c r="D62" s="22">
        <v>157150.64000000001</v>
      </c>
      <c r="E62" s="32">
        <v>130347.85</v>
      </c>
      <c r="F62" s="31">
        <v>919</v>
      </c>
      <c r="G62" s="22">
        <v>8302.94</v>
      </c>
      <c r="H62" s="32">
        <v>8239.2999999999993</v>
      </c>
      <c r="I62" s="31">
        <v>4</v>
      </c>
      <c r="J62" s="22">
        <v>5.42</v>
      </c>
      <c r="K62" s="32">
        <v>5.35</v>
      </c>
      <c r="L62" s="31">
        <v>100</v>
      </c>
      <c r="M62" s="22">
        <v>425.12</v>
      </c>
      <c r="N62" s="32">
        <v>422.66</v>
      </c>
      <c r="O62" s="31">
        <v>73</v>
      </c>
      <c r="P62" s="22">
        <v>220.92</v>
      </c>
      <c r="Q62" s="32">
        <v>218.95</v>
      </c>
      <c r="R62" s="31">
        <v>1093</v>
      </c>
      <c r="S62" s="22">
        <v>14950.16</v>
      </c>
      <c r="T62" s="32">
        <v>14834.62</v>
      </c>
      <c r="U62" s="31">
        <v>1512</v>
      </c>
      <c r="V62" s="22">
        <v>132836.95000000001</v>
      </c>
      <c r="W62" s="32">
        <v>106571.67</v>
      </c>
      <c r="X62" s="31">
        <v>184</v>
      </c>
      <c r="Y62" s="22">
        <v>35.51</v>
      </c>
      <c r="Z62" s="32">
        <v>35</v>
      </c>
      <c r="AA62" s="31">
        <v>17</v>
      </c>
      <c r="AB62" s="22">
        <v>7.16</v>
      </c>
      <c r="AC62" s="32">
        <v>7.07</v>
      </c>
      <c r="AD62" s="31">
        <v>16</v>
      </c>
      <c r="AE62" s="22">
        <v>10.92</v>
      </c>
      <c r="AF62" s="32">
        <v>10.88</v>
      </c>
      <c r="AG62" s="31">
        <v>7</v>
      </c>
      <c r="AH62" s="22">
        <v>2.25</v>
      </c>
      <c r="AI62" s="32">
        <v>2.2599999999999998</v>
      </c>
      <c r="AJ62" s="31">
        <v>19</v>
      </c>
      <c r="AK62" s="22">
        <v>3.29</v>
      </c>
      <c r="AL62" s="32">
        <v>0.09</v>
      </c>
      <c r="AM62" s="31">
        <v>824</v>
      </c>
      <c r="AN62" s="22">
        <v>350</v>
      </c>
      <c r="AO62" s="32"/>
      <c r="AP62" s="5" t="str">
        <f t="shared" si="2"/>
        <v>0 / 24,6666666666667</v>
      </c>
    </row>
    <row r="63" spans="1:42" x14ac:dyDescent="0.25">
      <c r="A63" s="65" t="s">
        <v>143</v>
      </c>
      <c r="B63" s="2" t="s">
        <v>144</v>
      </c>
      <c r="C63" s="31">
        <v>442</v>
      </c>
      <c r="D63" s="22">
        <v>26940.63</v>
      </c>
      <c r="E63" s="32">
        <v>24841.41</v>
      </c>
      <c r="F63" s="31">
        <v>38</v>
      </c>
      <c r="G63" s="22">
        <v>201.35</v>
      </c>
      <c r="H63" s="32">
        <v>199.56</v>
      </c>
      <c r="I63" s="31"/>
      <c r="J63" s="22"/>
      <c r="K63" s="32"/>
      <c r="L63" s="31">
        <v>3</v>
      </c>
      <c r="M63" s="22">
        <v>5.56</v>
      </c>
      <c r="N63" s="32">
        <v>5.56</v>
      </c>
      <c r="O63" s="31" t="s">
        <v>399</v>
      </c>
      <c r="P63" s="22" t="s">
        <v>399</v>
      </c>
      <c r="Q63" s="32" t="s">
        <v>399</v>
      </c>
      <c r="R63" s="31">
        <v>65</v>
      </c>
      <c r="S63" s="22">
        <v>391.72</v>
      </c>
      <c r="T63" s="32">
        <v>388.93</v>
      </c>
      <c r="U63" s="31">
        <v>441</v>
      </c>
      <c r="V63" s="22">
        <v>26311.75</v>
      </c>
      <c r="W63" s="32">
        <v>24236.67</v>
      </c>
      <c r="X63" s="31">
        <v>10</v>
      </c>
      <c r="Y63" s="22">
        <v>2.23</v>
      </c>
      <c r="Z63" s="32">
        <v>2.17</v>
      </c>
      <c r="AA63" s="31"/>
      <c r="AB63" s="22"/>
      <c r="AC63" s="32"/>
      <c r="AD63" s="31" t="s">
        <v>399</v>
      </c>
      <c r="AE63" s="22" t="s">
        <v>399</v>
      </c>
      <c r="AF63" s="32" t="s">
        <v>399</v>
      </c>
      <c r="AG63" s="31">
        <v>3</v>
      </c>
      <c r="AH63" s="22">
        <v>0.1</v>
      </c>
      <c r="AI63" s="32">
        <v>0.09</v>
      </c>
      <c r="AJ63" s="31"/>
      <c r="AK63" s="22"/>
      <c r="AL63" s="32"/>
      <c r="AM63" s="31">
        <v>69</v>
      </c>
      <c r="AN63" s="22">
        <v>19.39</v>
      </c>
      <c r="AO63" s="32"/>
      <c r="AP63" s="5" t="str">
        <f t="shared" si="2"/>
        <v>2 / 21,6666666666667</v>
      </c>
    </row>
    <row r="64" spans="1:42" x14ac:dyDescent="0.25">
      <c r="A64" s="65" t="s">
        <v>145</v>
      </c>
      <c r="B64" s="2" t="s">
        <v>146</v>
      </c>
      <c r="C64" s="31">
        <v>1562</v>
      </c>
      <c r="D64" s="22">
        <v>172872.07</v>
      </c>
      <c r="E64" s="32">
        <v>125127.14</v>
      </c>
      <c r="F64" s="31">
        <v>326</v>
      </c>
      <c r="G64" s="22">
        <v>2936.47</v>
      </c>
      <c r="H64" s="32">
        <v>2950.58</v>
      </c>
      <c r="I64" s="31">
        <v>20</v>
      </c>
      <c r="J64" s="22">
        <v>121.42</v>
      </c>
      <c r="K64" s="32">
        <v>121.79</v>
      </c>
      <c r="L64" s="31">
        <v>81</v>
      </c>
      <c r="M64" s="22">
        <v>317.14</v>
      </c>
      <c r="N64" s="32">
        <v>317.07</v>
      </c>
      <c r="O64" s="31">
        <v>65</v>
      </c>
      <c r="P64" s="22">
        <v>121.8</v>
      </c>
      <c r="Q64" s="32">
        <v>121.46</v>
      </c>
      <c r="R64" s="31">
        <v>391</v>
      </c>
      <c r="S64" s="22">
        <v>1136.29</v>
      </c>
      <c r="T64" s="32">
        <v>1130.8900000000001</v>
      </c>
      <c r="U64" s="31">
        <v>1515</v>
      </c>
      <c r="V64" s="22">
        <v>168002.84</v>
      </c>
      <c r="W64" s="32">
        <v>120423.74</v>
      </c>
      <c r="X64" s="31">
        <v>9</v>
      </c>
      <c r="Y64" s="22">
        <v>0.56999999999999995</v>
      </c>
      <c r="Z64" s="32">
        <v>0.56000000000000005</v>
      </c>
      <c r="AA64" s="31">
        <v>13</v>
      </c>
      <c r="AB64" s="22">
        <v>7.37</v>
      </c>
      <c r="AC64" s="32">
        <v>7.33</v>
      </c>
      <c r="AD64" s="31">
        <v>42</v>
      </c>
      <c r="AE64" s="22">
        <v>53.58</v>
      </c>
      <c r="AF64" s="32">
        <v>48.57</v>
      </c>
      <c r="AG64" s="31">
        <v>12</v>
      </c>
      <c r="AH64" s="22">
        <v>3.31</v>
      </c>
      <c r="AI64" s="32">
        <v>3.03</v>
      </c>
      <c r="AJ64" s="31">
        <v>118</v>
      </c>
      <c r="AK64" s="22">
        <v>26.3</v>
      </c>
      <c r="AL64" s="32">
        <v>2.12</v>
      </c>
      <c r="AM64" s="31">
        <v>446</v>
      </c>
      <c r="AN64" s="22">
        <v>144.97999999999999</v>
      </c>
      <c r="AO64" s="32"/>
      <c r="AP64" s="5" t="str">
        <f t="shared" si="2"/>
        <v>0 / 24,6666666666667</v>
      </c>
    </row>
    <row r="65" spans="1:42" x14ac:dyDescent="0.25">
      <c r="A65" s="65" t="s">
        <v>147</v>
      </c>
      <c r="B65" s="2" t="s">
        <v>148</v>
      </c>
      <c r="C65" s="31">
        <v>688</v>
      </c>
      <c r="D65" s="22">
        <v>22415.55</v>
      </c>
      <c r="E65" s="32">
        <v>21993.09</v>
      </c>
      <c r="F65" s="31">
        <v>401</v>
      </c>
      <c r="G65" s="22">
        <v>7199.89</v>
      </c>
      <c r="H65" s="32">
        <v>7246.67</v>
      </c>
      <c r="I65" s="31">
        <v>114</v>
      </c>
      <c r="J65" s="22">
        <v>934.69</v>
      </c>
      <c r="K65" s="32">
        <v>941.66</v>
      </c>
      <c r="L65" s="31">
        <v>170</v>
      </c>
      <c r="M65" s="22">
        <v>1432.98</v>
      </c>
      <c r="N65" s="32">
        <v>1442.92</v>
      </c>
      <c r="O65" s="31">
        <v>54</v>
      </c>
      <c r="P65" s="22">
        <v>291.89999999999998</v>
      </c>
      <c r="Q65" s="32">
        <v>292.10000000000002</v>
      </c>
      <c r="R65" s="31">
        <v>467</v>
      </c>
      <c r="S65" s="22">
        <v>2751.37</v>
      </c>
      <c r="T65" s="32">
        <v>2743.25</v>
      </c>
      <c r="U65" s="31">
        <v>586</v>
      </c>
      <c r="V65" s="22">
        <v>9508.89</v>
      </c>
      <c r="W65" s="32">
        <v>9218.42</v>
      </c>
      <c r="X65" s="31">
        <v>9</v>
      </c>
      <c r="Y65" s="22">
        <v>5.58</v>
      </c>
      <c r="Z65" s="32">
        <v>5.61</v>
      </c>
      <c r="AA65" s="31">
        <v>9</v>
      </c>
      <c r="AB65" s="22">
        <v>1.94</v>
      </c>
      <c r="AC65" s="32">
        <v>1.94</v>
      </c>
      <c r="AD65" s="31">
        <v>26</v>
      </c>
      <c r="AE65" s="22">
        <v>61.38</v>
      </c>
      <c r="AF65" s="32">
        <v>62.18</v>
      </c>
      <c r="AG65" s="31">
        <v>10</v>
      </c>
      <c r="AH65" s="22">
        <v>29.55</v>
      </c>
      <c r="AI65" s="32">
        <v>29.63</v>
      </c>
      <c r="AJ65" s="31">
        <v>244</v>
      </c>
      <c r="AK65" s="22">
        <v>105.16</v>
      </c>
      <c r="AL65" s="32">
        <v>8.7100000000000009</v>
      </c>
      <c r="AM65" s="31">
        <v>270</v>
      </c>
      <c r="AN65" s="22">
        <v>92.22</v>
      </c>
      <c r="AO65" s="32"/>
      <c r="AP65" s="5" t="str">
        <f t="shared" si="2"/>
        <v>0 / 24,6666666666667</v>
      </c>
    </row>
    <row r="66" spans="1:42" x14ac:dyDescent="0.25">
      <c r="A66" s="65" t="s">
        <v>149</v>
      </c>
      <c r="B66" s="2" t="s">
        <v>150</v>
      </c>
      <c r="C66" s="31">
        <v>896</v>
      </c>
      <c r="D66" s="22">
        <v>29763.87</v>
      </c>
      <c r="E66" s="32">
        <v>29361.57</v>
      </c>
      <c r="F66" s="31">
        <v>587</v>
      </c>
      <c r="G66" s="22">
        <v>15273.44</v>
      </c>
      <c r="H66" s="32">
        <v>15332.96</v>
      </c>
      <c r="I66" s="31">
        <v>102</v>
      </c>
      <c r="J66" s="22">
        <v>659.13</v>
      </c>
      <c r="K66" s="32">
        <v>660.4</v>
      </c>
      <c r="L66" s="31">
        <v>288</v>
      </c>
      <c r="M66" s="22">
        <v>2844.5</v>
      </c>
      <c r="N66" s="32">
        <v>2861.36</v>
      </c>
      <c r="O66" s="31">
        <v>77</v>
      </c>
      <c r="P66" s="22">
        <v>600.85</v>
      </c>
      <c r="Q66" s="32">
        <v>603.55999999999995</v>
      </c>
      <c r="R66" s="31">
        <v>618</v>
      </c>
      <c r="S66" s="22">
        <v>3327.53</v>
      </c>
      <c r="T66" s="32">
        <v>3305.05</v>
      </c>
      <c r="U66" s="31">
        <v>602</v>
      </c>
      <c r="V66" s="22">
        <v>6725.97</v>
      </c>
      <c r="W66" s="32">
        <v>6495.99</v>
      </c>
      <c r="X66" s="31">
        <v>8</v>
      </c>
      <c r="Y66" s="22">
        <v>4.08</v>
      </c>
      <c r="Z66" s="32">
        <v>4.21</v>
      </c>
      <c r="AA66" s="31">
        <v>11</v>
      </c>
      <c r="AB66" s="22">
        <v>13.77</v>
      </c>
      <c r="AC66" s="32">
        <v>13.54</v>
      </c>
      <c r="AD66" s="31">
        <v>32</v>
      </c>
      <c r="AE66" s="22">
        <v>24.12</v>
      </c>
      <c r="AF66" s="32">
        <v>23.92</v>
      </c>
      <c r="AG66" s="31">
        <v>12</v>
      </c>
      <c r="AH66" s="22">
        <v>39.92</v>
      </c>
      <c r="AI66" s="32">
        <v>40.119999999999997</v>
      </c>
      <c r="AJ66" s="31">
        <v>295</v>
      </c>
      <c r="AK66" s="22">
        <v>133.5</v>
      </c>
      <c r="AL66" s="32">
        <v>20.46</v>
      </c>
      <c r="AM66" s="31">
        <v>250</v>
      </c>
      <c r="AN66" s="22">
        <v>117.06</v>
      </c>
      <c r="AO66" s="32"/>
      <c r="AP66" s="5" t="str">
        <f t="shared" si="2"/>
        <v>0 / 24,6666666666667</v>
      </c>
    </row>
    <row r="67" spans="1:42" x14ac:dyDescent="0.25">
      <c r="A67" s="65" t="s">
        <v>151</v>
      </c>
      <c r="B67" s="2" t="s">
        <v>152</v>
      </c>
      <c r="C67" s="31">
        <v>230</v>
      </c>
      <c r="D67" s="22">
        <v>5336.55</v>
      </c>
      <c r="E67" s="32">
        <v>5272.3</v>
      </c>
      <c r="F67" s="31">
        <v>173</v>
      </c>
      <c r="G67" s="22">
        <v>3313.91</v>
      </c>
      <c r="H67" s="32">
        <v>3327.05</v>
      </c>
      <c r="I67" s="31">
        <v>14</v>
      </c>
      <c r="J67" s="22">
        <v>83.09</v>
      </c>
      <c r="K67" s="32">
        <v>83.05</v>
      </c>
      <c r="L67" s="31">
        <v>59</v>
      </c>
      <c r="M67" s="22">
        <v>341.49</v>
      </c>
      <c r="N67" s="32">
        <v>341.19</v>
      </c>
      <c r="O67" s="31" t="s">
        <v>399</v>
      </c>
      <c r="P67" s="22" t="s">
        <v>399</v>
      </c>
      <c r="Q67" s="32" t="s">
        <v>399</v>
      </c>
      <c r="R67" s="31">
        <v>150</v>
      </c>
      <c r="S67" s="22">
        <v>706.28</v>
      </c>
      <c r="T67" s="32">
        <v>704.7</v>
      </c>
      <c r="U67" s="31">
        <v>124</v>
      </c>
      <c r="V67" s="22">
        <v>707.04</v>
      </c>
      <c r="W67" s="32">
        <v>684.67</v>
      </c>
      <c r="X67" s="31" t="s">
        <v>399</v>
      </c>
      <c r="Y67" s="22" t="s">
        <v>399</v>
      </c>
      <c r="Z67" s="32" t="s">
        <v>399</v>
      </c>
      <c r="AA67" s="31"/>
      <c r="AB67" s="22"/>
      <c r="AC67" s="32"/>
      <c r="AD67" s="31">
        <v>8</v>
      </c>
      <c r="AE67" s="22">
        <v>19.79</v>
      </c>
      <c r="AF67" s="32">
        <v>19.75</v>
      </c>
      <c r="AG67" s="31">
        <v>3</v>
      </c>
      <c r="AH67" s="22">
        <v>5.36</v>
      </c>
      <c r="AI67" s="32">
        <v>5.35</v>
      </c>
      <c r="AJ67" s="31">
        <v>85</v>
      </c>
      <c r="AK67" s="22">
        <v>24.07</v>
      </c>
      <c r="AL67" s="32"/>
      <c r="AM67" s="31">
        <v>67</v>
      </c>
      <c r="AN67" s="22">
        <v>29.18</v>
      </c>
      <c r="AO67" s="32"/>
      <c r="AP67" s="5" t="str">
        <f t="shared" si="2"/>
        <v>2 / 23,3333333333333</v>
      </c>
    </row>
    <row r="68" spans="1:42" x14ac:dyDescent="0.25">
      <c r="A68" s="65" t="s">
        <v>153</v>
      </c>
      <c r="B68" s="2" t="s">
        <v>154</v>
      </c>
      <c r="C68" s="31">
        <v>174</v>
      </c>
      <c r="D68" s="22">
        <v>5561</v>
      </c>
      <c r="E68" s="32">
        <v>5498.61</v>
      </c>
      <c r="F68" s="31">
        <v>111</v>
      </c>
      <c r="G68" s="22">
        <v>2250.85</v>
      </c>
      <c r="H68" s="32">
        <v>2268.7800000000002</v>
      </c>
      <c r="I68" s="31">
        <v>57</v>
      </c>
      <c r="J68" s="22">
        <v>483.64</v>
      </c>
      <c r="K68" s="32">
        <v>487.14</v>
      </c>
      <c r="L68" s="31">
        <v>67</v>
      </c>
      <c r="M68" s="22">
        <v>684.27</v>
      </c>
      <c r="N68" s="32">
        <v>692.7</v>
      </c>
      <c r="O68" s="31">
        <v>10</v>
      </c>
      <c r="P68" s="22">
        <v>55.35</v>
      </c>
      <c r="Q68" s="32">
        <v>55.52</v>
      </c>
      <c r="R68" s="31">
        <v>127</v>
      </c>
      <c r="S68" s="22">
        <v>802.71</v>
      </c>
      <c r="T68" s="32">
        <v>804.85</v>
      </c>
      <c r="U68" s="31">
        <v>118</v>
      </c>
      <c r="V68" s="22">
        <v>1176.47</v>
      </c>
      <c r="W68" s="32">
        <v>1150.27</v>
      </c>
      <c r="X68" s="31" t="s">
        <v>399</v>
      </c>
      <c r="Y68" s="22" t="s">
        <v>399</v>
      </c>
      <c r="Z68" s="32" t="s">
        <v>399</v>
      </c>
      <c r="AA68" s="31" t="s">
        <v>399</v>
      </c>
      <c r="AB68" s="22" t="s">
        <v>399</v>
      </c>
      <c r="AC68" s="32" t="s">
        <v>399</v>
      </c>
      <c r="AD68" s="31">
        <v>6</v>
      </c>
      <c r="AE68" s="22">
        <v>24.86</v>
      </c>
      <c r="AF68" s="32">
        <v>25.28</v>
      </c>
      <c r="AG68" s="31">
        <v>4</v>
      </c>
      <c r="AH68" s="22">
        <v>9.92</v>
      </c>
      <c r="AI68" s="32">
        <v>10</v>
      </c>
      <c r="AJ68" s="31">
        <v>83</v>
      </c>
      <c r="AK68" s="22">
        <v>46.94</v>
      </c>
      <c r="AL68" s="32">
        <v>1.59</v>
      </c>
      <c r="AM68" s="31">
        <v>54</v>
      </c>
      <c r="AN68" s="22">
        <v>23.42</v>
      </c>
      <c r="AO68" s="32"/>
      <c r="AP68" s="5" t="str">
        <f t="shared" si="2"/>
        <v>2 / 24,6666666666667</v>
      </c>
    </row>
    <row r="69" spans="1:42" x14ac:dyDescent="0.25">
      <c r="A69" s="65" t="s">
        <v>155</v>
      </c>
      <c r="B69" s="2" t="s">
        <v>156</v>
      </c>
      <c r="C69" s="31">
        <v>138</v>
      </c>
      <c r="D69" s="22">
        <v>3715.24</v>
      </c>
      <c r="E69" s="32">
        <v>3667.63</v>
      </c>
      <c r="F69" s="31">
        <v>81</v>
      </c>
      <c r="G69" s="22">
        <v>1358.63</v>
      </c>
      <c r="H69" s="32">
        <v>1368.28</v>
      </c>
      <c r="I69" s="31">
        <v>19</v>
      </c>
      <c r="J69" s="22">
        <v>161.77000000000001</v>
      </c>
      <c r="K69" s="32">
        <v>161.97</v>
      </c>
      <c r="L69" s="31">
        <v>43</v>
      </c>
      <c r="M69" s="22">
        <v>414.44</v>
      </c>
      <c r="N69" s="32">
        <v>416.84</v>
      </c>
      <c r="O69" s="31" t="s">
        <v>399</v>
      </c>
      <c r="P69" s="22" t="s">
        <v>399</v>
      </c>
      <c r="Q69" s="32" t="s">
        <v>399</v>
      </c>
      <c r="R69" s="31">
        <v>103</v>
      </c>
      <c r="S69" s="22">
        <v>675.4</v>
      </c>
      <c r="T69" s="32">
        <v>671.85</v>
      </c>
      <c r="U69" s="31">
        <v>70</v>
      </c>
      <c r="V69" s="22">
        <v>560.63</v>
      </c>
      <c r="W69" s="32">
        <v>546.20000000000005</v>
      </c>
      <c r="X69" s="31" t="s">
        <v>399</v>
      </c>
      <c r="Y69" s="22" t="s">
        <v>399</v>
      </c>
      <c r="Z69" s="32" t="s">
        <v>399</v>
      </c>
      <c r="AA69" s="31">
        <v>3</v>
      </c>
      <c r="AB69" s="22">
        <v>1.7</v>
      </c>
      <c r="AC69" s="32">
        <v>1.7</v>
      </c>
      <c r="AD69" s="31">
        <v>48</v>
      </c>
      <c r="AE69" s="22">
        <v>407.87</v>
      </c>
      <c r="AF69" s="32">
        <v>412.3</v>
      </c>
      <c r="AG69" s="31">
        <v>4</v>
      </c>
      <c r="AH69" s="22">
        <v>16.39</v>
      </c>
      <c r="AI69" s="32">
        <v>16.64</v>
      </c>
      <c r="AJ69" s="31">
        <v>54</v>
      </c>
      <c r="AK69" s="22">
        <v>22.49</v>
      </c>
      <c r="AL69" s="32">
        <v>0.5</v>
      </c>
      <c r="AM69" s="31">
        <v>39</v>
      </c>
      <c r="AN69" s="22">
        <v>24.3</v>
      </c>
      <c r="AO69" s="32"/>
      <c r="AP69" s="5" t="str">
        <f t="shared" si="2"/>
        <v>2 / 24,6666666666667</v>
      </c>
    </row>
    <row r="70" spans="1:42" x14ac:dyDescent="0.25">
      <c r="A70" s="65" t="s">
        <v>157</v>
      </c>
      <c r="B70" s="2" t="s">
        <v>158</v>
      </c>
      <c r="C70" s="31">
        <v>105</v>
      </c>
      <c r="D70" s="22">
        <v>3241.88</v>
      </c>
      <c r="E70" s="32">
        <v>3221.96</v>
      </c>
      <c r="F70" s="31">
        <v>64</v>
      </c>
      <c r="G70" s="22">
        <v>1816.48</v>
      </c>
      <c r="H70" s="32">
        <v>1818.78</v>
      </c>
      <c r="I70" s="31">
        <v>17</v>
      </c>
      <c r="J70" s="22">
        <v>164.53</v>
      </c>
      <c r="K70" s="32">
        <v>165.26</v>
      </c>
      <c r="L70" s="31">
        <v>36</v>
      </c>
      <c r="M70" s="22">
        <v>466.32</v>
      </c>
      <c r="N70" s="32">
        <v>466.55</v>
      </c>
      <c r="O70" s="31" t="s">
        <v>399</v>
      </c>
      <c r="P70" s="22" t="s">
        <v>399</v>
      </c>
      <c r="Q70" s="32" t="s">
        <v>399</v>
      </c>
      <c r="R70" s="31">
        <v>77</v>
      </c>
      <c r="S70" s="22">
        <v>408.79</v>
      </c>
      <c r="T70" s="32">
        <v>407.54</v>
      </c>
      <c r="U70" s="31">
        <v>53</v>
      </c>
      <c r="V70" s="22">
        <v>290.52</v>
      </c>
      <c r="W70" s="32">
        <v>280.48</v>
      </c>
      <c r="X70" s="31" t="s">
        <v>399</v>
      </c>
      <c r="Y70" s="22" t="s">
        <v>399</v>
      </c>
      <c r="Z70" s="32" t="s">
        <v>399</v>
      </c>
      <c r="AA70" s="31">
        <v>3</v>
      </c>
      <c r="AB70" s="22">
        <v>0.43</v>
      </c>
      <c r="AC70" s="32">
        <v>0.43</v>
      </c>
      <c r="AD70" s="31">
        <v>7</v>
      </c>
      <c r="AE70" s="22">
        <v>32.47</v>
      </c>
      <c r="AF70" s="32">
        <v>32.43</v>
      </c>
      <c r="AG70" s="31">
        <v>6</v>
      </c>
      <c r="AH70" s="22">
        <v>22.01</v>
      </c>
      <c r="AI70" s="32">
        <v>22.16</v>
      </c>
      <c r="AJ70" s="31">
        <v>31</v>
      </c>
      <c r="AK70" s="22">
        <v>8.4</v>
      </c>
      <c r="AL70" s="32"/>
      <c r="AM70" s="31">
        <v>20</v>
      </c>
      <c r="AN70" s="22">
        <v>4.72</v>
      </c>
      <c r="AO70" s="32"/>
      <c r="AP70" s="5" t="str">
        <f t="shared" si="2"/>
        <v>2 / 24,3333333333333</v>
      </c>
    </row>
    <row r="71" spans="1:42" x14ac:dyDescent="0.25">
      <c r="A71" s="65" t="s">
        <v>159</v>
      </c>
      <c r="B71" s="2" t="s">
        <v>160</v>
      </c>
      <c r="C71" s="31">
        <v>354</v>
      </c>
      <c r="D71" s="22">
        <v>13430.67</v>
      </c>
      <c r="E71" s="32">
        <v>13206.06</v>
      </c>
      <c r="F71" s="31">
        <v>206</v>
      </c>
      <c r="G71" s="22">
        <v>4485.09</v>
      </c>
      <c r="H71" s="32">
        <v>4535.41</v>
      </c>
      <c r="I71" s="31">
        <v>97</v>
      </c>
      <c r="J71" s="22">
        <v>941.46</v>
      </c>
      <c r="K71" s="32">
        <v>949.91</v>
      </c>
      <c r="L71" s="31">
        <v>114</v>
      </c>
      <c r="M71" s="22">
        <v>1318.49</v>
      </c>
      <c r="N71" s="32">
        <v>1326.66</v>
      </c>
      <c r="O71" s="31" t="s">
        <v>399</v>
      </c>
      <c r="P71" s="22" t="s">
        <v>399</v>
      </c>
      <c r="Q71" s="32" t="s">
        <v>399</v>
      </c>
      <c r="R71" s="31">
        <v>251</v>
      </c>
      <c r="S71" s="22">
        <v>2007.49</v>
      </c>
      <c r="T71" s="32">
        <v>2005.41</v>
      </c>
      <c r="U71" s="31">
        <v>286</v>
      </c>
      <c r="V71" s="22">
        <v>4304.43</v>
      </c>
      <c r="W71" s="32">
        <v>4183.59</v>
      </c>
      <c r="X71" s="31">
        <v>9</v>
      </c>
      <c r="Y71" s="22">
        <v>23.35</v>
      </c>
      <c r="Z71" s="32">
        <v>24.98</v>
      </c>
      <c r="AA71" s="31" t="s">
        <v>399</v>
      </c>
      <c r="AB71" s="22" t="s">
        <v>399</v>
      </c>
      <c r="AC71" s="32" t="s">
        <v>399</v>
      </c>
      <c r="AD71" s="31">
        <v>10</v>
      </c>
      <c r="AE71" s="22">
        <v>14.75</v>
      </c>
      <c r="AF71" s="32">
        <v>14.71</v>
      </c>
      <c r="AG71" s="31">
        <v>17</v>
      </c>
      <c r="AH71" s="22">
        <v>72.92</v>
      </c>
      <c r="AI71" s="32">
        <v>73.790000000000006</v>
      </c>
      <c r="AJ71" s="31">
        <v>186</v>
      </c>
      <c r="AK71" s="22">
        <v>113.55</v>
      </c>
      <c r="AL71" s="32">
        <v>4.28</v>
      </c>
      <c r="AM71" s="31">
        <v>119</v>
      </c>
      <c r="AN71" s="22">
        <v>62.79</v>
      </c>
      <c r="AO71" s="32"/>
      <c r="AP71" s="5" t="str">
        <f t="shared" si="2"/>
        <v>2 / 24,6666666666667</v>
      </c>
    </row>
    <row r="72" spans="1:42" x14ac:dyDescent="0.25">
      <c r="A72" s="65" t="s">
        <v>161</v>
      </c>
      <c r="B72" s="2" t="s">
        <v>162</v>
      </c>
      <c r="C72" s="31">
        <v>880</v>
      </c>
      <c r="D72" s="22">
        <v>30475.31</v>
      </c>
      <c r="E72" s="32">
        <v>23980.78</v>
      </c>
      <c r="F72" s="31">
        <v>39</v>
      </c>
      <c r="G72" s="22">
        <v>723.52</v>
      </c>
      <c r="H72" s="32">
        <v>719.69</v>
      </c>
      <c r="I72" s="31">
        <v>4</v>
      </c>
      <c r="J72" s="22">
        <v>56.08</v>
      </c>
      <c r="K72" s="32">
        <v>55.47</v>
      </c>
      <c r="L72" s="31">
        <v>60</v>
      </c>
      <c r="M72" s="22">
        <v>837.94</v>
      </c>
      <c r="N72" s="32">
        <v>823.29</v>
      </c>
      <c r="O72" s="31">
        <v>79</v>
      </c>
      <c r="P72" s="22">
        <v>319.52</v>
      </c>
      <c r="Q72" s="32">
        <v>302.75</v>
      </c>
      <c r="R72" s="31">
        <v>476</v>
      </c>
      <c r="S72" s="22">
        <v>2943.94</v>
      </c>
      <c r="T72" s="32">
        <v>2867.2</v>
      </c>
      <c r="U72" s="31">
        <v>215</v>
      </c>
      <c r="V72" s="22">
        <v>9107.36</v>
      </c>
      <c r="W72" s="32">
        <v>5158.33</v>
      </c>
      <c r="X72" s="31">
        <v>13</v>
      </c>
      <c r="Y72" s="22">
        <v>34.86</v>
      </c>
      <c r="Z72" s="32">
        <v>34.69</v>
      </c>
      <c r="AA72" s="31">
        <v>97</v>
      </c>
      <c r="AB72" s="22">
        <v>518.25</v>
      </c>
      <c r="AC72" s="32">
        <v>467.62</v>
      </c>
      <c r="AD72" s="31">
        <v>730</v>
      </c>
      <c r="AE72" s="22">
        <v>13571.46</v>
      </c>
      <c r="AF72" s="32">
        <v>13431.56</v>
      </c>
      <c r="AG72" s="31">
        <v>26</v>
      </c>
      <c r="AH72" s="22">
        <v>120.37</v>
      </c>
      <c r="AI72" s="32">
        <v>80.27</v>
      </c>
      <c r="AJ72" s="31">
        <v>50</v>
      </c>
      <c r="AK72" s="22">
        <v>76.08</v>
      </c>
      <c r="AL72" s="32">
        <v>39.909999999999997</v>
      </c>
      <c r="AM72" s="31">
        <v>446</v>
      </c>
      <c r="AN72" s="22">
        <v>2165.9299999999998</v>
      </c>
      <c r="AO72" s="32"/>
      <c r="AP72" s="5" t="str">
        <f t="shared" si="2"/>
        <v>0 / 24,6666666666667</v>
      </c>
    </row>
    <row r="73" spans="1:42" x14ac:dyDescent="0.25">
      <c r="A73" s="65" t="s">
        <v>163</v>
      </c>
      <c r="B73" s="2" t="s">
        <v>164</v>
      </c>
      <c r="C73" s="31">
        <v>108</v>
      </c>
      <c r="D73" s="22">
        <v>16730.32</v>
      </c>
      <c r="E73" s="32">
        <v>7327.79</v>
      </c>
      <c r="F73" s="31">
        <v>4</v>
      </c>
      <c r="G73" s="22">
        <v>15.91</v>
      </c>
      <c r="H73" s="32">
        <v>15.81</v>
      </c>
      <c r="I73" s="31" t="s">
        <v>399</v>
      </c>
      <c r="J73" s="22" t="s">
        <v>399</v>
      </c>
      <c r="K73" s="32" t="s">
        <v>399</v>
      </c>
      <c r="L73" s="31">
        <v>5</v>
      </c>
      <c r="M73" s="22">
        <v>6.82</v>
      </c>
      <c r="N73" s="32">
        <v>6.76</v>
      </c>
      <c r="O73" s="31">
        <v>6</v>
      </c>
      <c r="P73" s="22">
        <v>23.05</v>
      </c>
      <c r="Q73" s="32">
        <v>22.93</v>
      </c>
      <c r="R73" s="31">
        <v>33</v>
      </c>
      <c r="S73" s="22">
        <v>146.97</v>
      </c>
      <c r="T73" s="32">
        <v>135.79</v>
      </c>
      <c r="U73" s="31">
        <v>78</v>
      </c>
      <c r="V73" s="22">
        <v>15948.93</v>
      </c>
      <c r="W73" s="32">
        <v>6901.69</v>
      </c>
      <c r="X73" s="31" t="s">
        <v>399</v>
      </c>
      <c r="Y73" s="22" t="s">
        <v>399</v>
      </c>
      <c r="Z73" s="32" t="s">
        <v>399</v>
      </c>
      <c r="AA73" s="31">
        <v>7</v>
      </c>
      <c r="AB73" s="22">
        <v>1.21</v>
      </c>
      <c r="AC73" s="32">
        <v>1.19</v>
      </c>
      <c r="AD73" s="31">
        <v>39</v>
      </c>
      <c r="AE73" s="22">
        <v>241.62</v>
      </c>
      <c r="AF73" s="32">
        <v>235.97</v>
      </c>
      <c r="AG73" s="31">
        <v>3</v>
      </c>
      <c r="AH73" s="22">
        <v>1.66</v>
      </c>
      <c r="AI73" s="32">
        <v>1.66</v>
      </c>
      <c r="AJ73" s="31">
        <v>4</v>
      </c>
      <c r="AK73" s="22">
        <v>0.96</v>
      </c>
      <c r="AL73" s="32">
        <v>0.46</v>
      </c>
      <c r="AM73" s="31">
        <v>48</v>
      </c>
      <c r="AN73" s="22">
        <v>337.66</v>
      </c>
      <c r="AO73" s="32"/>
      <c r="AP73" s="5" t="str">
        <f t="shared" si="2"/>
        <v>2 / 24,6666666666667</v>
      </c>
    </row>
    <row r="74" spans="1:42" x14ac:dyDescent="0.25">
      <c r="A74" s="65" t="s">
        <v>165</v>
      </c>
      <c r="B74" s="2" t="s">
        <v>166</v>
      </c>
      <c r="C74" s="31">
        <v>79</v>
      </c>
      <c r="D74" s="22">
        <v>1158.95</v>
      </c>
      <c r="E74" s="32">
        <v>875.16</v>
      </c>
      <c r="F74" s="31" t="s">
        <v>399</v>
      </c>
      <c r="G74" s="22" t="s">
        <v>399</v>
      </c>
      <c r="H74" s="32" t="s">
        <v>399</v>
      </c>
      <c r="I74" s="31"/>
      <c r="J74" s="22"/>
      <c r="K74" s="32"/>
      <c r="L74" s="31"/>
      <c r="M74" s="22"/>
      <c r="N74" s="32"/>
      <c r="O74" s="31"/>
      <c r="P74" s="22"/>
      <c r="Q74" s="32"/>
      <c r="R74" s="31">
        <v>10</v>
      </c>
      <c r="S74" s="22">
        <v>8.06</v>
      </c>
      <c r="T74" s="32">
        <v>7.88</v>
      </c>
      <c r="U74" s="31">
        <v>5</v>
      </c>
      <c r="V74" s="22">
        <v>427.84</v>
      </c>
      <c r="W74" s="32">
        <v>235.1</v>
      </c>
      <c r="X74" s="31"/>
      <c r="Y74" s="22"/>
      <c r="Z74" s="32"/>
      <c r="AA74" s="31"/>
      <c r="AB74" s="22"/>
      <c r="AC74" s="32"/>
      <c r="AD74" s="31">
        <v>78</v>
      </c>
      <c r="AE74" s="22">
        <v>651.92999999999995</v>
      </c>
      <c r="AF74" s="32">
        <v>630.99</v>
      </c>
      <c r="AG74" s="31" t="s">
        <v>399</v>
      </c>
      <c r="AH74" s="22" t="s">
        <v>399</v>
      </c>
      <c r="AI74" s="32" t="s">
        <v>399</v>
      </c>
      <c r="AJ74" s="31"/>
      <c r="AK74" s="22"/>
      <c r="AL74" s="32"/>
      <c r="AM74" s="31">
        <v>16</v>
      </c>
      <c r="AN74" s="22">
        <v>69.92</v>
      </c>
      <c r="AO74" s="32"/>
      <c r="AP74" s="5" t="str">
        <f t="shared" si="2"/>
        <v>2 / 18,6666666666667</v>
      </c>
    </row>
    <row r="75" spans="1:42" x14ac:dyDescent="0.25">
      <c r="A75" s="65" t="s">
        <v>167</v>
      </c>
      <c r="B75" s="2" t="s">
        <v>168</v>
      </c>
      <c r="C75" s="31">
        <v>228</v>
      </c>
      <c r="D75" s="22">
        <v>45492.71</v>
      </c>
      <c r="E75" s="32">
        <v>21099.08</v>
      </c>
      <c r="F75" s="31">
        <v>11</v>
      </c>
      <c r="G75" s="22">
        <v>74.540000000000006</v>
      </c>
      <c r="H75" s="32">
        <v>73.53</v>
      </c>
      <c r="I75" s="31"/>
      <c r="J75" s="22"/>
      <c r="K75" s="32"/>
      <c r="L75" s="31">
        <v>13</v>
      </c>
      <c r="M75" s="22">
        <v>72.53</v>
      </c>
      <c r="N75" s="32">
        <v>72.209999999999994</v>
      </c>
      <c r="O75" s="31" t="s">
        <v>399</v>
      </c>
      <c r="P75" s="22" t="s">
        <v>399</v>
      </c>
      <c r="Q75" s="32" t="s">
        <v>399</v>
      </c>
      <c r="R75" s="31">
        <v>49</v>
      </c>
      <c r="S75" s="22">
        <v>148.43</v>
      </c>
      <c r="T75" s="32">
        <v>145.94999999999999</v>
      </c>
      <c r="U75" s="31">
        <v>173</v>
      </c>
      <c r="V75" s="22">
        <v>44429.63</v>
      </c>
      <c r="W75" s="32">
        <v>20262.45</v>
      </c>
      <c r="X75" s="31">
        <v>4</v>
      </c>
      <c r="Y75" s="22">
        <v>1.05</v>
      </c>
      <c r="Z75" s="32">
        <v>1.02</v>
      </c>
      <c r="AA75" s="31">
        <v>7</v>
      </c>
      <c r="AB75" s="22">
        <v>10.23</v>
      </c>
      <c r="AC75" s="32">
        <v>9.8000000000000007</v>
      </c>
      <c r="AD75" s="31">
        <v>61</v>
      </c>
      <c r="AE75" s="22">
        <v>466.08</v>
      </c>
      <c r="AF75" s="32">
        <v>461.35</v>
      </c>
      <c r="AG75" s="31">
        <v>6</v>
      </c>
      <c r="AH75" s="22">
        <v>1.68</v>
      </c>
      <c r="AI75" s="32">
        <v>1.57</v>
      </c>
      <c r="AJ75" s="31" t="s">
        <v>399</v>
      </c>
      <c r="AK75" s="22" t="s">
        <v>399</v>
      </c>
      <c r="AL75" s="32" t="s">
        <v>399</v>
      </c>
      <c r="AM75" s="31">
        <v>73</v>
      </c>
      <c r="AN75" s="22">
        <v>214.59</v>
      </c>
      <c r="AO75" s="32"/>
      <c r="AP75" s="5" t="str">
        <f t="shared" si="2"/>
        <v>2 / 23,6666666666667</v>
      </c>
    </row>
    <row r="76" spans="1:42" x14ac:dyDescent="0.25">
      <c r="A76" s="65" t="s">
        <v>169</v>
      </c>
      <c r="B76" s="2" t="s">
        <v>170</v>
      </c>
      <c r="C76" s="31">
        <v>126</v>
      </c>
      <c r="D76" s="22">
        <v>38766.639999999999</v>
      </c>
      <c r="E76" s="32">
        <v>22959.35</v>
      </c>
      <c r="F76" s="31">
        <v>41</v>
      </c>
      <c r="G76" s="22">
        <v>482.61</v>
      </c>
      <c r="H76" s="32">
        <v>481.85</v>
      </c>
      <c r="I76" s="31"/>
      <c r="J76" s="22"/>
      <c r="K76" s="32"/>
      <c r="L76" s="31">
        <v>39</v>
      </c>
      <c r="M76" s="22">
        <v>159.06</v>
      </c>
      <c r="N76" s="32">
        <v>158.69999999999999</v>
      </c>
      <c r="O76" s="31">
        <v>16</v>
      </c>
      <c r="P76" s="22">
        <v>122.67</v>
      </c>
      <c r="Q76" s="32">
        <v>122.03</v>
      </c>
      <c r="R76" s="31">
        <v>37</v>
      </c>
      <c r="S76" s="22">
        <v>118.77</v>
      </c>
      <c r="T76" s="32">
        <v>118.43</v>
      </c>
      <c r="U76" s="31">
        <v>123</v>
      </c>
      <c r="V76" s="22">
        <v>37302.559999999998</v>
      </c>
      <c r="W76" s="32">
        <v>22050.48</v>
      </c>
      <c r="X76" s="31">
        <v>18</v>
      </c>
      <c r="Y76" s="22">
        <v>23.01</v>
      </c>
      <c r="Z76" s="32">
        <v>22.91</v>
      </c>
      <c r="AA76" s="31">
        <v>4</v>
      </c>
      <c r="AB76" s="22">
        <v>0.77</v>
      </c>
      <c r="AC76" s="32">
        <v>0.78</v>
      </c>
      <c r="AD76" s="31">
        <v>4</v>
      </c>
      <c r="AE76" s="22">
        <v>4.18</v>
      </c>
      <c r="AF76" s="32">
        <v>4.17</v>
      </c>
      <c r="AG76" s="31"/>
      <c r="AH76" s="22"/>
      <c r="AI76" s="32"/>
      <c r="AJ76" s="31">
        <v>5</v>
      </c>
      <c r="AK76" s="22">
        <v>1.49</v>
      </c>
      <c r="AL76" s="32"/>
      <c r="AM76" s="31">
        <v>55</v>
      </c>
      <c r="AN76" s="22">
        <v>551.52</v>
      </c>
      <c r="AO76" s="32"/>
      <c r="AP76" s="5" t="str">
        <f t="shared" si="2"/>
        <v>0 / 22,3333333333333</v>
      </c>
    </row>
    <row r="77" spans="1:42" x14ac:dyDescent="0.25">
      <c r="A77" s="65" t="s">
        <v>171</v>
      </c>
      <c r="B77" s="2" t="s">
        <v>172</v>
      </c>
      <c r="C77" s="31">
        <v>38</v>
      </c>
      <c r="D77" s="22">
        <v>14218.32</v>
      </c>
      <c r="E77" s="32">
        <v>9221.4599999999991</v>
      </c>
      <c r="F77" s="31">
        <v>8</v>
      </c>
      <c r="G77" s="22">
        <v>53.91</v>
      </c>
      <c r="H77" s="32">
        <v>53.85</v>
      </c>
      <c r="I77" s="31" t="s">
        <v>399</v>
      </c>
      <c r="J77" s="22" t="s">
        <v>399</v>
      </c>
      <c r="K77" s="32" t="s">
        <v>399</v>
      </c>
      <c r="L77" s="31">
        <v>7</v>
      </c>
      <c r="M77" s="22">
        <v>6.19</v>
      </c>
      <c r="N77" s="32">
        <v>6.18</v>
      </c>
      <c r="O77" s="31">
        <v>3</v>
      </c>
      <c r="P77" s="22">
        <v>8.32</v>
      </c>
      <c r="Q77" s="32">
        <v>8.32</v>
      </c>
      <c r="R77" s="31">
        <v>16</v>
      </c>
      <c r="S77" s="22">
        <v>63.67</v>
      </c>
      <c r="T77" s="32">
        <v>63.61</v>
      </c>
      <c r="U77" s="31">
        <v>38</v>
      </c>
      <c r="V77" s="22">
        <v>14002.06</v>
      </c>
      <c r="W77" s="32">
        <v>9079.08</v>
      </c>
      <c r="X77" s="31">
        <v>11</v>
      </c>
      <c r="Y77" s="22">
        <v>9.9</v>
      </c>
      <c r="Z77" s="32">
        <v>9.89</v>
      </c>
      <c r="AA77" s="31" t="s">
        <v>399</v>
      </c>
      <c r="AB77" s="22" t="s">
        <v>399</v>
      </c>
      <c r="AC77" s="32" t="s">
        <v>399</v>
      </c>
      <c r="AD77" s="31"/>
      <c r="AE77" s="22"/>
      <c r="AF77" s="32"/>
      <c r="AG77" s="31"/>
      <c r="AH77" s="22"/>
      <c r="AI77" s="32"/>
      <c r="AJ77" s="31"/>
      <c r="AK77" s="22"/>
      <c r="AL77" s="32"/>
      <c r="AM77" s="31">
        <v>20</v>
      </c>
      <c r="AN77" s="22">
        <v>73.739999999999995</v>
      </c>
      <c r="AO77" s="32"/>
      <c r="AP77" s="5" t="str">
        <f t="shared" si="2"/>
        <v>2 / 21,6666666666667</v>
      </c>
    </row>
    <row r="78" spans="1:42" x14ac:dyDescent="0.25">
      <c r="A78" s="65" t="s">
        <v>173</v>
      </c>
      <c r="B78" s="2" t="s">
        <v>174</v>
      </c>
      <c r="C78" s="31">
        <v>287</v>
      </c>
      <c r="D78" s="22">
        <v>6582.09</v>
      </c>
      <c r="E78" s="32">
        <v>4905.74</v>
      </c>
      <c r="F78" s="31" t="s">
        <v>399</v>
      </c>
      <c r="G78" s="22" t="s">
        <v>399</v>
      </c>
      <c r="H78" s="32" t="s">
        <v>399</v>
      </c>
      <c r="I78" s="31"/>
      <c r="J78" s="22"/>
      <c r="K78" s="32"/>
      <c r="L78" s="31">
        <v>3</v>
      </c>
      <c r="M78" s="22">
        <v>18.350000000000001</v>
      </c>
      <c r="N78" s="32">
        <v>18.21</v>
      </c>
      <c r="O78" s="31">
        <v>3</v>
      </c>
      <c r="P78" s="22">
        <v>2.69</v>
      </c>
      <c r="Q78" s="32">
        <v>2.69</v>
      </c>
      <c r="R78" s="31">
        <v>126</v>
      </c>
      <c r="S78" s="22">
        <v>557.16</v>
      </c>
      <c r="T78" s="32">
        <v>545.91999999999996</v>
      </c>
      <c r="U78" s="31">
        <v>41</v>
      </c>
      <c r="V78" s="22">
        <v>1722.81</v>
      </c>
      <c r="W78" s="32">
        <v>748.68</v>
      </c>
      <c r="X78" s="31"/>
      <c r="Y78" s="22"/>
      <c r="Z78" s="32"/>
      <c r="AA78" s="31" t="s">
        <v>399</v>
      </c>
      <c r="AB78" s="22" t="s">
        <v>399</v>
      </c>
      <c r="AC78" s="32" t="s">
        <v>399</v>
      </c>
      <c r="AD78" s="31">
        <v>265</v>
      </c>
      <c r="AE78" s="22">
        <v>3587.93</v>
      </c>
      <c r="AF78" s="32">
        <v>3564.36</v>
      </c>
      <c r="AG78" s="31">
        <v>5</v>
      </c>
      <c r="AH78" s="22">
        <v>22.41</v>
      </c>
      <c r="AI78" s="32">
        <v>20.68</v>
      </c>
      <c r="AJ78" s="31">
        <v>7</v>
      </c>
      <c r="AK78" s="22">
        <v>5.53</v>
      </c>
      <c r="AL78" s="32">
        <v>4.5999999999999996</v>
      </c>
      <c r="AM78" s="31">
        <v>158</v>
      </c>
      <c r="AN78" s="22">
        <v>664.61</v>
      </c>
      <c r="AO78" s="32"/>
      <c r="AP78" s="5" t="str">
        <f t="shared" si="2"/>
        <v>2 / 22,6666666666667</v>
      </c>
    </row>
    <row r="79" spans="1:42" x14ac:dyDescent="0.25">
      <c r="A79" s="65" t="s">
        <v>175</v>
      </c>
      <c r="B79" s="2" t="s">
        <v>176</v>
      </c>
      <c r="C79" s="31">
        <v>68</v>
      </c>
      <c r="D79" s="22">
        <v>7402.08</v>
      </c>
      <c r="E79" s="32">
        <v>3303.02</v>
      </c>
      <c r="F79" s="31" t="s">
        <v>399</v>
      </c>
      <c r="G79" s="22" t="s">
        <v>399</v>
      </c>
      <c r="H79" s="32" t="s">
        <v>399</v>
      </c>
      <c r="I79" s="31"/>
      <c r="J79" s="22"/>
      <c r="K79" s="32"/>
      <c r="L79" s="31">
        <v>3</v>
      </c>
      <c r="M79" s="22">
        <v>24.18</v>
      </c>
      <c r="N79" s="32">
        <v>24.12</v>
      </c>
      <c r="O79" s="31">
        <v>7</v>
      </c>
      <c r="P79" s="22">
        <v>6.37</v>
      </c>
      <c r="Q79" s="32">
        <v>6.24</v>
      </c>
      <c r="R79" s="31">
        <v>20</v>
      </c>
      <c r="S79" s="22">
        <v>111.96</v>
      </c>
      <c r="T79" s="32">
        <v>111.29</v>
      </c>
      <c r="U79" s="31">
        <v>36</v>
      </c>
      <c r="V79" s="22">
        <v>6788.89</v>
      </c>
      <c r="W79" s="32">
        <v>2905.48</v>
      </c>
      <c r="X79" s="31"/>
      <c r="Y79" s="22"/>
      <c r="Z79" s="32"/>
      <c r="AA79" s="31" t="s">
        <v>399</v>
      </c>
      <c r="AB79" s="22" t="s">
        <v>399</v>
      </c>
      <c r="AC79" s="32" t="s">
        <v>399</v>
      </c>
      <c r="AD79" s="31">
        <v>32</v>
      </c>
      <c r="AE79" s="22">
        <v>254.86</v>
      </c>
      <c r="AF79" s="32">
        <v>252.84</v>
      </c>
      <c r="AG79" s="31" t="s">
        <v>399</v>
      </c>
      <c r="AH79" s="22" t="s">
        <v>399</v>
      </c>
      <c r="AI79" s="32" t="s">
        <v>399</v>
      </c>
      <c r="AJ79" s="31" t="s">
        <v>399</v>
      </c>
      <c r="AK79" s="22" t="s">
        <v>399</v>
      </c>
      <c r="AL79" s="32" t="s">
        <v>399</v>
      </c>
      <c r="AM79" s="31">
        <v>25</v>
      </c>
      <c r="AN79" s="22">
        <v>212.77</v>
      </c>
      <c r="AO79" s="32"/>
      <c r="AP79" s="5" t="str">
        <f t="shared" si="2"/>
        <v>4 / 22,6666666666667</v>
      </c>
    </row>
    <row r="80" spans="1:42" x14ac:dyDescent="0.25">
      <c r="A80" s="65" t="s">
        <v>177</v>
      </c>
      <c r="B80" s="2" t="s">
        <v>178</v>
      </c>
      <c r="C80" s="31">
        <v>692</v>
      </c>
      <c r="D80" s="22">
        <v>38249.53</v>
      </c>
      <c r="E80" s="32">
        <v>37644.92</v>
      </c>
      <c r="F80" s="31">
        <v>417</v>
      </c>
      <c r="G80" s="22">
        <v>14808.34</v>
      </c>
      <c r="H80" s="32">
        <v>14971.12</v>
      </c>
      <c r="I80" s="31">
        <v>261</v>
      </c>
      <c r="J80" s="22">
        <v>4941.3</v>
      </c>
      <c r="K80" s="32">
        <v>4990.79</v>
      </c>
      <c r="L80" s="31">
        <v>343</v>
      </c>
      <c r="M80" s="22">
        <v>4214.16</v>
      </c>
      <c r="N80" s="32">
        <v>4253.0200000000004</v>
      </c>
      <c r="O80" s="31">
        <v>51</v>
      </c>
      <c r="P80" s="22">
        <v>338.79</v>
      </c>
      <c r="Q80" s="32">
        <v>342.53</v>
      </c>
      <c r="R80" s="31">
        <v>528</v>
      </c>
      <c r="S80" s="22">
        <v>4309.82</v>
      </c>
      <c r="T80" s="32">
        <v>4311.54</v>
      </c>
      <c r="U80" s="31">
        <v>445</v>
      </c>
      <c r="V80" s="22">
        <v>4026.53</v>
      </c>
      <c r="W80" s="32">
        <v>3884.36</v>
      </c>
      <c r="X80" s="31">
        <v>9</v>
      </c>
      <c r="Y80" s="22">
        <v>12.5</v>
      </c>
      <c r="Z80" s="32">
        <v>12.6</v>
      </c>
      <c r="AA80" s="31">
        <v>35</v>
      </c>
      <c r="AB80" s="22">
        <v>62.34</v>
      </c>
      <c r="AC80" s="32">
        <v>63.78</v>
      </c>
      <c r="AD80" s="31">
        <v>254</v>
      </c>
      <c r="AE80" s="22">
        <v>4634.7</v>
      </c>
      <c r="AF80" s="32">
        <v>4691.17</v>
      </c>
      <c r="AG80" s="31">
        <v>11</v>
      </c>
      <c r="AH80" s="22">
        <v>17.2</v>
      </c>
      <c r="AI80" s="32">
        <v>17.28</v>
      </c>
      <c r="AJ80" s="31">
        <v>383</v>
      </c>
      <c r="AK80" s="22">
        <v>493.86</v>
      </c>
      <c r="AL80" s="32">
        <v>106.73</v>
      </c>
      <c r="AM80" s="31">
        <v>320</v>
      </c>
      <c r="AN80" s="22">
        <v>388.51</v>
      </c>
      <c r="AO80" s="32"/>
      <c r="AP80" s="5" t="str">
        <f t="shared" si="2"/>
        <v>0 / 24,6666666666667</v>
      </c>
    </row>
    <row r="81" spans="1:42" x14ac:dyDescent="0.25">
      <c r="A81" s="65" t="s">
        <v>179</v>
      </c>
      <c r="B81" s="2" t="s">
        <v>180</v>
      </c>
      <c r="C81" s="31">
        <v>181</v>
      </c>
      <c r="D81" s="22">
        <v>11172.26</v>
      </c>
      <c r="E81" s="32">
        <v>11069.53</v>
      </c>
      <c r="F81" s="31">
        <v>127</v>
      </c>
      <c r="G81" s="22">
        <v>4430.26</v>
      </c>
      <c r="H81" s="32">
        <v>4492.51</v>
      </c>
      <c r="I81" s="31">
        <v>93</v>
      </c>
      <c r="J81" s="22">
        <v>2178.4</v>
      </c>
      <c r="K81" s="32">
        <v>2209.0500000000002</v>
      </c>
      <c r="L81" s="31">
        <v>90</v>
      </c>
      <c r="M81" s="22">
        <v>1377.49</v>
      </c>
      <c r="N81" s="32">
        <v>1395.57</v>
      </c>
      <c r="O81" s="31">
        <v>13</v>
      </c>
      <c r="P81" s="22">
        <v>100.16</v>
      </c>
      <c r="Q81" s="32">
        <v>101.26</v>
      </c>
      <c r="R81" s="31">
        <v>148</v>
      </c>
      <c r="S81" s="22">
        <v>1283.3800000000001</v>
      </c>
      <c r="T81" s="32">
        <v>1287.8900000000001</v>
      </c>
      <c r="U81" s="31">
        <v>142</v>
      </c>
      <c r="V81" s="22">
        <v>1548.64</v>
      </c>
      <c r="W81" s="32">
        <v>1513.75</v>
      </c>
      <c r="X81" s="31">
        <v>5</v>
      </c>
      <c r="Y81" s="22">
        <v>1.1599999999999999</v>
      </c>
      <c r="Z81" s="32">
        <v>1.1599999999999999</v>
      </c>
      <c r="AA81" s="31">
        <v>10</v>
      </c>
      <c r="AB81" s="22">
        <v>28.61</v>
      </c>
      <c r="AC81" s="32">
        <v>28.61</v>
      </c>
      <c r="AD81" s="31">
        <v>12</v>
      </c>
      <c r="AE81" s="22">
        <v>19.8</v>
      </c>
      <c r="AF81" s="32">
        <v>19.79</v>
      </c>
      <c r="AG81" s="31">
        <v>4</v>
      </c>
      <c r="AH81" s="22">
        <v>18.13</v>
      </c>
      <c r="AI81" s="32">
        <v>18.559999999999999</v>
      </c>
      <c r="AJ81" s="31">
        <v>104</v>
      </c>
      <c r="AK81" s="22">
        <v>142.91999999999999</v>
      </c>
      <c r="AL81" s="32">
        <v>1.38</v>
      </c>
      <c r="AM81" s="31">
        <v>73</v>
      </c>
      <c r="AN81" s="22">
        <v>43.31</v>
      </c>
      <c r="AO81" s="32"/>
      <c r="AP81" s="5" t="str">
        <f t="shared" si="2"/>
        <v>0 / 24,6666666666667</v>
      </c>
    </row>
    <row r="82" spans="1:42" x14ac:dyDescent="0.25">
      <c r="A82" s="65" t="s">
        <v>181</v>
      </c>
      <c r="B82" s="2" t="s">
        <v>182</v>
      </c>
      <c r="C82" s="31">
        <v>1281</v>
      </c>
      <c r="D82" s="22">
        <v>78093.429999999993</v>
      </c>
      <c r="E82" s="32">
        <v>76906.929999999993</v>
      </c>
      <c r="F82" s="31">
        <v>913</v>
      </c>
      <c r="G82" s="22">
        <v>31890.36</v>
      </c>
      <c r="H82" s="32">
        <v>32184.04</v>
      </c>
      <c r="I82" s="31">
        <v>568</v>
      </c>
      <c r="J82" s="22">
        <v>10599.19</v>
      </c>
      <c r="K82" s="32">
        <v>10695.84</v>
      </c>
      <c r="L82" s="31">
        <v>760</v>
      </c>
      <c r="M82" s="22">
        <v>9377.16</v>
      </c>
      <c r="N82" s="32">
        <v>9444.6</v>
      </c>
      <c r="O82" s="31">
        <v>126</v>
      </c>
      <c r="P82" s="22">
        <v>996.12</v>
      </c>
      <c r="Q82" s="32">
        <v>1001.51</v>
      </c>
      <c r="R82" s="31">
        <v>981</v>
      </c>
      <c r="S82" s="22">
        <v>9227.4</v>
      </c>
      <c r="T82" s="32">
        <v>9242.4699999999993</v>
      </c>
      <c r="U82" s="31">
        <v>1017</v>
      </c>
      <c r="V82" s="22">
        <v>12757.7</v>
      </c>
      <c r="W82" s="32">
        <v>12268.69</v>
      </c>
      <c r="X82" s="31">
        <v>19</v>
      </c>
      <c r="Y82" s="22">
        <v>27.77</v>
      </c>
      <c r="Z82" s="32">
        <v>28.27</v>
      </c>
      <c r="AA82" s="31">
        <v>232</v>
      </c>
      <c r="AB82" s="22">
        <v>824.24</v>
      </c>
      <c r="AC82" s="32">
        <v>833.23</v>
      </c>
      <c r="AD82" s="31">
        <v>139</v>
      </c>
      <c r="AE82" s="22">
        <v>1013.32</v>
      </c>
      <c r="AF82" s="32">
        <v>1018.75</v>
      </c>
      <c r="AG82" s="31">
        <v>18</v>
      </c>
      <c r="AH82" s="22">
        <v>82.72</v>
      </c>
      <c r="AI82" s="32">
        <v>84.41</v>
      </c>
      <c r="AJ82" s="31">
        <v>724</v>
      </c>
      <c r="AK82" s="22">
        <v>759.26</v>
      </c>
      <c r="AL82" s="32">
        <v>105.12</v>
      </c>
      <c r="AM82" s="31">
        <v>630</v>
      </c>
      <c r="AN82" s="22">
        <v>537.35</v>
      </c>
      <c r="AO82" s="32"/>
      <c r="AP82" s="5" t="str">
        <f t="shared" si="2"/>
        <v>0 / 24,6666666666667</v>
      </c>
    </row>
    <row r="83" spans="1:42" x14ac:dyDescent="0.25">
      <c r="A83" s="65" t="s">
        <v>183</v>
      </c>
      <c r="B83" s="2" t="s">
        <v>184</v>
      </c>
      <c r="C83" s="31">
        <v>568</v>
      </c>
      <c r="D83" s="22">
        <v>39617.050000000003</v>
      </c>
      <c r="E83" s="32">
        <v>39162.480000000003</v>
      </c>
      <c r="F83" s="31">
        <v>428</v>
      </c>
      <c r="G83" s="22">
        <v>18110.62</v>
      </c>
      <c r="H83" s="32">
        <v>18348.53</v>
      </c>
      <c r="I83" s="31">
        <v>349</v>
      </c>
      <c r="J83" s="22">
        <v>9283.56</v>
      </c>
      <c r="K83" s="32">
        <v>9400.41</v>
      </c>
      <c r="L83" s="31">
        <v>341</v>
      </c>
      <c r="M83" s="22">
        <v>4809.2</v>
      </c>
      <c r="N83" s="32">
        <v>4875.3999999999996</v>
      </c>
      <c r="O83" s="31">
        <v>47</v>
      </c>
      <c r="P83" s="22">
        <v>471.25</v>
      </c>
      <c r="Q83" s="32">
        <v>477.53</v>
      </c>
      <c r="R83" s="31">
        <v>426</v>
      </c>
      <c r="S83" s="22">
        <v>2747.91</v>
      </c>
      <c r="T83" s="32">
        <v>2749.2</v>
      </c>
      <c r="U83" s="31">
        <v>339</v>
      </c>
      <c r="V83" s="22">
        <v>2587</v>
      </c>
      <c r="W83" s="32">
        <v>2463.2199999999998</v>
      </c>
      <c r="X83" s="31">
        <v>12</v>
      </c>
      <c r="Y83" s="22">
        <v>28.66</v>
      </c>
      <c r="Z83" s="32">
        <v>29.08</v>
      </c>
      <c r="AA83" s="31">
        <v>78</v>
      </c>
      <c r="AB83" s="22">
        <v>222.73</v>
      </c>
      <c r="AC83" s="32">
        <v>225.04</v>
      </c>
      <c r="AD83" s="31">
        <v>40</v>
      </c>
      <c r="AE83" s="22">
        <v>521.07000000000005</v>
      </c>
      <c r="AF83" s="32">
        <v>520.30999999999995</v>
      </c>
      <c r="AG83" s="31">
        <v>12</v>
      </c>
      <c r="AH83" s="22">
        <v>52.09</v>
      </c>
      <c r="AI83" s="32">
        <v>54.25</v>
      </c>
      <c r="AJ83" s="31">
        <v>379</v>
      </c>
      <c r="AK83" s="22">
        <v>532.63</v>
      </c>
      <c r="AL83" s="32">
        <v>19.510000000000002</v>
      </c>
      <c r="AM83" s="31">
        <v>252</v>
      </c>
      <c r="AN83" s="22">
        <v>250.13</v>
      </c>
      <c r="AO83" s="32"/>
      <c r="AP83" s="5" t="str">
        <f t="shared" si="2"/>
        <v>0 / 24,6666666666667</v>
      </c>
    </row>
    <row r="84" spans="1:42" x14ac:dyDescent="0.25">
      <c r="A84" s="65" t="s">
        <v>185</v>
      </c>
      <c r="B84" s="2" t="s">
        <v>186</v>
      </c>
      <c r="C84" s="31">
        <v>216</v>
      </c>
      <c r="D84" s="22">
        <v>8838.64</v>
      </c>
      <c r="E84" s="32">
        <v>8285.7900000000009</v>
      </c>
      <c r="F84" s="31">
        <v>93</v>
      </c>
      <c r="G84" s="22">
        <v>1508.16</v>
      </c>
      <c r="H84" s="32">
        <v>1520.65</v>
      </c>
      <c r="I84" s="31">
        <v>40</v>
      </c>
      <c r="J84" s="22">
        <v>395.04</v>
      </c>
      <c r="K84" s="32">
        <v>398.91</v>
      </c>
      <c r="L84" s="31">
        <v>85</v>
      </c>
      <c r="M84" s="22">
        <v>760.56</v>
      </c>
      <c r="N84" s="32">
        <v>763.69</v>
      </c>
      <c r="O84" s="31" t="s">
        <v>399</v>
      </c>
      <c r="P84" s="22" t="s">
        <v>399</v>
      </c>
      <c r="Q84" s="32" t="s">
        <v>399</v>
      </c>
      <c r="R84" s="31">
        <v>120</v>
      </c>
      <c r="S84" s="22">
        <v>912.22</v>
      </c>
      <c r="T84" s="32">
        <v>910.99</v>
      </c>
      <c r="U84" s="31">
        <v>185</v>
      </c>
      <c r="V84" s="22">
        <v>4910.6400000000003</v>
      </c>
      <c r="W84" s="32">
        <v>4454.49</v>
      </c>
      <c r="X84" s="31">
        <v>3</v>
      </c>
      <c r="Y84" s="22">
        <v>7.78</v>
      </c>
      <c r="Z84" s="32">
        <v>7.79</v>
      </c>
      <c r="AA84" s="31">
        <v>5</v>
      </c>
      <c r="AB84" s="22">
        <v>8.8699999999999992</v>
      </c>
      <c r="AC84" s="32">
        <v>9.01</v>
      </c>
      <c r="AD84" s="31">
        <v>23</v>
      </c>
      <c r="AE84" s="22">
        <v>182.16</v>
      </c>
      <c r="AF84" s="32">
        <v>181.24</v>
      </c>
      <c r="AG84" s="31" t="s">
        <v>399</v>
      </c>
      <c r="AH84" s="22" t="s">
        <v>399</v>
      </c>
      <c r="AI84" s="32" t="s">
        <v>399</v>
      </c>
      <c r="AJ84" s="31">
        <v>57</v>
      </c>
      <c r="AK84" s="22">
        <v>42.98</v>
      </c>
      <c r="AL84" s="32">
        <v>12.36</v>
      </c>
      <c r="AM84" s="31">
        <v>68</v>
      </c>
      <c r="AN84" s="22">
        <v>83.64</v>
      </c>
      <c r="AO84" s="32"/>
      <c r="AP84" s="5" t="str">
        <f t="shared" si="2"/>
        <v>2 / 24,6666666666667</v>
      </c>
    </row>
    <row r="85" spans="1:42" x14ac:dyDescent="0.25">
      <c r="A85" s="65" t="s">
        <v>187</v>
      </c>
      <c r="B85" s="2" t="s">
        <v>188</v>
      </c>
      <c r="C85" s="31">
        <v>1072</v>
      </c>
      <c r="D85" s="22">
        <v>59185.56</v>
      </c>
      <c r="E85" s="32">
        <v>57959.35</v>
      </c>
      <c r="F85" s="31">
        <v>791</v>
      </c>
      <c r="G85" s="22">
        <v>15134.52</v>
      </c>
      <c r="H85" s="32">
        <v>15151.33</v>
      </c>
      <c r="I85" s="31">
        <v>241</v>
      </c>
      <c r="J85" s="22">
        <v>2381.3000000000002</v>
      </c>
      <c r="K85" s="32">
        <v>2385.98</v>
      </c>
      <c r="L85" s="31">
        <v>460</v>
      </c>
      <c r="M85" s="22">
        <v>4612.6899999999996</v>
      </c>
      <c r="N85" s="32">
        <v>4615.46</v>
      </c>
      <c r="O85" s="31">
        <v>54</v>
      </c>
      <c r="P85" s="22">
        <v>368.29</v>
      </c>
      <c r="Q85" s="32">
        <v>368.13</v>
      </c>
      <c r="R85" s="31">
        <v>827</v>
      </c>
      <c r="S85" s="22">
        <v>9495.0400000000009</v>
      </c>
      <c r="T85" s="32">
        <v>9491.5300000000007</v>
      </c>
      <c r="U85" s="31">
        <v>1022</v>
      </c>
      <c r="V85" s="22">
        <v>26726.13</v>
      </c>
      <c r="W85" s="32">
        <v>25811.81</v>
      </c>
      <c r="X85" s="31">
        <v>58</v>
      </c>
      <c r="Y85" s="22">
        <v>21.54</v>
      </c>
      <c r="Z85" s="32">
        <v>21.57</v>
      </c>
      <c r="AA85" s="31">
        <v>19</v>
      </c>
      <c r="AB85" s="22">
        <v>6.67</v>
      </c>
      <c r="AC85" s="32">
        <v>6.55</v>
      </c>
      <c r="AD85" s="31">
        <v>38</v>
      </c>
      <c r="AE85" s="22">
        <v>48.05</v>
      </c>
      <c r="AF85" s="32">
        <v>47.65</v>
      </c>
      <c r="AG85" s="31">
        <v>6</v>
      </c>
      <c r="AH85" s="22">
        <v>3.96</v>
      </c>
      <c r="AI85" s="32">
        <v>3.96</v>
      </c>
      <c r="AJ85" s="31">
        <v>247</v>
      </c>
      <c r="AK85" s="22">
        <v>130.15</v>
      </c>
      <c r="AL85" s="32">
        <v>55.38</v>
      </c>
      <c r="AM85" s="31">
        <v>496</v>
      </c>
      <c r="AN85" s="22">
        <v>257.22000000000003</v>
      </c>
      <c r="AO85" s="32"/>
      <c r="AP85" s="5" t="str">
        <f t="shared" si="2"/>
        <v>0 / 24,6666666666667</v>
      </c>
    </row>
    <row r="86" spans="1:42" x14ac:dyDescent="0.25">
      <c r="A86" s="65" t="s">
        <v>189</v>
      </c>
      <c r="B86" s="2" t="s">
        <v>190</v>
      </c>
      <c r="C86" s="31">
        <v>593</v>
      </c>
      <c r="D86" s="22">
        <v>39348.06</v>
      </c>
      <c r="E86" s="32">
        <v>37848.160000000003</v>
      </c>
      <c r="F86" s="31">
        <v>426</v>
      </c>
      <c r="G86" s="22">
        <v>6348.41</v>
      </c>
      <c r="H86" s="32">
        <v>6346.5</v>
      </c>
      <c r="I86" s="31">
        <v>28</v>
      </c>
      <c r="J86" s="22">
        <v>202.16</v>
      </c>
      <c r="K86" s="32">
        <v>202.43</v>
      </c>
      <c r="L86" s="31">
        <v>174</v>
      </c>
      <c r="M86" s="22">
        <v>1436.2</v>
      </c>
      <c r="N86" s="32">
        <v>1435.47</v>
      </c>
      <c r="O86" s="31">
        <v>49</v>
      </c>
      <c r="P86" s="22">
        <v>209.32</v>
      </c>
      <c r="Q86" s="32">
        <v>209.2</v>
      </c>
      <c r="R86" s="31">
        <v>481</v>
      </c>
      <c r="S86" s="22">
        <v>9703.1200000000008</v>
      </c>
      <c r="T86" s="32">
        <v>9683.26</v>
      </c>
      <c r="U86" s="31">
        <v>572</v>
      </c>
      <c r="V86" s="22">
        <v>21015.1</v>
      </c>
      <c r="W86" s="32">
        <v>19871.900000000001</v>
      </c>
      <c r="X86" s="31">
        <v>138</v>
      </c>
      <c r="Y86" s="22">
        <v>45.1</v>
      </c>
      <c r="Z86" s="32">
        <v>45.07</v>
      </c>
      <c r="AA86" s="31">
        <v>16</v>
      </c>
      <c r="AB86" s="22">
        <v>1.99</v>
      </c>
      <c r="AC86" s="32">
        <v>1.98</v>
      </c>
      <c r="AD86" s="31">
        <v>19</v>
      </c>
      <c r="AE86" s="22">
        <v>34.71</v>
      </c>
      <c r="AF86" s="32">
        <v>32.270000000000003</v>
      </c>
      <c r="AG86" s="31">
        <v>3</v>
      </c>
      <c r="AH86" s="22">
        <v>1.62</v>
      </c>
      <c r="AI86" s="32">
        <v>1.62</v>
      </c>
      <c r="AJ86" s="31">
        <v>104</v>
      </c>
      <c r="AK86" s="22">
        <v>39.78</v>
      </c>
      <c r="AL86" s="32">
        <v>18.46</v>
      </c>
      <c r="AM86" s="31">
        <v>323</v>
      </c>
      <c r="AN86" s="22">
        <v>310.55</v>
      </c>
      <c r="AO86" s="32"/>
      <c r="AP86" s="5" t="str">
        <f t="shared" si="2"/>
        <v>0 / 24,6666666666667</v>
      </c>
    </row>
    <row r="87" spans="1:42" x14ac:dyDescent="0.25">
      <c r="A87" s="65" t="s">
        <v>191</v>
      </c>
      <c r="B87" s="2" t="s">
        <v>192</v>
      </c>
      <c r="C87" s="31">
        <v>318</v>
      </c>
      <c r="D87" s="22">
        <v>19564.79</v>
      </c>
      <c r="E87" s="32">
        <v>18920.82</v>
      </c>
      <c r="F87" s="31">
        <v>159</v>
      </c>
      <c r="G87" s="22">
        <v>4401.34</v>
      </c>
      <c r="H87" s="32">
        <v>4447.8</v>
      </c>
      <c r="I87" s="31">
        <v>49</v>
      </c>
      <c r="J87" s="22">
        <v>595.22</v>
      </c>
      <c r="K87" s="32">
        <v>599.44000000000005</v>
      </c>
      <c r="L87" s="31">
        <v>102</v>
      </c>
      <c r="M87" s="22">
        <v>1035.5999999999999</v>
      </c>
      <c r="N87" s="32">
        <v>1045.8</v>
      </c>
      <c r="O87" s="31" t="s">
        <v>399</v>
      </c>
      <c r="P87" s="22" t="s">
        <v>399</v>
      </c>
      <c r="Q87" s="32" t="s">
        <v>399</v>
      </c>
      <c r="R87" s="31">
        <v>196</v>
      </c>
      <c r="S87" s="22">
        <v>2573.54</v>
      </c>
      <c r="T87" s="32">
        <v>2578.14</v>
      </c>
      <c r="U87" s="31">
        <v>289</v>
      </c>
      <c r="V87" s="22">
        <v>10457.290000000001</v>
      </c>
      <c r="W87" s="32">
        <v>9931.4599999999991</v>
      </c>
      <c r="X87" s="31">
        <v>13</v>
      </c>
      <c r="Y87" s="22">
        <v>3.28</v>
      </c>
      <c r="Z87" s="32">
        <v>3.27</v>
      </c>
      <c r="AA87" s="31">
        <v>13</v>
      </c>
      <c r="AB87" s="22">
        <v>15</v>
      </c>
      <c r="AC87" s="32">
        <v>15.44</v>
      </c>
      <c r="AD87" s="31">
        <v>16</v>
      </c>
      <c r="AE87" s="22">
        <v>38.619999999999997</v>
      </c>
      <c r="AF87" s="32">
        <v>38.57</v>
      </c>
      <c r="AG87" s="31" t="s">
        <v>399</v>
      </c>
      <c r="AH87" s="22" t="s">
        <v>399</v>
      </c>
      <c r="AI87" s="32" t="s">
        <v>399</v>
      </c>
      <c r="AJ87" s="31">
        <v>108</v>
      </c>
      <c r="AK87" s="22">
        <v>146.66999999999999</v>
      </c>
      <c r="AL87" s="32">
        <v>57.04</v>
      </c>
      <c r="AM87" s="31">
        <v>133</v>
      </c>
      <c r="AN87" s="22">
        <v>96</v>
      </c>
      <c r="AO87" s="32"/>
      <c r="AP87" s="5" t="str">
        <f t="shared" si="2"/>
        <v>2 / 24,6666666666667</v>
      </c>
    </row>
    <row r="88" spans="1:42" x14ac:dyDescent="0.25">
      <c r="A88" s="65" t="s">
        <v>193</v>
      </c>
      <c r="B88" s="2" t="s">
        <v>194</v>
      </c>
      <c r="C88" s="31">
        <v>161</v>
      </c>
      <c r="D88" s="22">
        <v>6187.14</v>
      </c>
      <c r="E88" s="32">
        <v>6065.73</v>
      </c>
      <c r="F88" s="31">
        <v>93</v>
      </c>
      <c r="G88" s="22">
        <v>2426.15</v>
      </c>
      <c r="H88" s="32">
        <v>2445.4899999999998</v>
      </c>
      <c r="I88" s="31">
        <v>50</v>
      </c>
      <c r="J88" s="22">
        <v>700.63</v>
      </c>
      <c r="K88" s="32">
        <v>704.84</v>
      </c>
      <c r="L88" s="31">
        <v>60</v>
      </c>
      <c r="M88" s="22">
        <v>566.45000000000005</v>
      </c>
      <c r="N88" s="32">
        <v>570.16999999999996</v>
      </c>
      <c r="O88" s="31" t="s">
        <v>399</v>
      </c>
      <c r="P88" s="22" t="s">
        <v>399</v>
      </c>
      <c r="Q88" s="32" t="s">
        <v>399</v>
      </c>
      <c r="R88" s="31">
        <v>114</v>
      </c>
      <c r="S88" s="22">
        <v>850.56</v>
      </c>
      <c r="T88" s="32">
        <v>847.05</v>
      </c>
      <c r="U88" s="31">
        <v>119</v>
      </c>
      <c r="V88" s="22">
        <v>1359.74</v>
      </c>
      <c r="W88" s="32">
        <v>1306.1099999999999</v>
      </c>
      <c r="X88" s="31">
        <v>3</v>
      </c>
      <c r="Y88" s="22">
        <v>8.85</v>
      </c>
      <c r="Z88" s="32">
        <v>8.86</v>
      </c>
      <c r="AA88" s="31">
        <v>16</v>
      </c>
      <c r="AB88" s="22">
        <v>21.37</v>
      </c>
      <c r="AC88" s="32">
        <v>21.9</v>
      </c>
      <c r="AD88" s="31">
        <v>30</v>
      </c>
      <c r="AE88" s="22">
        <v>96.82</v>
      </c>
      <c r="AF88" s="32">
        <v>99.67</v>
      </c>
      <c r="AG88" s="31" t="s">
        <v>399</v>
      </c>
      <c r="AH88" s="22" t="s">
        <v>399</v>
      </c>
      <c r="AI88" s="32" t="s">
        <v>399</v>
      </c>
      <c r="AJ88" s="31">
        <v>63</v>
      </c>
      <c r="AK88" s="22">
        <v>50.4</v>
      </c>
      <c r="AL88" s="32">
        <v>1.43</v>
      </c>
      <c r="AM88" s="31">
        <v>61</v>
      </c>
      <c r="AN88" s="22">
        <v>46.17</v>
      </c>
      <c r="AO88" s="32"/>
      <c r="AP88" s="5" t="str">
        <f t="shared" si="2"/>
        <v>2 / 24,6666666666667</v>
      </c>
    </row>
    <row r="89" spans="1:42" x14ac:dyDescent="0.25">
      <c r="A89" s="65" t="s">
        <v>195</v>
      </c>
      <c r="B89" s="2" t="s">
        <v>196</v>
      </c>
      <c r="C89" s="31">
        <v>1188</v>
      </c>
      <c r="D89" s="22">
        <v>52777.58</v>
      </c>
      <c r="E89" s="32">
        <v>51510.78</v>
      </c>
      <c r="F89" s="31">
        <v>707</v>
      </c>
      <c r="G89" s="22">
        <v>17066.57</v>
      </c>
      <c r="H89" s="32">
        <v>17178.669999999998</v>
      </c>
      <c r="I89" s="31">
        <v>438</v>
      </c>
      <c r="J89" s="22">
        <v>5754.61</v>
      </c>
      <c r="K89" s="32">
        <v>5796.6</v>
      </c>
      <c r="L89" s="31">
        <v>579</v>
      </c>
      <c r="M89" s="22">
        <v>5831.58</v>
      </c>
      <c r="N89" s="32">
        <v>5858.66</v>
      </c>
      <c r="O89" s="31">
        <v>157</v>
      </c>
      <c r="P89" s="22">
        <v>455.56</v>
      </c>
      <c r="Q89" s="32">
        <v>457.51</v>
      </c>
      <c r="R89" s="31">
        <v>916</v>
      </c>
      <c r="S89" s="22">
        <v>5719.78</v>
      </c>
      <c r="T89" s="32">
        <v>5594.81</v>
      </c>
      <c r="U89" s="31">
        <v>886</v>
      </c>
      <c r="V89" s="22">
        <v>10760.33</v>
      </c>
      <c r="W89" s="32">
        <v>10387.83</v>
      </c>
      <c r="X89" s="31">
        <v>59</v>
      </c>
      <c r="Y89" s="22">
        <v>190.31</v>
      </c>
      <c r="Z89" s="32">
        <v>190.96</v>
      </c>
      <c r="AA89" s="31">
        <v>205</v>
      </c>
      <c r="AB89" s="22">
        <v>561.09</v>
      </c>
      <c r="AC89" s="32">
        <v>567.45000000000005</v>
      </c>
      <c r="AD89" s="31">
        <v>509</v>
      </c>
      <c r="AE89" s="22">
        <v>5085.6099999999997</v>
      </c>
      <c r="AF89" s="32">
        <v>5099.13</v>
      </c>
      <c r="AG89" s="31">
        <v>48</v>
      </c>
      <c r="AH89" s="22">
        <v>253.84</v>
      </c>
      <c r="AI89" s="32">
        <v>256.87</v>
      </c>
      <c r="AJ89" s="31">
        <v>492</v>
      </c>
      <c r="AK89" s="22">
        <v>495.99</v>
      </c>
      <c r="AL89" s="32">
        <v>122.29</v>
      </c>
      <c r="AM89" s="31">
        <v>555</v>
      </c>
      <c r="AN89" s="22">
        <v>602.30999999999995</v>
      </c>
      <c r="AO89" s="32"/>
      <c r="AP89" s="5" t="str">
        <f t="shared" si="2"/>
        <v>0 / 24,6666666666667</v>
      </c>
    </row>
    <row r="90" spans="1:42" x14ac:dyDescent="0.25">
      <c r="A90" s="65" t="s">
        <v>197</v>
      </c>
      <c r="B90" s="2" t="s">
        <v>198</v>
      </c>
      <c r="C90" s="31">
        <v>493</v>
      </c>
      <c r="D90" s="22">
        <v>35943.83</v>
      </c>
      <c r="E90" s="32">
        <v>35550.39</v>
      </c>
      <c r="F90" s="31">
        <v>373</v>
      </c>
      <c r="G90" s="22">
        <v>16640.21</v>
      </c>
      <c r="H90" s="32">
        <v>16828.54</v>
      </c>
      <c r="I90" s="31">
        <v>296</v>
      </c>
      <c r="J90" s="22">
        <v>7358.57</v>
      </c>
      <c r="K90" s="32">
        <v>7439.99</v>
      </c>
      <c r="L90" s="31">
        <v>217</v>
      </c>
      <c r="M90" s="22">
        <v>2717.78</v>
      </c>
      <c r="N90" s="32">
        <v>2741.24</v>
      </c>
      <c r="O90" s="31">
        <v>43</v>
      </c>
      <c r="P90" s="22">
        <v>192.91</v>
      </c>
      <c r="Q90" s="32">
        <v>193.68</v>
      </c>
      <c r="R90" s="31">
        <v>409</v>
      </c>
      <c r="S90" s="22">
        <v>3627.09</v>
      </c>
      <c r="T90" s="32">
        <v>3613.2</v>
      </c>
      <c r="U90" s="31">
        <v>282</v>
      </c>
      <c r="V90" s="22">
        <v>2551.3200000000002</v>
      </c>
      <c r="W90" s="32">
        <v>2487.25</v>
      </c>
      <c r="X90" s="31">
        <v>14</v>
      </c>
      <c r="Y90" s="22">
        <v>48.36</v>
      </c>
      <c r="Z90" s="32">
        <v>48.39</v>
      </c>
      <c r="AA90" s="31">
        <v>111</v>
      </c>
      <c r="AB90" s="22">
        <v>813.62</v>
      </c>
      <c r="AC90" s="32">
        <v>823.59</v>
      </c>
      <c r="AD90" s="31">
        <v>81</v>
      </c>
      <c r="AE90" s="22">
        <v>1156.1199999999999</v>
      </c>
      <c r="AF90" s="32">
        <v>1163.24</v>
      </c>
      <c r="AG90" s="31">
        <v>28</v>
      </c>
      <c r="AH90" s="22">
        <v>122.62</v>
      </c>
      <c r="AI90" s="32">
        <v>122.93</v>
      </c>
      <c r="AJ90" s="31">
        <v>274</v>
      </c>
      <c r="AK90" s="22">
        <v>494.11</v>
      </c>
      <c r="AL90" s="32">
        <v>88.34</v>
      </c>
      <c r="AM90" s="31">
        <v>209</v>
      </c>
      <c r="AN90" s="22">
        <v>221.12</v>
      </c>
      <c r="AO90" s="32"/>
      <c r="AP90" s="5" t="str">
        <f t="shared" si="2"/>
        <v>0 / 24,6666666666667</v>
      </c>
    </row>
    <row r="91" spans="1:42" x14ac:dyDescent="0.25">
      <c r="A91" s="65" t="s">
        <v>199</v>
      </c>
      <c r="B91" s="2" t="s">
        <v>200</v>
      </c>
      <c r="C91" s="31">
        <v>99</v>
      </c>
      <c r="D91" s="22">
        <v>5398.65</v>
      </c>
      <c r="E91" s="32">
        <v>5338.49</v>
      </c>
      <c r="F91" s="31">
        <v>58</v>
      </c>
      <c r="G91" s="22">
        <v>2381.09</v>
      </c>
      <c r="H91" s="32">
        <v>2402.2399999999998</v>
      </c>
      <c r="I91" s="31">
        <v>58</v>
      </c>
      <c r="J91" s="22">
        <v>1013.49</v>
      </c>
      <c r="K91" s="32">
        <v>1022.44</v>
      </c>
      <c r="L91" s="31">
        <v>43</v>
      </c>
      <c r="M91" s="22">
        <v>776</v>
      </c>
      <c r="N91" s="32">
        <v>781.85</v>
      </c>
      <c r="O91" s="31" t="s">
        <v>399</v>
      </c>
      <c r="P91" s="22" t="s">
        <v>399</v>
      </c>
      <c r="Q91" s="32" t="s">
        <v>399</v>
      </c>
      <c r="R91" s="31">
        <v>78</v>
      </c>
      <c r="S91" s="22">
        <v>736.17</v>
      </c>
      <c r="T91" s="32">
        <v>734.95</v>
      </c>
      <c r="U91" s="31">
        <v>49</v>
      </c>
      <c r="V91" s="22">
        <v>259.10000000000002</v>
      </c>
      <c r="W91" s="32">
        <v>251.78</v>
      </c>
      <c r="X91" s="31" t="s">
        <v>399</v>
      </c>
      <c r="Y91" s="22" t="s">
        <v>399</v>
      </c>
      <c r="Z91" s="32" t="s">
        <v>399</v>
      </c>
      <c r="AA91" s="31">
        <v>16</v>
      </c>
      <c r="AB91" s="22">
        <v>38.43</v>
      </c>
      <c r="AC91" s="32">
        <v>38.49</v>
      </c>
      <c r="AD91" s="31">
        <v>6</v>
      </c>
      <c r="AE91" s="22">
        <v>41.64</v>
      </c>
      <c r="AF91" s="32">
        <v>41.55</v>
      </c>
      <c r="AG91" s="31">
        <v>7</v>
      </c>
      <c r="AH91" s="22">
        <v>25.56</v>
      </c>
      <c r="AI91" s="32">
        <v>25.43</v>
      </c>
      <c r="AJ91" s="31">
        <v>46</v>
      </c>
      <c r="AK91" s="22">
        <v>55.72</v>
      </c>
      <c r="AL91" s="32">
        <v>3.66</v>
      </c>
      <c r="AM91" s="31">
        <v>38</v>
      </c>
      <c r="AN91" s="22">
        <v>35.479999999999997</v>
      </c>
      <c r="AO91" s="32"/>
      <c r="AP91" s="5" t="str">
        <f t="shared" si="2"/>
        <v>2 / 24,6666666666667</v>
      </c>
    </row>
    <row r="92" spans="1:42" x14ac:dyDescent="0.25">
      <c r="A92" s="65" t="s">
        <v>201</v>
      </c>
      <c r="B92" s="2" t="s">
        <v>202</v>
      </c>
      <c r="C92" s="31">
        <v>1054</v>
      </c>
      <c r="D92" s="22">
        <v>48646.34</v>
      </c>
      <c r="E92" s="32">
        <v>47987.5</v>
      </c>
      <c r="F92" s="31">
        <v>632</v>
      </c>
      <c r="G92" s="22">
        <v>20512.099999999999</v>
      </c>
      <c r="H92" s="32">
        <v>20615.22</v>
      </c>
      <c r="I92" s="31">
        <v>348</v>
      </c>
      <c r="J92" s="22">
        <v>6092.06</v>
      </c>
      <c r="K92" s="32">
        <v>6130.46</v>
      </c>
      <c r="L92" s="31">
        <v>307</v>
      </c>
      <c r="M92" s="22">
        <v>3203.22</v>
      </c>
      <c r="N92" s="32">
        <v>3215.15</v>
      </c>
      <c r="O92" s="31">
        <v>83</v>
      </c>
      <c r="P92" s="22">
        <v>360.45</v>
      </c>
      <c r="Q92" s="32">
        <v>360.38</v>
      </c>
      <c r="R92" s="31">
        <v>764</v>
      </c>
      <c r="S92" s="22">
        <v>5490.79</v>
      </c>
      <c r="T92" s="32">
        <v>5456.94</v>
      </c>
      <c r="U92" s="31">
        <v>539</v>
      </c>
      <c r="V92" s="22">
        <v>4486.92</v>
      </c>
      <c r="W92" s="32">
        <v>4402.2</v>
      </c>
      <c r="X92" s="31">
        <v>38</v>
      </c>
      <c r="Y92" s="22">
        <v>88.67</v>
      </c>
      <c r="Z92" s="32">
        <v>88.64</v>
      </c>
      <c r="AA92" s="31">
        <v>118</v>
      </c>
      <c r="AB92" s="22">
        <v>656.52</v>
      </c>
      <c r="AC92" s="32">
        <v>660.25</v>
      </c>
      <c r="AD92" s="31">
        <v>331</v>
      </c>
      <c r="AE92" s="22">
        <v>6687.98</v>
      </c>
      <c r="AF92" s="32">
        <v>6705.31</v>
      </c>
      <c r="AG92" s="31">
        <v>37</v>
      </c>
      <c r="AH92" s="22">
        <v>185.2</v>
      </c>
      <c r="AI92" s="32">
        <v>185.58</v>
      </c>
      <c r="AJ92" s="31">
        <v>358</v>
      </c>
      <c r="AK92" s="22">
        <v>488.65</v>
      </c>
      <c r="AL92" s="32">
        <v>167.37</v>
      </c>
      <c r="AM92" s="31">
        <v>380</v>
      </c>
      <c r="AN92" s="22">
        <v>390.78</v>
      </c>
      <c r="AO92" s="32"/>
      <c r="AP92" s="5" t="str">
        <f t="shared" si="2"/>
        <v>0 / 24,6666666666667</v>
      </c>
    </row>
    <row r="93" spans="1:42" x14ac:dyDescent="0.25">
      <c r="A93" s="65" t="s">
        <v>203</v>
      </c>
      <c r="B93" s="2" t="s">
        <v>204</v>
      </c>
      <c r="C93" s="31">
        <v>269</v>
      </c>
      <c r="D93" s="22">
        <v>9823.26</v>
      </c>
      <c r="E93" s="32">
        <v>9661.9500000000007</v>
      </c>
      <c r="F93" s="31">
        <v>139</v>
      </c>
      <c r="G93" s="22">
        <v>3584.03</v>
      </c>
      <c r="H93" s="32">
        <v>3596.45</v>
      </c>
      <c r="I93" s="31">
        <v>83</v>
      </c>
      <c r="J93" s="22">
        <v>1314.44</v>
      </c>
      <c r="K93" s="32">
        <v>1318.99</v>
      </c>
      <c r="L93" s="31">
        <v>83</v>
      </c>
      <c r="M93" s="22">
        <v>904.12</v>
      </c>
      <c r="N93" s="32">
        <v>909.36</v>
      </c>
      <c r="O93" s="31">
        <v>18</v>
      </c>
      <c r="P93" s="22">
        <v>62.19</v>
      </c>
      <c r="Q93" s="32">
        <v>61.23</v>
      </c>
      <c r="R93" s="31">
        <v>198</v>
      </c>
      <c r="S93" s="22">
        <v>1355.41</v>
      </c>
      <c r="T93" s="32">
        <v>1340.77</v>
      </c>
      <c r="U93" s="31">
        <v>162</v>
      </c>
      <c r="V93" s="22">
        <v>1323.37</v>
      </c>
      <c r="W93" s="32">
        <v>1301.8</v>
      </c>
      <c r="X93" s="31">
        <v>7</v>
      </c>
      <c r="Y93" s="22">
        <v>17.760000000000002</v>
      </c>
      <c r="Z93" s="32">
        <v>17.760000000000002</v>
      </c>
      <c r="AA93" s="31">
        <v>18</v>
      </c>
      <c r="AB93" s="22">
        <v>50.24</v>
      </c>
      <c r="AC93" s="32">
        <v>50.46</v>
      </c>
      <c r="AD93" s="31">
        <v>70</v>
      </c>
      <c r="AE93" s="22">
        <v>1004.26</v>
      </c>
      <c r="AF93" s="32">
        <v>1021.37</v>
      </c>
      <c r="AG93" s="31">
        <v>10</v>
      </c>
      <c r="AH93" s="22">
        <v>23.64</v>
      </c>
      <c r="AI93" s="32">
        <v>23.43</v>
      </c>
      <c r="AJ93" s="31">
        <v>85</v>
      </c>
      <c r="AK93" s="22">
        <v>82.03</v>
      </c>
      <c r="AL93" s="32">
        <v>20.329999999999998</v>
      </c>
      <c r="AM93" s="31">
        <v>97</v>
      </c>
      <c r="AN93" s="22">
        <v>101.77</v>
      </c>
      <c r="AO93" s="32"/>
      <c r="AP93" s="5" t="str">
        <f t="shared" si="2"/>
        <v>0 / 24,6666666666667</v>
      </c>
    </row>
    <row r="94" spans="1:42" x14ac:dyDescent="0.25">
      <c r="A94" s="65" t="s">
        <v>205</v>
      </c>
      <c r="B94" s="2" t="s">
        <v>206</v>
      </c>
      <c r="C94" s="31">
        <v>389</v>
      </c>
      <c r="D94" s="22">
        <v>20391.89</v>
      </c>
      <c r="E94" s="32">
        <v>19129.419999999998</v>
      </c>
      <c r="F94" s="31">
        <v>216</v>
      </c>
      <c r="G94" s="22">
        <v>3478.79</v>
      </c>
      <c r="H94" s="32">
        <v>3489.66</v>
      </c>
      <c r="I94" s="31">
        <v>40</v>
      </c>
      <c r="J94" s="22">
        <v>332.5</v>
      </c>
      <c r="K94" s="32">
        <v>335.19</v>
      </c>
      <c r="L94" s="31">
        <v>186</v>
      </c>
      <c r="M94" s="22">
        <v>2024.47</v>
      </c>
      <c r="N94" s="32">
        <v>2025.85</v>
      </c>
      <c r="O94" s="31">
        <v>31</v>
      </c>
      <c r="P94" s="22">
        <v>146.82</v>
      </c>
      <c r="Q94" s="32">
        <v>147.22999999999999</v>
      </c>
      <c r="R94" s="31">
        <v>222</v>
      </c>
      <c r="S94" s="22">
        <v>1833.61</v>
      </c>
      <c r="T94" s="32">
        <v>1830.83</v>
      </c>
      <c r="U94" s="31">
        <v>354</v>
      </c>
      <c r="V94" s="22">
        <v>12152.89</v>
      </c>
      <c r="W94" s="32">
        <v>11133.44</v>
      </c>
      <c r="X94" s="31">
        <v>3</v>
      </c>
      <c r="Y94" s="22">
        <v>1.9</v>
      </c>
      <c r="Z94" s="32">
        <v>1.9</v>
      </c>
      <c r="AA94" s="31">
        <v>10</v>
      </c>
      <c r="AB94" s="22">
        <v>29.71</v>
      </c>
      <c r="AC94" s="32">
        <v>29.86</v>
      </c>
      <c r="AD94" s="31">
        <v>23</v>
      </c>
      <c r="AE94" s="22">
        <v>71.39</v>
      </c>
      <c r="AF94" s="32">
        <v>73.84</v>
      </c>
      <c r="AG94" s="31">
        <v>5</v>
      </c>
      <c r="AH94" s="22">
        <v>1.1399999999999999</v>
      </c>
      <c r="AI94" s="32">
        <v>1.1399999999999999</v>
      </c>
      <c r="AJ94" s="31">
        <v>77</v>
      </c>
      <c r="AK94" s="22">
        <v>95.09</v>
      </c>
      <c r="AL94" s="32">
        <v>60.48</v>
      </c>
      <c r="AM94" s="31">
        <v>131</v>
      </c>
      <c r="AN94" s="22">
        <v>223.58</v>
      </c>
      <c r="AO94" s="32"/>
      <c r="AP94" s="5" t="str">
        <f t="shared" si="2"/>
        <v>0 / 24,6666666666667</v>
      </c>
    </row>
    <row r="95" spans="1:42" x14ac:dyDescent="0.25">
      <c r="A95" s="65" t="s">
        <v>207</v>
      </c>
      <c r="B95" s="2" t="s">
        <v>208</v>
      </c>
      <c r="C95" s="31">
        <v>153</v>
      </c>
      <c r="D95" s="22">
        <v>4507.4799999999996</v>
      </c>
      <c r="E95" s="32">
        <v>4408.03</v>
      </c>
      <c r="F95" s="31">
        <v>93</v>
      </c>
      <c r="G95" s="22">
        <v>1832.79</v>
      </c>
      <c r="H95" s="32">
        <v>1844.65</v>
      </c>
      <c r="I95" s="31">
        <v>56</v>
      </c>
      <c r="J95" s="22">
        <v>654.25</v>
      </c>
      <c r="K95" s="32">
        <v>657.78</v>
      </c>
      <c r="L95" s="31">
        <v>61</v>
      </c>
      <c r="M95" s="22">
        <v>508.14</v>
      </c>
      <c r="N95" s="32">
        <v>509.67</v>
      </c>
      <c r="O95" s="31">
        <v>19</v>
      </c>
      <c r="P95" s="22">
        <v>34.619999999999997</v>
      </c>
      <c r="Q95" s="32">
        <v>34.61</v>
      </c>
      <c r="R95" s="31">
        <v>107</v>
      </c>
      <c r="S95" s="22">
        <v>435.19</v>
      </c>
      <c r="T95" s="32">
        <v>428.77</v>
      </c>
      <c r="U95" s="31">
        <v>93</v>
      </c>
      <c r="V95" s="22">
        <v>706.75</v>
      </c>
      <c r="W95" s="32">
        <v>651.66</v>
      </c>
      <c r="X95" s="31">
        <v>11</v>
      </c>
      <c r="Y95" s="22">
        <v>40.090000000000003</v>
      </c>
      <c r="Z95" s="32">
        <v>40.4</v>
      </c>
      <c r="AA95" s="31">
        <v>20</v>
      </c>
      <c r="AB95" s="22">
        <v>40.07</v>
      </c>
      <c r="AC95" s="32">
        <v>40.090000000000003</v>
      </c>
      <c r="AD95" s="31">
        <v>30</v>
      </c>
      <c r="AE95" s="22">
        <v>113.12</v>
      </c>
      <c r="AF95" s="32">
        <v>112.02</v>
      </c>
      <c r="AG95" s="31">
        <v>7</v>
      </c>
      <c r="AH95" s="22">
        <v>61.96</v>
      </c>
      <c r="AI95" s="32">
        <v>61.28</v>
      </c>
      <c r="AJ95" s="31">
        <v>58</v>
      </c>
      <c r="AK95" s="22">
        <v>55.43</v>
      </c>
      <c r="AL95" s="32">
        <v>27.1</v>
      </c>
      <c r="AM95" s="31">
        <v>50</v>
      </c>
      <c r="AN95" s="22">
        <v>25.07</v>
      </c>
      <c r="AO95" s="32"/>
      <c r="AP95" s="5" t="str">
        <f t="shared" si="2"/>
        <v>0 / 24,6666666666667</v>
      </c>
    </row>
    <row r="96" spans="1:42" x14ac:dyDescent="0.25">
      <c r="A96" s="65" t="s">
        <v>209</v>
      </c>
      <c r="B96" s="2" t="s">
        <v>210</v>
      </c>
      <c r="C96" s="31">
        <v>184</v>
      </c>
      <c r="D96" s="22">
        <v>7617.35</v>
      </c>
      <c r="E96" s="32">
        <v>7267.45</v>
      </c>
      <c r="F96" s="31">
        <v>91</v>
      </c>
      <c r="G96" s="22">
        <v>976.95</v>
      </c>
      <c r="H96" s="32">
        <v>977.93</v>
      </c>
      <c r="I96" s="31">
        <v>12</v>
      </c>
      <c r="J96" s="22">
        <v>49.98</v>
      </c>
      <c r="K96" s="32">
        <v>50.26</v>
      </c>
      <c r="L96" s="31">
        <v>74</v>
      </c>
      <c r="M96" s="22">
        <v>569.53</v>
      </c>
      <c r="N96" s="32">
        <v>569.5</v>
      </c>
      <c r="O96" s="31">
        <v>13</v>
      </c>
      <c r="P96" s="22">
        <v>24.17</v>
      </c>
      <c r="Q96" s="32">
        <v>24.29</v>
      </c>
      <c r="R96" s="31">
        <v>101</v>
      </c>
      <c r="S96" s="22">
        <v>710</v>
      </c>
      <c r="T96" s="32">
        <v>707.98</v>
      </c>
      <c r="U96" s="31">
        <v>172</v>
      </c>
      <c r="V96" s="22">
        <v>5232.66</v>
      </c>
      <c r="W96" s="32">
        <v>4927.58</v>
      </c>
      <c r="X96" s="31">
        <v>3</v>
      </c>
      <c r="Y96" s="22">
        <v>3.45</v>
      </c>
      <c r="Z96" s="32">
        <v>3.45</v>
      </c>
      <c r="AA96" s="31">
        <v>4</v>
      </c>
      <c r="AB96" s="22">
        <v>1.52</v>
      </c>
      <c r="AC96" s="32">
        <v>1.5</v>
      </c>
      <c r="AD96" s="31">
        <v>6</v>
      </c>
      <c r="AE96" s="22">
        <v>2.4900000000000002</v>
      </c>
      <c r="AF96" s="32">
        <v>2.46</v>
      </c>
      <c r="AG96" s="31">
        <v>3</v>
      </c>
      <c r="AH96" s="22">
        <v>2.34</v>
      </c>
      <c r="AI96" s="32">
        <v>2.34</v>
      </c>
      <c r="AJ96" s="31">
        <v>16</v>
      </c>
      <c r="AK96" s="22">
        <v>4.0599999999999996</v>
      </c>
      <c r="AL96" s="32">
        <v>0.16</v>
      </c>
      <c r="AM96" s="31">
        <v>49</v>
      </c>
      <c r="AN96" s="22">
        <v>40.200000000000003</v>
      </c>
      <c r="AO96" s="32"/>
      <c r="AP96" s="5" t="str">
        <f t="shared" si="2"/>
        <v>0 / 24,6666666666667</v>
      </c>
    </row>
    <row r="97" spans="1:42" x14ac:dyDescent="0.25">
      <c r="A97" s="65" t="s">
        <v>211</v>
      </c>
      <c r="B97" s="2" t="s">
        <v>212</v>
      </c>
      <c r="C97" s="31">
        <v>47</v>
      </c>
      <c r="D97" s="22">
        <v>1575.66</v>
      </c>
      <c r="E97" s="32">
        <v>1548.06</v>
      </c>
      <c r="F97" s="31">
        <v>26</v>
      </c>
      <c r="G97" s="22">
        <v>656.58</v>
      </c>
      <c r="H97" s="32">
        <v>660.4</v>
      </c>
      <c r="I97" s="31">
        <v>12</v>
      </c>
      <c r="J97" s="22">
        <v>236.05</v>
      </c>
      <c r="K97" s="32">
        <v>238.41</v>
      </c>
      <c r="L97" s="31">
        <v>8</v>
      </c>
      <c r="M97" s="22">
        <v>48.89</v>
      </c>
      <c r="N97" s="32">
        <v>49.14</v>
      </c>
      <c r="O97" s="31" t="s">
        <v>399</v>
      </c>
      <c r="P97" s="22" t="s">
        <v>399</v>
      </c>
      <c r="Q97" s="32" t="s">
        <v>399</v>
      </c>
      <c r="R97" s="31">
        <v>33</v>
      </c>
      <c r="S97" s="22">
        <v>274.5</v>
      </c>
      <c r="T97" s="32">
        <v>274.81</v>
      </c>
      <c r="U97" s="31">
        <v>20</v>
      </c>
      <c r="V97" s="22">
        <v>105.37</v>
      </c>
      <c r="W97" s="32">
        <v>99.97</v>
      </c>
      <c r="X97" s="31" t="s">
        <v>399</v>
      </c>
      <c r="Y97" s="22" t="s">
        <v>399</v>
      </c>
      <c r="Z97" s="32" t="s">
        <v>399</v>
      </c>
      <c r="AA97" s="31" t="s">
        <v>399</v>
      </c>
      <c r="AB97" s="22" t="s">
        <v>399</v>
      </c>
      <c r="AC97" s="32" t="s">
        <v>399</v>
      </c>
      <c r="AD97" s="31">
        <v>19</v>
      </c>
      <c r="AE97" s="22">
        <v>173.48</v>
      </c>
      <c r="AF97" s="32">
        <v>174.25</v>
      </c>
      <c r="AG97" s="31">
        <v>4</v>
      </c>
      <c r="AH97" s="22">
        <v>12.22</v>
      </c>
      <c r="AI97" s="32">
        <v>12.11</v>
      </c>
      <c r="AJ97" s="31">
        <v>24</v>
      </c>
      <c r="AK97" s="22">
        <v>25.93</v>
      </c>
      <c r="AL97" s="32">
        <v>12.89</v>
      </c>
      <c r="AM97" s="31">
        <v>19</v>
      </c>
      <c r="AN97" s="22">
        <v>16.579999999999998</v>
      </c>
      <c r="AO97" s="32"/>
      <c r="AP97" s="5" t="str">
        <f t="shared" si="2"/>
        <v>3 / 24,6666666666667</v>
      </c>
    </row>
    <row r="98" spans="1:42" x14ac:dyDescent="0.25">
      <c r="A98" s="66" t="s">
        <v>213</v>
      </c>
      <c r="B98" s="3" t="s">
        <v>214</v>
      </c>
      <c r="C98" s="33">
        <v>286</v>
      </c>
      <c r="D98" s="23">
        <v>14932.01</v>
      </c>
      <c r="E98" s="34">
        <v>14550.76</v>
      </c>
      <c r="F98" s="33">
        <v>187</v>
      </c>
      <c r="G98" s="23">
        <v>5411.27</v>
      </c>
      <c r="H98" s="34">
        <v>5429.78</v>
      </c>
      <c r="I98" s="33">
        <v>128</v>
      </c>
      <c r="J98" s="23">
        <v>1810.16</v>
      </c>
      <c r="K98" s="34">
        <v>1814.14</v>
      </c>
      <c r="L98" s="33">
        <v>145</v>
      </c>
      <c r="M98" s="23">
        <v>2133.44</v>
      </c>
      <c r="N98" s="34">
        <v>2139.77</v>
      </c>
      <c r="O98" s="33">
        <v>36</v>
      </c>
      <c r="P98" s="23">
        <v>155.88999999999999</v>
      </c>
      <c r="Q98" s="34">
        <v>157.13999999999999</v>
      </c>
      <c r="R98" s="33">
        <v>203</v>
      </c>
      <c r="S98" s="23">
        <v>1527.71</v>
      </c>
      <c r="T98" s="34">
        <v>1511.45</v>
      </c>
      <c r="U98" s="33">
        <v>215</v>
      </c>
      <c r="V98" s="23">
        <v>3017.34</v>
      </c>
      <c r="W98" s="34">
        <v>2786.51</v>
      </c>
      <c r="X98" s="33">
        <v>41</v>
      </c>
      <c r="Y98" s="23">
        <v>163.83000000000001</v>
      </c>
      <c r="Z98" s="34">
        <v>164.83</v>
      </c>
      <c r="AA98" s="33">
        <v>30</v>
      </c>
      <c r="AB98" s="23">
        <v>107.49</v>
      </c>
      <c r="AC98" s="34">
        <v>107.52</v>
      </c>
      <c r="AD98" s="33">
        <v>46</v>
      </c>
      <c r="AE98" s="23">
        <v>312.98</v>
      </c>
      <c r="AF98" s="34">
        <v>316.22000000000003</v>
      </c>
      <c r="AG98" s="33">
        <v>13</v>
      </c>
      <c r="AH98" s="23">
        <v>75.38</v>
      </c>
      <c r="AI98" s="34">
        <v>75.39</v>
      </c>
      <c r="AJ98" s="33">
        <v>105</v>
      </c>
      <c r="AK98" s="23">
        <v>115.99</v>
      </c>
      <c r="AL98" s="34">
        <v>48.01</v>
      </c>
      <c r="AM98" s="33">
        <v>112</v>
      </c>
      <c r="AN98" s="23">
        <v>100.53</v>
      </c>
      <c r="AO98" s="34"/>
      <c r="AP98" s="5" t="str">
        <f t="shared" si="2"/>
        <v>0 / 24,6666666666667</v>
      </c>
    </row>
    <row r="99" spans="1:42" x14ac:dyDescent="0.2">
      <c r="A99" s="5" t="s">
        <v>14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</sheetData>
  <autoFilter ref="A5:AP99" xr:uid="{00000000-0009-0000-0000-000004000000}"/>
  <mergeCells count="13">
    <mergeCell ref="C4:E4"/>
    <mergeCell ref="I4:K4"/>
    <mergeCell ref="F4:H4"/>
    <mergeCell ref="L4:N4"/>
    <mergeCell ref="O4:Q4"/>
    <mergeCell ref="AG4:AI4"/>
    <mergeCell ref="AJ4:AL4"/>
    <mergeCell ref="AM4:AO4"/>
    <mergeCell ref="R4:T4"/>
    <mergeCell ref="U4:W4"/>
    <mergeCell ref="X4:Z4"/>
    <mergeCell ref="AA4:AC4"/>
    <mergeCell ref="AD4:AF4"/>
  </mergeCells>
  <conditionalFormatting sqref="C6:H98">
    <cfRule type="cellIs" dxfId="12" priority="4" operator="equal">
      <formula>"s"</formula>
    </cfRule>
    <cfRule type="cellIs" dxfId="11" priority="5" operator="lessThan">
      <formula>0</formula>
    </cfRule>
  </conditionalFormatting>
  <conditionalFormatting sqref="I6:AO98">
    <cfRule type="cellIs" dxfId="10" priority="2" operator="equal">
      <formula>"s"</formula>
    </cfRule>
    <cfRule type="cellIs" dxfId="9" priority="3" operator="lessThan">
      <formula>0</formula>
    </cfRule>
  </conditionalFormatting>
  <conditionalFormatting sqref="I6:I98 L6:L98 R6:R98 U6:U98 X6:X98 AA6:AA98 AD6:AD98 AG6:AG98 AM6:AM98 AJ6:AJ98 O6:O98">
    <cfRule type="expression" dxfId="8" priority="1">
      <formula>"'=xxx(I6=MIN($F6;$I6;$L6;$O6;$R6;$U6;$X6;$AA6;$AD6;$AG6;$AJ6;$AM6;$AP$6;$AS6))"</formula>
    </cfRule>
  </conditionalFormatting>
  <printOptions horizontalCentered="1"/>
  <pageMargins left="0.15748031496062992" right="0.15748031496062992" top="0.19685039370078741" bottom="0.19685039370078741" header="0.15748031496062992" footer="0.19685039370078741"/>
  <pageSetup paperSize="9" scale="74" pageOrder="overThenDown" orientation="landscape" r:id="rId1"/>
  <headerFooter alignWithMargins="0"/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Définitions</vt:lpstr>
      <vt:lpstr>régions</vt:lpstr>
      <vt:lpstr>départements</vt:lpstr>
      <vt:lpstr>cantons</vt:lpstr>
      <vt:lpstr>petite région agricole</vt:lpstr>
      <vt:lpstr>annee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MAS</dc:creator>
  <cp:lastModifiedBy>Utilisateur Windows</cp:lastModifiedBy>
  <cp:lastPrinted>2017-04-27T12:09:58Z</cp:lastPrinted>
  <dcterms:created xsi:type="dcterms:W3CDTF">2015-12-09T15:22:31Z</dcterms:created>
  <dcterms:modified xsi:type="dcterms:W3CDTF">2026-08-27T13:15:16Z</dcterms:modified>
</cp:coreProperties>
</file>