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tephan.masse\Documents\Aeffacer\cog_ensemble_2024_csv\"/>
    </mc:Choice>
  </mc:AlternateContent>
  <bookViews>
    <workbookView xWindow="0" yWindow="0" windowWidth="28800" windowHeight="12330"/>
  </bookViews>
  <sheets>
    <sheet name="Définitions" sheetId="5" r:id="rId1"/>
    <sheet name="régions" sheetId="13" r:id="rId2"/>
    <sheet name="départements" sheetId="14" r:id="rId3"/>
    <sheet name="cantons" sheetId="15" r:id="rId4"/>
    <sheet name="petite région agricole" sheetId="18" r:id="rId5"/>
  </sheets>
  <definedNames>
    <definedName name="_xlnm._FilterDatabase" localSheetId="3" hidden="1">cantons!$A$5:$AP$248</definedName>
    <definedName name="_xlnm._FilterDatabase" localSheetId="2" hidden="1">départements!$A$5:$AP$154</definedName>
    <definedName name="_xlnm._FilterDatabase" localSheetId="4" hidden="1">'petite région agricole'!$A$5:$AP$99</definedName>
    <definedName name="_xlnm._FilterDatabase" localSheetId="1" hidden="1">régions!$A$5:$L$154</definedName>
    <definedName name="annee">Définitions!$A$2</definedName>
    <definedName name="_xlnm.Print_Titles" localSheetId="3">cantons!$A:$B,cantons!#REF!</definedName>
    <definedName name="_xlnm.Print_Titles" localSheetId="2">départements!#REF!,départements!#REF!</definedName>
    <definedName name="_xlnm.Print_Titles" localSheetId="4">'petite région agricole'!$A:$B,'petite région agricole'!#REF!</definedName>
    <definedName name="_xlnm.Print_Titles" localSheetId="1">régions!$A:$A,régions!#REF!</definedName>
  </definedNames>
  <calcPr calcId="162913"/>
</workbook>
</file>

<file path=xl/calcChain.xml><?xml version="1.0" encoding="utf-8"?>
<calcChain xmlns="http://schemas.openxmlformats.org/spreadsheetml/2006/main">
  <c r="AP33" i="14" l="1"/>
  <c r="AP21" i="14"/>
  <c r="A2" i="18" l="1"/>
  <c r="A2" i="15"/>
  <c r="A2" i="14"/>
  <c r="A2" i="13"/>
  <c r="AP7" i="18" l="1"/>
  <c r="AP8" i="18"/>
  <c r="AP9" i="18"/>
  <c r="AP10" i="18"/>
  <c r="AP11" i="18"/>
  <c r="AP12" i="18"/>
  <c r="AP13" i="18"/>
  <c r="AP14" i="18"/>
  <c r="AP15" i="18"/>
  <c r="AP16" i="18"/>
  <c r="AP17" i="18"/>
  <c r="AP18" i="18"/>
  <c r="AP19" i="18"/>
  <c r="AP20" i="18"/>
  <c r="AP21" i="18"/>
  <c r="AP22" i="18"/>
  <c r="AP23" i="18"/>
  <c r="AP24" i="18"/>
  <c r="AP25" i="18"/>
  <c r="AP26" i="18"/>
  <c r="AP27" i="18"/>
  <c r="AP28" i="18"/>
  <c r="AP29" i="18"/>
  <c r="AP30" i="18"/>
  <c r="AP31" i="18"/>
  <c r="AP32" i="18"/>
  <c r="AP33" i="18"/>
  <c r="AP34" i="18"/>
  <c r="AP35" i="18"/>
  <c r="AP36" i="18"/>
  <c r="AP37" i="18"/>
  <c r="AP38" i="18"/>
  <c r="AP39" i="18"/>
  <c r="AP40" i="18"/>
  <c r="AP41" i="18"/>
  <c r="AP42" i="18"/>
  <c r="AP43" i="18"/>
  <c r="AP44" i="18"/>
  <c r="AP45" i="18"/>
  <c r="AP46" i="18"/>
  <c r="AP47" i="18"/>
  <c r="AP48" i="18"/>
  <c r="AP49" i="18"/>
  <c r="AP50" i="18"/>
  <c r="AP51" i="18"/>
  <c r="AP52" i="18"/>
  <c r="AP53" i="18"/>
  <c r="AP54" i="18"/>
  <c r="AP55" i="18"/>
  <c r="AP56" i="18"/>
  <c r="AP57" i="18"/>
  <c r="AP58" i="18"/>
  <c r="AP59" i="18"/>
  <c r="AP60" i="18"/>
  <c r="AP61" i="18"/>
  <c r="AP62" i="18"/>
  <c r="AP63" i="18"/>
  <c r="AP64" i="18"/>
  <c r="AP65" i="18"/>
  <c r="AP66" i="18"/>
  <c r="AP67" i="18"/>
  <c r="AP68" i="18"/>
  <c r="AP69" i="18"/>
  <c r="AP70" i="18"/>
  <c r="AP71" i="18"/>
  <c r="AP72" i="18"/>
  <c r="AP73" i="18"/>
  <c r="AP74" i="18"/>
  <c r="AP75" i="18"/>
  <c r="AP76" i="18"/>
  <c r="AP77" i="18"/>
  <c r="AP78" i="18"/>
  <c r="AP79" i="18"/>
  <c r="AP80" i="18"/>
  <c r="AP81" i="18"/>
  <c r="AP82" i="18"/>
  <c r="AP83" i="18"/>
  <c r="AP84" i="18"/>
  <c r="AP85" i="18"/>
  <c r="AP86" i="18"/>
  <c r="AP87" i="18"/>
  <c r="AP88" i="18"/>
  <c r="AP89" i="18"/>
  <c r="AP90" i="18"/>
  <c r="AP91" i="18"/>
  <c r="AP92" i="18"/>
  <c r="AP93" i="18"/>
  <c r="AP94" i="18"/>
  <c r="AP95" i="18"/>
  <c r="AP96" i="18"/>
  <c r="AP97" i="18"/>
  <c r="AP98" i="18"/>
  <c r="AP6" i="18"/>
  <c r="AP226" i="15"/>
  <c r="AP227" i="15"/>
  <c r="AP228" i="15"/>
  <c r="AP229" i="15"/>
  <c r="AP230" i="15"/>
  <c r="AP231" i="15"/>
  <c r="AP232" i="15"/>
  <c r="AP233" i="15"/>
  <c r="AP234" i="15"/>
  <c r="AP235" i="15"/>
  <c r="AP236" i="15"/>
  <c r="AP237" i="15"/>
  <c r="AP238" i="15"/>
  <c r="AP239" i="15"/>
  <c r="AP240" i="15"/>
  <c r="AP241" i="15"/>
  <c r="AP242" i="15"/>
  <c r="AP243" i="15"/>
  <c r="AP244" i="15"/>
  <c r="AP245" i="15"/>
  <c r="AP246" i="15"/>
  <c r="AP247" i="15"/>
  <c r="AP7" i="15"/>
  <c r="AP8" i="15"/>
  <c r="AP9" i="15"/>
  <c r="AP10" i="15"/>
  <c r="AP11" i="15"/>
  <c r="AP12" i="15"/>
  <c r="AP13" i="15"/>
  <c r="AP14" i="15"/>
  <c r="AP15" i="15"/>
  <c r="AP16" i="15"/>
  <c r="AP17" i="15"/>
  <c r="AP18" i="15"/>
  <c r="AP19" i="15"/>
  <c r="AP20" i="15"/>
  <c r="AP21" i="15"/>
  <c r="AP22" i="15"/>
  <c r="AP23" i="15"/>
  <c r="AP24" i="15"/>
  <c r="AP25" i="15"/>
  <c r="AP26" i="15"/>
  <c r="AP27" i="15"/>
  <c r="AP28" i="15"/>
  <c r="AP29" i="15"/>
  <c r="AP30" i="15"/>
  <c r="AP31" i="15"/>
  <c r="AP32" i="15"/>
  <c r="AP33" i="15"/>
  <c r="AP34" i="15"/>
  <c r="AP35" i="15"/>
  <c r="AP36" i="15"/>
  <c r="AP37" i="15"/>
  <c r="AP38" i="15"/>
  <c r="AP39" i="15"/>
  <c r="AP40" i="15"/>
  <c r="AP41" i="15"/>
  <c r="AP42" i="15"/>
  <c r="AP43" i="15"/>
  <c r="AP44" i="15"/>
  <c r="AP45" i="15"/>
  <c r="AP46" i="15"/>
  <c r="AP47" i="15"/>
  <c r="AP48" i="15"/>
  <c r="AP49" i="15"/>
  <c r="AP50" i="15"/>
  <c r="AP51" i="15"/>
  <c r="AP52" i="15"/>
  <c r="AP53" i="15"/>
  <c r="AP54" i="15"/>
  <c r="AP55" i="15"/>
  <c r="AP56" i="15"/>
  <c r="AP57" i="15"/>
  <c r="AP58" i="15"/>
  <c r="AP59" i="15"/>
  <c r="AP60" i="15"/>
  <c r="AP61" i="15"/>
  <c r="AP62" i="15"/>
  <c r="AP63" i="15"/>
  <c r="AP64" i="15"/>
  <c r="AP65" i="15"/>
  <c r="AP66" i="15"/>
  <c r="AP67" i="15"/>
  <c r="AP68" i="15"/>
  <c r="AP69" i="15"/>
  <c r="AP70" i="15"/>
  <c r="AP71" i="15"/>
  <c r="AP72" i="15"/>
  <c r="AP73" i="15"/>
  <c r="AP74" i="15"/>
  <c r="AP75" i="15"/>
  <c r="AP76" i="15"/>
  <c r="AP77" i="15"/>
  <c r="AP78" i="15"/>
  <c r="AP79" i="15"/>
  <c r="AP80" i="15"/>
  <c r="AP81" i="15"/>
  <c r="AP82" i="15"/>
  <c r="AP83" i="15"/>
  <c r="AP84" i="15"/>
  <c r="AP85" i="15"/>
  <c r="AP86" i="15"/>
  <c r="AP87" i="15"/>
  <c r="AP88" i="15"/>
  <c r="AP89" i="15"/>
  <c r="AP90" i="15"/>
  <c r="AP91" i="15"/>
  <c r="AP92" i="15"/>
  <c r="AP93" i="15"/>
  <c r="AP94" i="15"/>
  <c r="AP95" i="15"/>
  <c r="AP96" i="15"/>
  <c r="AP97" i="15"/>
  <c r="AP98" i="15"/>
  <c r="AP99" i="15"/>
  <c r="AP100" i="15"/>
  <c r="AP101" i="15"/>
  <c r="AP102" i="15"/>
  <c r="AP103" i="15"/>
  <c r="AP104" i="15"/>
  <c r="AP105" i="15"/>
  <c r="AP106" i="15"/>
  <c r="AP107" i="15"/>
  <c r="AP108" i="15"/>
  <c r="AP109" i="15"/>
  <c r="AP110" i="15"/>
  <c r="AP111" i="15"/>
  <c r="AP112" i="15"/>
  <c r="AP113" i="15"/>
  <c r="AP114" i="15"/>
  <c r="AP115" i="15"/>
  <c r="AP116" i="15"/>
  <c r="AP117" i="15"/>
  <c r="AP118" i="15"/>
  <c r="AP119" i="15"/>
  <c r="AP120" i="15"/>
  <c r="AP121" i="15"/>
  <c r="AP122" i="15"/>
  <c r="AP123" i="15"/>
  <c r="AP124" i="15"/>
  <c r="AP125" i="15"/>
  <c r="AP126" i="15"/>
  <c r="AP127" i="15"/>
  <c r="AP128" i="15"/>
  <c r="AP129" i="15"/>
  <c r="AP130" i="15"/>
  <c r="AP131" i="15"/>
  <c r="AP132" i="15"/>
  <c r="AP133" i="15"/>
  <c r="AP134" i="15"/>
  <c r="AP135" i="15"/>
  <c r="AP136" i="15"/>
  <c r="AP137" i="15"/>
  <c r="AP138" i="15"/>
  <c r="AP139" i="15"/>
  <c r="AP140" i="15"/>
  <c r="AP141" i="15"/>
  <c r="AP142" i="15"/>
  <c r="AP143" i="15"/>
  <c r="AP144" i="15"/>
  <c r="AP145" i="15"/>
  <c r="AP146" i="15"/>
  <c r="AP147" i="15"/>
  <c r="AP148" i="15"/>
  <c r="AP149" i="15"/>
  <c r="AP150" i="15"/>
  <c r="AP151" i="15"/>
  <c r="AP152" i="15"/>
  <c r="AP153" i="15"/>
  <c r="AP154" i="15"/>
  <c r="AP155" i="15"/>
  <c r="AP156" i="15"/>
  <c r="AP157" i="15"/>
  <c r="AP158" i="15"/>
  <c r="AP159" i="15"/>
  <c r="AP160" i="15"/>
  <c r="AP161" i="15"/>
  <c r="AP162" i="15"/>
  <c r="AP163" i="15"/>
  <c r="AP164" i="15"/>
  <c r="AP165" i="15"/>
  <c r="AP166" i="15"/>
  <c r="AP167" i="15"/>
  <c r="AP168" i="15"/>
  <c r="AP169" i="15"/>
  <c r="AP170" i="15"/>
  <c r="AP171" i="15"/>
  <c r="AP172" i="15"/>
  <c r="AP173" i="15"/>
  <c r="AP174" i="15"/>
  <c r="AP175" i="15"/>
  <c r="AP176" i="15"/>
  <c r="AP177" i="15"/>
  <c r="AP178" i="15"/>
  <c r="AP179" i="15"/>
  <c r="AP180" i="15"/>
  <c r="AP181" i="15"/>
  <c r="AP182" i="15"/>
  <c r="AP183" i="15"/>
  <c r="AP184" i="15"/>
  <c r="AP185" i="15"/>
  <c r="AP186" i="15"/>
  <c r="AP187" i="15"/>
  <c r="AP188" i="15"/>
  <c r="AP189" i="15"/>
  <c r="AP190" i="15"/>
  <c r="AP191" i="15"/>
  <c r="AP192" i="15"/>
  <c r="AP193" i="15"/>
  <c r="AP194" i="15"/>
  <c r="AP195" i="15"/>
  <c r="AP196" i="15"/>
  <c r="AP197" i="15"/>
  <c r="AP198" i="15"/>
  <c r="AP199" i="15"/>
  <c r="AP200" i="15"/>
  <c r="AP201" i="15"/>
  <c r="AP202" i="15"/>
  <c r="AP203" i="15"/>
  <c r="AP204" i="15"/>
  <c r="AP205" i="15"/>
  <c r="AP206" i="15"/>
  <c r="AP207" i="15"/>
  <c r="AP208" i="15"/>
  <c r="AP209" i="15"/>
  <c r="AP210" i="15"/>
  <c r="AP211" i="15"/>
  <c r="AP212" i="15"/>
  <c r="AP213" i="15"/>
  <c r="AP214" i="15"/>
  <c r="AP215" i="15"/>
  <c r="AP216" i="15"/>
  <c r="AP217" i="15"/>
  <c r="AP218" i="15"/>
  <c r="AP219" i="15"/>
  <c r="AP220" i="15"/>
  <c r="AP221" i="15"/>
  <c r="AP222" i="15"/>
  <c r="AP223" i="15"/>
  <c r="AP224" i="15"/>
  <c r="AP225" i="15"/>
  <c r="AP6" i="15"/>
  <c r="AP22" i="14"/>
  <c r="AP23" i="14"/>
  <c r="AP24" i="14"/>
  <c r="AP25" i="14"/>
  <c r="AP26" i="14"/>
  <c r="AP27" i="14"/>
  <c r="AP28" i="14"/>
  <c r="AP29" i="14"/>
  <c r="AP30" i="14"/>
  <c r="AP31" i="14"/>
  <c r="AP32" i="14"/>
  <c r="AP34" i="14"/>
  <c r="AP35" i="14"/>
  <c r="AP36" i="14"/>
  <c r="AP37" i="14"/>
  <c r="AP38" i="14"/>
  <c r="AP39" i="14"/>
  <c r="AP40" i="14"/>
  <c r="AP41" i="14"/>
  <c r="AP42" i="14"/>
  <c r="AP43" i="14"/>
  <c r="AP44" i="14"/>
  <c r="AP45" i="14"/>
  <c r="AP46" i="14"/>
  <c r="AP47" i="14"/>
  <c r="AP48" i="14"/>
  <c r="AP49" i="14"/>
  <c r="AP50" i="14"/>
  <c r="AP51" i="14"/>
  <c r="AP52" i="14"/>
  <c r="AP53" i="14"/>
  <c r="AP54" i="14"/>
  <c r="AP55" i="14"/>
  <c r="AP56" i="14"/>
  <c r="AP57" i="14"/>
  <c r="AP58" i="14"/>
  <c r="AP59" i="14"/>
  <c r="AP60" i="14"/>
  <c r="AP61" i="14"/>
  <c r="AP62" i="14"/>
  <c r="AP63" i="14"/>
  <c r="AP64" i="14"/>
  <c r="AP65" i="14"/>
  <c r="AP66" i="14"/>
  <c r="AP67" i="14"/>
  <c r="AP68" i="14"/>
  <c r="AP69" i="14"/>
  <c r="AP70" i="14"/>
  <c r="AP71" i="14"/>
  <c r="AP72" i="14"/>
  <c r="AP73" i="14"/>
  <c r="AP74" i="14"/>
  <c r="AP75" i="14"/>
  <c r="AP76" i="14"/>
  <c r="AP77" i="14"/>
  <c r="AP78" i="14"/>
  <c r="AP79" i="14"/>
  <c r="AP80" i="14"/>
  <c r="AP81" i="14"/>
  <c r="AP82" i="14"/>
  <c r="AP83" i="14"/>
  <c r="AP84" i="14"/>
  <c r="AP85" i="14"/>
  <c r="AP86" i="14"/>
  <c r="AP87" i="14"/>
  <c r="AP88" i="14"/>
  <c r="AP89" i="14"/>
  <c r="AP90" i="14"/>
  <c r="AP91" i="14"/>
  <c r="AP92" i="14"/>
  <c r="AP93" i="14"/>
  <c r="AP94" i="14"/>
  <c r="AP95" i="14"/>
  <c r="AP96" i="14"/>
  <c r="AP97" i="14"/>
  <c r="AP98" i="14"/>
  <c r="AP99" i="14"/>
  <c r="AP100" i="14"/>
  <c r="AP101" i="14"/>
  <c r="AP102" i="14"/>
  <c r="AP103" i="14"/>
  <c r="AP104" i="14"/>
  <c r="AP105" i="14"/>
  <c r="AP106" i="14"/>
  <c r="AP107" i="14"/>
  <c r="AP108" i="14"/>
  <c r="AP109" i="14"/>
  <c r="AP110" i="14"/>
  <c r="AP111" i="14"/>
  <c r="AP112" i="14"/>
  <c r="AP113" i="14"/>
  <c r="AP114" i="14"/>
  <c r="AP115" i="14"/>
  <c r="AP116" i="14"/>
  <c r="AP117" i="14"/>
  <c r="AP118" i="14"/>
  <c r="AP119" i="14"/>
  <c r="AP120" i="14"/>
  <c r="AP121" i="14"/>
  <c r="AP122" i="14"/>
  <c r="AP123" i="14"/>
  <c r="AP124" i="14"/>
  <c r="AP125" i="14"/>
  <c r="AP126" i="14"/>
  <c r="AP127" i="14"/>
  <c r="AP128" i="14"/>
  <c r="AP129" i="14"/>
  <c r="AP130" i="14"/>
  <c r="AP131" i="14"/>
  <c r="AP132" i="14"/>
  <c r="AP133" i="14"/>
  <c r="AP134" i="14"/>
  <c r="AP135" i="14"/>
  <c r="AP136" i="14"/>
  <c r="AP137" i="14"/>
  <c r="AP138" i="14"/>
  <c r="AP139" i="14"/>
  <c r="AP140" i="14"/>
  <c r="AP141" i="14"/>
  <c r="AP142" i="14"/>
  <c r="AP143" i="14"/>
  <c r="AP144" i="14"/>
  <c r="AP145" i="14"/>
  <c r="AP146" i="14"/>
  <c r="AP147" i="14"/>
  <c r="AP148" i="14"/>
  <c r="AP149" i="14"/>
  <c r="AP150" i="14"/>
  <c r="AP151" i="14"/>
  <c r="AP152" i="14"/>
  <c r="AP153" i="14"/>
  <c r="AP154" i="14"/>
  <c r="AP6" i="14"/>
</calcChain>
</file>

<file path=xl/sharedStrings.xml><?xml version="1.0" encoding="utf-8"?>
<sst xmlns="http://schemas.openxmlformats.org/spreadsheetml/2006/main" count="3342" uniqueCount="996">
  <si>
    <t>Ariège</t>
  </si>
  <si>
    <t>Aude</t>
  </si>
  <si>
    <t>Aveyron</t>
  </si>
  <si>
    <t>Gard</t>
  </si>
  <si>
    <t>Haute-Garonne</t>
  </si>
  <si>
    <t>Gers</t>
  </si>
  <si>
    <t>Hérault</t>
  </si>
  <si>
    <t>Lot</t>
  </si>
  <si>
    <t>Lozère</t>
  </si>
  <si>
    <t>Hautes-Pyrénées</t>
  </si>
  <si>
    <t>Pyrénées-Orientales</t>
  </si>
  <si>
    <t>Tarn</t>
  </si>
  <si>
    <t>Tarn-et-Garonne</t>
  </si>
  <si>
    <t>s : secret statistique</t>
  </si>
  <si>
    <t>Source : Agreste - ASP - Traitement SSP</t>
  </si>
  <si>
    <t>https://www.insee.fr/fr/accueil</t>
  </si>
  <si>
    <t>0901</t>
  </si>
  <si>
    <t>0902</t>
  </si>
  <si>
    <t>0903</t>
  </si>
  <si>
    <t>0904</t>
  </si>
  <si>
    <t>0905</t>
  </si>
  <si>
    <t>0906</t>
  </si>
  <si>
    <t>0907</t>
  </si>
  <si>
    <t>0908</t>
  </si>
  <si>
    <t>0909</t>
  </si>
  <si>
    <t>0910</t>
  </si>
  <si>
    <t>0911</t>
  </si>
  <si>
    <t>0912</t>
  </si>
  <si>
    <t>0913</t>
  </si>
  <si>
    <t>0999</t>
  </si>
  <si>
    <t>L'utilisation et la diffusion des données sont autorisées sous réserve de mentionner impérativement la source.</t>
  </si>
  <si>
    <t>Détails des données contenues dans le fichier :</t>
  </si>
  <si>
    <t>https://agreste.agriculture.gouv.fr/agreste-web/accueil/</t>
  </si>
  <si>
    <t>09390</t>
  </si>
  <si>
    <t>PLAINE DE L'ARIEGE - 09</t>
  </si>
  <si>
    <t>09392</t>
  </si>
  <si>
    <t>COTEAUX DE L'ARIEGE - 09</t>
  </si>
  <si>
    <t>09393</t>
  </si>
  <si>
    <t>REGION SOUS PYRENEENNE - 09</t>
  </si>
  <si>
    <t>09472</t>
  </si>
  <si>
    <t>REGION PYRENEENNE - 09</t>
  </si>
  <si>
    <t>11391</t>
  </si>
  <si>
    <t>LAURAGAIS - 11</t>
  </si>
  <si>
    <t>11392</t>
  </si>
  <si>
    <t>RAZES - 11</t>
  </si>
  <si>
    <t>11413</t>
  </si>
  <si>
    <t>MONTAGNE NOIRE - 11</t>
  </si>
  <si>
    <t>11470</t>
  </si>
  <si>
    <t>REGION VITICOLE - 11</t>
  </si>
  <si>
    <t>11471</t>
  </si>
  <si>
    <t>11472</t>
  </si>
  <si>
    <t>PAYS DE SAULT - 11</t>
  </si>
  <si>
    <t>12161</t>
  </si>
  <si>
    <t>ROUGIER DE MARCILLAC - 12</t>
  </si>
  <si>
    <t>12162</t>
  </si>
  <si>
    <t>LEVEZOU - 12</t>
  </si>
  <si>
    <t>12397</t>
  </si>
  <si>
    <t>BAS QUERCY - 12</t>
  </si>
  <si>
    <t>12407</t>
  </si>
  <si>
    <t>VIADENE ET VALLEE DU LOT - 12</t>
  </si>
  <si>
    <t>12409</t>
  </si>
  <si>
    <t>SEGALA - 12</t>
  </si>
  <si>
    <t>12411</t>
  </si>
  <si>
    <t>GRANDS-CAUSSES - 12</t>
  </si>
  <si>
    <t>12412</t>
  </si>
  <si>
    <t>MONTS DE LACAUNE - 12</t>
  </si>
  <si>
    <t>12419</t>
  </si>
  <si>
    <t>AUBRAC - 12</t>
  </si>
  <si>
    <t>30410</t>
  </si>
  <si>
    <t>CEVENNES - 30</t>
  </si>
  <si>
    <t>30411</t>
  </si>
  <si>
    <t>CAUSSE NOIR - 30</t>
  </si>
  <si>
    <t>30414</t>
  </si>
  <si>
    <t>CAUSSES DU LARZAC - 30</t>
  </si>
  <si>
    <t>30415</t>
  </si>
  <si>
    <t>SOUBERGUES - 30</t>
  </si>
  <si>
    <t>30416</t>
  </si>
  <si>
    <t>GARRIGUES - 30</t>
  </si>
  <si>
    <t>30422</t>
  </si>
  <si>
    <t>BAS-VIVARAIS - 30</t>
  </si>
  <si>
    <t>30465</t>
  </si>
  <si>
    <t>VALLEE DU RHONE - 30</t>
  </si>
  <si>
    <t>30471</t>
  </si>
  <si>
    <t>PLAINE VITICOLE - 30</t>
  </si>
  <si>
    <t>31385</t>
  </si>
  <si>
    <t>COTEAUX DU GERS - 31</t>
  </si>
  <si>
    <t>31389</t>
  </si>
  <si>
    <t>COTEAUX DE GASCOGNE - 31</t>
  </si>
  <si>
    <t>31390</t>
  </si>
  <si>
    <t>LSE VALLEES - 31</t>
  </si>
  <si>
    <t>31391</t>
  </si>
  <si>
    <t>LAURAGAIS - 31</t>
  </si>
  <si>
    <t>31392</t>
  </si>
  <si>
    <t>VOLVESTRE - 31</t>
  </si>
  <si>
    <t>31393</t>
  </si>
  <si>
    <t>LA RIVIERE - 31</t>
  </si>
  <si>
    <t>31472</t>
  </si>
  <si>
    <t>PYRENNEES CENTRALES - 31</t>
  </si>
  <si>
    <t>32147</t>
  </si>
  <si>
    <t>32149</t>
  </si>
  <si>
    <t>32383</t>
  </si>
  <si>
    <t>ASTARAC - 32</t>
  </si>
  <si>
    <t>32384</t>
  </si>
  <si>
    <t>LOMAGNE - 32</t>
  </si>
  <si>
    <t>32385</t>
  </si>
  <si>
    <t>COTEAUX DU GERS - 32</t>
  </si>
  <si>
    <t>32386</t>
  </si>
  <si>
    <t>VIC-BIHL - 32</t>
  </si>
  <si>
    <t>32387</t>
  </si>
  <si>
    <t>RIVIERE BASSE - 32</t>
  </si>
  <si>
    <t>32388</t>
  </si>
  <si>
    <t>34412</t>
  </si>
  <si>
    <t>PLATEAUX DU SOMMAIL ET DE L'ESPINOUZE - 34</t>
  </si>
  <si>
    <t>34414</t>
  </si>
  <si>
    <t>CAUSSES DU LARZAC - 34</t>
  </si>
  <si>
    <t>34415</t>
  </si>
  <si>
    <t>SOUBERGUES - 34</t>
  </si>
  <si>
    <t>34416</t>
  </si>
  <si>
    <t>GARRIGUES - 34</t>
  </si>
  <si>
    <t>34470</t>
  </si>
  <si>
    <t>MINERVOIS - 34</t>
  </si>
  <si>
    <t>34471</t>
  </si>
  <si>
    <t>PLAINE VITICOLE - 34</t>
  </si>
  <si>
    <t>46159</t>
  </si>
  <si>
    <t>BOURIANNE - 46</t>
  </si>
  <si>
    <t>46160</t>
  </si>
  <si>
    <t>VALLEE DE LA DORDOGNE - 46</t>
  </si>
  <si>
    <t>46394</t>
  </si>
  <si>
    <t>CAUSSES - 46</t>
  </si>
  <si>
    <t>46396</t>
  </si>
  <si>
    <t>QUERCY BLANC - 46</t>
  </si>
  <si>
    <t>46407</t>
  </si>
  <si>
    <t>VALLEE DU LOT - 46</t>
  </si>
  <si>
    <t>46408</t>
  </si>
  <si>
    <t>LIMARGUE - 46</t>
  </si>
  <si>
    <t>46409</t>
  </si>
  <si>
    <t>SEGALA - 46</t>
  </si>
  <si>
    <t>48410</t>
  </si>
  <si>
    <t>CEVENNES - 48</t>
  </si>
  <si>
    <t>48411</t>
  </si>
  <si>
    <t>CAUSSES - 48</t>
  </si>
  <si>
    <t>48418</t>
  </si>
  <si>
    <t>MARGERIDE - 48</t>
  </si>
  <si>
    <t>48419</t>
  </si>
  <si>
    <t>AUBRAC - 48</t>
  </si>
  <si>
    <t>65146</t>
  </si>
  <si>
    <t>MONTAGNE DE BIGORRE - 65</t>
  </si>
  <si>
    <t>65148</t>
  </si>
  <si>
    <t>COTEAUX DE BIGORRE - 65</t>
  </si>
  <si>
    <t>65150</t>
  </si>
  <si>
    <t>HAUTE VALLEE DE L ADOUR - 65</t>
  </si>
  <si>
    <t>65381</t>
  </si>
  <si>
    <t>COTEAUX NORD - 65</t>
  </si>
  <si>
    <t>65383</t>
  </si>
  <si>
    <t>ASTARAC - 65</t>
  </si>
  <si>
    <t>65386</t>
  </si>
  <si>
    <t>VIC BILH ET MADIRAN - 65</t>
  </si>
  <si>
    <t>65387</t>
  </si>
  <si>
    <t>RIVIERE BASSE - 65</t>
  </si>
  <si>
    <t>65389</t>
  </si>
  <si>
    <t>COTEAUX DE GASCOGNE - 65</t>
  </si>
  <si>
    <t>66252</t>
  </si>
  <si>
    <t>PLAINE DU ROUSSILON - 66</t>
  </si>
  <si>
    <t>66253</t>
  </si>
  <si>
    <t>VALLESPIR ET ALBERES - 66</t>
  </si>
  <si>
    <t>66254</t>
  </si>
  <si>
    <t>CRU BANYULS - 66</t>
  </si>
  <si>
    <t>66255</t>
  </si>
  <si>
    <t>CONFLENT - 66</t>
  </si>
  <si>
    <t>66256</t>
  </si>
  <si>
    <t>CERDAGNE - 66</t>
  </si>
  <si>
    <t>66257</t>
  </si>
  <si>
    <t>CAPCIR - 66</t>
  </si>
  <si>
    <t>66470</t>
  </si>
  <si>
    <t>CORBIERES DU ROUSSILLON - 66</t>
  </si>
  <si>
    <t>66472</t>
  </si>
  <si>
    <t>FENOUILLEDE - 66</t>
  </si>
  <si>
    <t>81151</t>
  </si>
  <si>
    <t>GAILLACOIS - 81</t>
  </si>
  <si>
    <t>81152</t>
  </si>
  <si>
    <t>COTEAUX MOLASSIQUES - 81</t>
  </si>
  <si>
    <t>81153</t>
  </si>
  <si>
    <t>PLAINE DE L ALBIGEOIS ET DU CASTRAIS - 81</t>
  </si>
  <si>
    <t>81391</t>
  </si>
  <si>
    <t>LAURAGAIS - 81</t>
  </si>
  <si>
    <t>81395</t>
  </si>
  <si>
    <t>CAUSSES DU QUERCY - 81</t>
  </si>
  <si>
    <t>81409</t>
  </si>
  <si>
    <t>SEGALA - 81</t>
  </si>
  <si>
    <t>81412</t>
  </si>
  <si>
    <t>MONTS DE LACAUNE - 81</t>
  </si>
  <si>
    <t>81413</t>
  </si>
  <si>
    <t>MONTAGNE NOIRE - 81</t>
  </si>
  <si>
    <t>82154</t>
  </si>
  <si>
    <t>BAS-QUERCY DE MONTCLAR - 82</t>
  </si>
  <si>
    <t>82155</t>
  </si>
  <si>
    <t>BAS-QUERCY DE MONTPEZAT - 82</t>
  </si>
  <si>
    <t>82384</t>
  </si>
  <si>
    <t>LOMAGNE - 82</t>
  </si>
  <si>
    <t>82385</t>
  </si>
  <si>
    <t>COTEAUX DU GERS - 82</t>
  </si>
  <si>
    <t>82390</t>
  </si>
  <si>
    <t>VALLEES ET TERRASSES - 82</t>
  </si>
  <si>
    <t>82391</t>
  </si>
  <si>
    <t>LAURAGAIS - 82</t>
  </si>
  <si>
    <t>82395</t>
  </si>
  <si>
    <t>CAUSSES DU QUERCY - 82</t>
  </si>
  <si>
    <t>82396</t>
  </si>
  <si>
    <t>QUERCY BLANC - 82</t>
  </si>
  <si>
    <t>82397</t>
  </si>
  <si>
    <t>ROUERGUE - 82</t>
  </si>
  <si>
    <t>82398</t>
  </si>
  <si>
    <t>NERACOIS - 82</t>
  </si>
  <si>
    <t>82399</t>
  </si>
  <si>
    <t>PAYS DE SERRES - 82</t>
  </si>
  <si>
    <t>Code culture</t>
  </si>
  <si>
    <t>Nombre de déclarants</t>
  </si>
  <si>
    <t>Surface graphique constatée (ha)</t>
  </si>
  <si>
    <t>Surface admissible constatée (ha)</t>
  </si>
  <si>
    <t>AGR</t>
  </si>
  <si>
    <t>AIL</t>
  </si>
  <si>
    <t>ARA</t>
  </si>
  <si>
    <t>ART</t>
  </si>
  <si>
    <t>AVH</t>
  </si>
  <si>
    <t>AVP</t>
  </si>
  <si>
    <t>BDH</t>
  </si>
  <si>
    <t>BDP</t>
  </si>
  <si>
    <t>BFS</t>
  </si>
  <si>
    <t>BOR</t>
  </si>
  <si>
    <t>BTA</t>
  </si>
  <si>
    <t>BTH</t>
  </si>
  <si>
    <t>BTN</t>
  </si>
  <si>
    <t>BTP</t>
  </si>
  <si>
    <t>CAE</t>
  </si>
  <si>
    <t>CAG</t>
  </si>
  <si>
    <t>CAR</t>
  </si>
  <si>
    <t>CBT</t>
  </si>
  <si>
    <t>CCN</t>
  </si>
  <si>
    <t>CEE</t>
  </si>
  <si>
    <t>CEL</t>
  </si>
  <si>
    <t>CHU</t>
  </si>
  <si>
    <t>CHV</t>
  </si>
  <si>
    <t>CID</t>
  </si>
  <si>
    <t>CIT</t>
  </si>
  <si>
    <t>CML</t>
  </si>
  <si>
    <t>CPL</t>
  </si>
  <si>
    <t>CSS</t>
  </si>
  <si>
    <t>CTG</t>
  </si>
  <si>
    <t>CZH</t>
  </si>
  <si>
    <t>CZP</t>
  </si>
  <si>
    <t>EPE</t>
  </si>
  <si>
    <t>EPI</t>
  </si>
  <si>
    <t>FEV</t>
  </si>
  <si>
    <t>FLA</t>
  </si>
  <si>
    <t>FLP</t>
  </si>
  <si>
    <t>FNU</t>
  </si>
  <si>
    <t>FRA</t>
  </si>
  <si>
    <t>FVL</t>
  </si>
  <si>
    <t>GES</t>
  </si>
  <si>
    <t>HBL</t>
  </si>
  <si>
    <t>JNO</t>
  </si>
  <si>
    <t>LAV</t>
  </si>
  <si>
    <t>LBF</t>
  </si>
  <si>
    <t>LDH</t>
  </si>
  <si>
    <t>LDP</t>
  </si>
  <si>
    <t>LEC</t>
  </si>
  <si>
    <t>LIF</t>
  </si>
  <si>
    <t>LIH</t>
  </si>
  <si>
    <t>LIP</t>
  </si>
  <si>
    <t>LOT</t>
  </si>
  <si>
    <t>LUZ</t>
  </si>
  <si>
    <t>MCR</t>
  </si>
  <si>
    <t>MID</t>
  </si>
  <si>
    <t>MIS</t>
  </si>
  <si>
    <t>MLG</t>
  </si>
  <si>
    <t>MLO</t>
  </si>
  <si>
    <t>MLT</t>
  </si>
  <si>
    <t>MOH</t>
  </si>
  <si>
    <t>MOT</t>
  </si>
  <si>
    <t>MPC</t>
  </si>
  <si>
    <t>NOS</t>
  </si>
  <si>
    <t>NOX</t>
  </si>
  <si>
    <t>NVT</t>
  </si>
  <si>
    <t>OAG</t>
  </si>
  <si>
    <t>OIG</t>
  </si>
  <si>
    <t>OLI</t>
  </si>
  <si>
    <t>ORH</t>
  </si>
  <si>
    <t>ORP</t>
  </si>
  <si>
    <t>PAG</t>
  </si>
  <si>
    <t>PCH</t>
  </si>
  <si>
    <t>PEP</t>
  </si>
  <si>
    <t>PFR</t>
  </si>
  <si>
    <t>PHI</t>
  </si>
  <si>
    <t>POR</t>
  </si>
  <si>
    <t>POT</t>
  </si>
  <si>
    <t>PPH</t>
  </si>
  <si>
    <t>PPP</t>
  </si>
  <si>
    <t>PPR</t>
  </si>
  <si>
    <t>PRU</t>
  </si>
  <si>
    <t>PSL</t>
  </si>
  <si>
    <t>PTC</t>
  </si>
  <si>
    <t>PTR</t>
  </si>
  <si>
    <t>PVP</t>
  </si>
  <si>
    <t>PVT</t>
  </si>
  <si>
    <t>PWT</t>
  </si>
  <si>
    <t>RDI</t>
  </si>
  <si>
    <t>RIZ</t>
  </si>
  <si>
    <t>SAI</t>
  </si>
  <si>
    <t>SBO</t>
  </si>
  <si>
    <t>SGH</t>
  </si>
  <si>
    <t>SGP</t>
  </si>
  <si>
    <t>SNE</t>
  </si>
  <si>
    <t>SOG</t>
  </si>
  <si>
    <t>SOJ</t>
  </si>
  <si>
    <t>SPH</t>
  </si>
  <si>
    <t>SPL</t>
  </si>
  <si>
    <t>SRS</t>
  </si>
  <si>
    <t>TAB</t>
  </si>
  <si>
    <t>TCR</t>
  </si>
  <si>
    <t>TOM</t>
  </si>
  <si>
    <t>TRE</t>
  </si>
  <si>
    <t>TRN</t>
  </si>
  <si>
    <t>TRU</t>
  </si>
  <si>
    <t>TTH</t>
  </si>
  <si>
    <t>TTP</t>
  </si>
  <si>
    <t>VES</t>
  </si>
  <si>
    <t>VRC</t>
  </si>
  <si>
    <t>VRG</t>
  </si>
  <si>
    <t>Libellé culture</t>
  </si>
  <si>
    <t>Toutes cultures</t>
  </si>
  <si>
    <t>Agrume</t>
  </si>
  <si>
    <t>Ail</t>
  </si>
  <si>
    <t>Arachide</t>
  </si>
  <si>
    <t>Artichaut</t>
  </si>
  <si>
    <t>Bordure de champ</t>
  </si>
  <si>
    <t>Bande tampon</t>
  </si>
  <si>
    <t>Carotte</t>
  </si>
  <si>
    <t>Céleri</t>
  </si>
  <si>
    <t>Chou</t>
  </si>
  <si>
    <t>Chanvre</t>
  </si>
  <si>
    <t>Cameline</t>
  </si>
  <si>
    <t>Châtaigne</t>
  </si>
  <si>
    <t>Colza de printemps</t>
  </si>
  <si>
    <t>Fenugrec</t>
  </si>
  <si>
    <t>Houblon</t>
  </si>
  <si>
    <t>Lin fibres</t>
  </si>
  <si>
    <t>Lin non textile de printemps</t>
  </si>
  <si>
    <t>Maïs doux</t>
  </si>
  <si>
    <t>Millet</t>
  </si>
  <si>
    <t>Moha</t>
  </si>
  <si>
    <t>Noisette</t>
  </si>
  <si>
    <t>Oliveraie</t>
  </si>
  <si>
    <t>Orge de printemps</t>
  </si>
  <si>
    <t>Poireau</t>
  </si>
  <si>
    <t>Persil</t>
  </si>
  <si>
    <t>Radis</t>
  </si>
  <si>
    <t>Riz</t>
  </si>
  <si>
    <t>Seigle de printemps</t>
  </si>
  <si>
    <t>Sorgho</t>
  </si>
  <si>
    <t>Soja</t>
  </si>
  <si>
    <t>Sarrasin</t>
  </si>
  <si>
    <t>Tabac</t>
  </si>
  <si>
    <t>Tournesol</t>
  </si>
  <si>
    <t>Triticale de printemps</t>
  </si>
  <si>
    <t>Surface graphique 
constatée (ha)</t>
  </si>
  <si>
    <t>Surface admissible 
constatée (ha)</t>
  </si>
  <si>
    <t>Nombre de 
déclarants</t>
  </si>
  <si>
    <t>Code PRA</t>
  </si>
  <si>
    <t>Libellé PRA</t>
  </si>
  <si>
    <t>Code canton</t>
  </si>
  <si>
    <t>Libellé canton</t>
  </si>
  <si>
    <t>Vous souhaitez avoir plus de précisions sur les données de la PAC ? Consultez notre site internet :</t>
  </si>
  <si>
    <t>Surface graphique constatée (ha) : surface correspondant au contour des parcelles portant la culture après instruction administrative du dossier et contrôles sur place éventuels.</t>
  </si>
  <si>
    <t>Surface admissible constatée (ha) : surface graphique après déduction des surfaces non agricoles non admissibles et après instruction administrative du dossier et contrôles sur place éventuels.</t>
  </si>
  <si>
    <t>MLC</t>
  </si>
  <si>
    <t>MLF</t>
  </si>
  <si>
    <t>Autre légume ou fruit annuel</t>
  </si>
  <si>
    <t>Mélange de légumineuses prépondérantes et de graminées fourragères de 5 ans ou moins</t>
  </si>
  <si>
    <t>Céréales et pseudo-céréales</t>
  </si>
  <si>
    <t>Oléagineux</t>
  </si>
  <si>
    <t>Prairies ou pâturages permanents</t>
  </si>
  <si>
    <t>Occitanie</t>
  </si>
  <si>
    <t>Nombre de déclarants : effectif des déclarants ayant la culture sur un territoire donné (la région +  le département +  le canton +  la petite région agricole) +  quelle que soit la localisation de leur siège.</t>
  </si>
  <si>
    <t>Les petites régions agricoles sont celles en vigueur. Elles sont mises à disposition sur le site internet du ministère de l'agriculture et de l'alimentation :</t>
  </si>
  <si>
    <t>NARBONNAIS - 11</t>
  </si>
  <si>
    <t>HAUT-ARMAGNAC - 32</t>
  </si>
  <si>
    <t>TENAREZE - 32</t>
  </si>
  <si>
    <t>BAS-ARMAGNAC - 32</t>
  </si>
  <si>
    <t>MRS</t>
  </si>
  <si>
    <t>Avoine de printemps</t>
  </si>
  <si>
    <t>Blé dur de printemps</t>
  </si>
  <si>
    <t>Blé tendre de printemps</t>
  </si>
  <si>
    <t>Châtaigneraie entretenue par des porcins ou des petits ruminants</t>
  </si>
  <si>
    <t>Chênaie entretenue par des porcins ou des petits ruminants</t>
  </si>
  <si>
    <t>Fève</t>
  </si>
  <si>
    <t>Lupin doux de printemps</t>
  </si>
  <si>
    <t>Pois chiche</t>
  </si>
  <si>
    <t>Taillis à courte rotation</t>
  </si>
  <si>
    <t>ACP</t>
  </si>
  <si>
    <t>s</t>
  </si>
  <si>
    <t>Avoine d’hiver</t>
  </si>
  <si>
    <t>Blé dur d’hiver</t>
  </si>
  <si>
    <t>Blé tendre d’hiver</t>
  </si>
  <si>
    <t>Colza d’hiver</t>
  </si>
  <si>
    <t>Lupin doux d’hiver</t>
  </si>
  <si>
    <t>Lin non textile d’hiver</t>
  </si>
  <si>
    <t>Luzerne</t>
  </si>
  <si>
    <t>Sainfoin</t>
  </si>
  <si>
    <t>Seigle d’hiver</t>
  </si>
  <si>
    <t>Trèfle</t>
  </si>
  <si>
    <t>Triticale d’hiver</t>
  </si>
  <si>
    <t>contrôle secret</t>
  </si>
  <si>
    <t>Haute-Ariège</t>
  </si>
  <si>
    <t>3106</t>
  </si>
  <si>
    <t>Cazères</t>
  </si>
  <si>
    <t>Arize-Lèze</t>
  </si>
  <si>
    <t>Couserans Est</t>
  </si>
  <si>
    <t>Couserans Ouest</t>
  </si>
  <si>
    <t>Foix</t>
  </si>
  <si>
    <t>Mirepoix</t>
  </si>
  <si>
    <t>Pamiers-1</t>
  </si>
  <si>
    <t>Pamiers-2</t>
  </si>
  <si>
    <t>Pays d'Olmes</t>
  </si>
  <si>
    <t>Portes d'Ariège</t>
  </si>
  <si>
    <t>Portes du Couserans</t>
  </si>
  <si>
    <t>Sabarthès</t>
  </si>
  <si>
    <t>Val d'Ariège</t>
  </si>
  <si>
    <t>Pamiers</t>
  </si>
  <si>
    <t>1101</t>
  </si>
  <si>
    <t>La Piège au Razès</t>
  </si>
  <si>
    <t>1103</t>
  </si>
  <si>
    <t>Carcassonne-2</t>
  </si>
  <si>
    <t>1104</t>
  </si>
  <si>
    <t>Carcassonne-3</t>
  </si>
  <si>
    <t>1105</t>
  </si>
  <si>
    <t>Le Bassin chaurien</t>
  </si>
  <si>
    <t>1106</t>
  </si>
  <si>
    <t>Les Basses Plaines de l'Aude</t>
  </si>
  <si>
    <t>1107</t>
  </si>
  <si>
    <t>Les Corbières</t>
  </si>
  <si>
    <t>1108</t>
  </si>
  <si>
    <t>Le Lézignanais</t>
  </si>
  <si>
    <t>1109</t>
  </si>
  <si>
    <t>La Région Limouxine</t>
  </si>
  <si>
    <t>1110</t>
  </si>
  <si>
    <t>La Malepère à la Montagne Noire</t>
  </si>
  <si>
    <t>1111</t>
  </si>
  <si>
    <t>Narbonne-1</t>
  </si>
  <si>
    <t>1112</t>
  </si>
  <si>
    <t>Narbonne-2</t>
  </si>
  <si>
    <t>1114</t>
  </si>
  <si>
    <t>La Haute-Vallée de l'Aude</t>
  </si>
  <si>
    <t>1115</t>
  </si>
  <si>
    <t>Le Haut-Minervois</t>
  </si>
  <si>
    <t>1116</t>
  </si>
  <si>
    <t>Le Sud-Minervois</t>
  </si>
  <si>
    <t>1117</t>
  </si>
  <si>
    <t>Les Corbières Méditerranée</t>
  </si>
  <si>
    <t>1118</t>
  </si>
  <si>
    <t>La Montagne d'Alaric</t>
  </si>
  <si>
    <t>1119</t>
  </si>
  <si>
    <t>La Vallée de l'Orbiel</t>
  </si>
  <si>
    <t>1198</t>
  </si>
  <si>
    <t>Carcassonne</t>
  </si>
  <si>
    <t>1199</t>
  </si>
  <si>
    <t>Narbonne</t>
  </si>
  <si>
    <t>1201</t>
  </si>
  <si>
    <t>Aubrac et Carladez</t>
  </si>
  <si>
    <t>1202</t>
  </si>
  <si>
    <t>Aveyron et Tarn</t>
  </si>
  <si>
    <t>1203</t>
  </si>
  <si>
    <t>Causse-Comtal</t>
  </si>
  <si>
    <t>1204</t>
  </si>
  <si>
    <t>Causses-Rougiers</t>
  </si>
  <si>
    <t>1205</t>
  </si>
  <si>
    <t>Ceor-Ségala</t>
  </si>
  <si>
    <t>1206</t>
  </si>
  <si>
    <t>Enne et Alzou</t>
  </si>
  <si>
    <t>1207</t>
  </si>
  <si>
    <t>Lot et Dourdou</t>
  </si>
  <si>
    <t>1208</t>
  </si>
  <si>
    <t>Lot et Montbazinois</t>
  </si>
  <si>
    <t>1209</t>
  </si>
  <si>
    <t>Lot et Palanges</t>
  </si>
  <si>
    <t>1210</t>
  </si>
  <si>
    <t>Lot et Truyère</t>
  </si>
  <si>
    <t>1211</t>
  </si>
  <si>
    <t>Millau-1</t>
  </si>
  <si>
    <t>1212</t>
  </si>
  <si>
    <t>Millau-2</t>
  </si>
  <si>
    <t>1213</t>
  </si>
  <si>
    <t>Monts du Réquistanais</t>
  </si>
  <si>
    <t>1214</t>
  </si>
  <si>
    <t>Nord-Lévezou</t>
  </si>
  <si>
    <t>1215</t>
  </si>
  <si>
    <t>Raspes et Lévezou</t>
  </si>
  <si>
    <t>1217</t>
  </si>
  <si>
    <t>Rodez-2</t>
  </si>
  <si>
    <t>1218</t>
  </si>
  <si>
    <t>Rodez-Onet</t>
  </si>
  <si>
    <t>1219</t>
  </si>
  <si>
    <t>Saint-Affrique</t>
  </si>
  <si>
    <t>1220</t>
  </si>
  <si>
    <t>Tarn et Causses</t>
  </si>
  <si>
    <t>1221</t>
  </si>
  <si>
    <t>Vallon</t>
  </si>
  <si>
    <t>1222</t>
  </si>
  <si>
    <t>Villefranche-de-Rouergue</t>
  </si>
  <si>
    <t>1223</t>
  </si>
  <si>
    <t>Villeneuvois et Villefranchois</t>
  </si>
  <si>
    <t>1298</t>
  </si>
  <si>
    <t>Millau</t>
  </si>
  <si>
    <t>1299</t>
  </si>
  <si>
    <t>Rodez</t>
  </si>
  <si>
    <t>3001</t>
  </si>
  <si>
    <t>Aigues-Mortes</t>
  </si>
  <si>
    <t>3002</t>
  </si>
  <si>
    <t>Alès-1</t>
  </si>
  <si>
    <t>3003</t>
  </si>
  <si>
    <t>Alès-2</t>
  </si>
  <si>
    <t>3004</t>
  </si>
  <si>
    <t>Alès-3</t>
  </si>
  <si>
    <t>3005</t>
  </si>
  <si>
    <t>Bagnols-sur-Cèze</t>
  </si>
  <si>
    <t>3006</t>
  </si>
  <si>
    <t>Beaucaire</t>
  </si>
  <si>
    <t>3007</t>
  </si>
  <si>
    <t>Calvisson</t>
  </si>
  <si>
    <t>3008</t>
  </si>
  <si>
    <t>La Grand-Combe</t>
  </si>
  <si>
    <t>3009</t>
  </si>
  <si>
    <t>Marguerittes</t>
  </si>
  <si>
    <t>3014</t>
  </si>
  <si>
    <t>Pont-Saint-Esprit</t>
  </si>
  <si>
    <t>3015</t>
  </si>
  <si>
    <t>Quissac</t>
  </si>
  <si>
    <t>3016</t>
  </si>
  <si>
    <t>Redessan</t>
  </si>
  <si>
    <t>3017</t>
  </si>
  <si>
    <t>Roquemaure</t>
  </si>
  <si>
    <t>3018</t>
  </si>
  <si>
    <t>Rousson</t>
  </si>
  <si>
    <t>3019</t>
  </si>
  <si>
    <t>Saint-Gilles</t>
  </si>
  <si>
    <t>3020</t>
  </si>
  <si>
    <t>Uzès</t>
  </si>
  <si>
    <t>3021</t>
  </si>
  <si>
    <t>Vauvert</t>
  </si>
  <si>
    <t>3022</t>
  </si>
  <si>
    <t>Le Vigan</t>
  </si>
  <si>
    <t>3023</t>
  </si>
  <si>
    <t>Villeneuve-lès-Avignon</t>
  </si>
  <si>
    <t>3098</t>
  </si>
  <si>
    <t>Alès</t>
  </si>
  <si>
    <t>3099</t>
  </si>
  <si>
    <t>Nîmes</t>
  </si>
  <si>
    <t>3101</t>
  </si>
  <si>
    <t>Auterive</t>
  </si>
  <si>
    <t>3102</t>
  </si>
  <si>
    <t>Bagnères-de-Luchon</t>
  </si>
  <si>
    <t>3103</t>
  </si>
  <si>
    <t>Blagnac</t>
  </si>
  <si>
    <t>3104</t>
  </si>
  <si>
    <t>Castanet-Tolosan</t>
  </si>
  <si>
    <t>3105</t>
  </si>
  <si>
    <t>Castelginest</t>
  </si>
  <si>
    <t>3107</t>
  </si>
  <si>
    <t>Escalquens</t>
  </si>
  <si>
    <t>3108</t>
  </si>
  <si>
    <t>Léguevin</t>
  </si>
  <si>
    <t>3109</t>
  </si>
  <si>
    <t>Muret</t>
  </si>
  <si>
    <t>3110</t>
  </si>
  <si>
    <t>Pechbonnieu</t>
  </si>
  <si>
    <t>3111</t>
  </si>
  <si>
    <t>Plaisance-du-Touch</t>
  </si>
  <si>
    <t>3112</t>
  </si>
  <si>
    <t>Portet-sur-Garonne</t>
  </si>
  <si>
    <t>3113</t>
  </si>
  <si>
    <t>Revel</t>
  </si>
  <si>
    <t>3114</t>
  </si>
  <si>
    <t>Saint-Gaudens</t>
  </si>
  <si>
    <t>3121</t>
  </si>
  <si>
    <t>Toulouse-7</t>
  </si>
  <si>
    <t>3122</t>
  </si>
  <si>
    <t>Toulouse-8</t>
  </si>
  <si>
    <t>3123</t>
  </si>
  <si>
    <t>Toulouse-9</t>
  </si>
  <si>
    <t>3124</t>
  </si>
  <si>
    <t>Toulouse-10</t>
  </si>
  <si>
    <t>3125</t>
  </si>
  <si>
    <t>Toulouse-11</t>
  </si>
  <si>
    <t>3126</t>
  </si>
  <si>
    <t>Tournefeuille</t>
  </si>
  <si>
    <t>3127</t>
  </si>
  <si>
    <t>Villemur-sur-Tarn</t>
  </si>
  <si>
    <t>3199</t>
  </si>
  <si>
    <t>Toulouse</t>
  </si>
  <si>
    <t>3201</t>
  </si>
  <si>
    <t>Adour-Gersoise</t>
  </si>
  <si>
    <t>3202</t>
  </si>
  <si>
    <t>Armagnac-Ténarèze</t>
  </si>
  <si>
    <t>3203</t>
  </si>
  <si>
    <t>Astarac-Gimone</t>
  </si>
  <si>
    <t>3204</t>
  </si>
  <si>
    <t>Auch-1</t>
  </si>
  <si>
    <t>3205</t>
  </si>
  <si>
    <t>Auch-2</t>
  </si>
  <si>
    <t>3206</t>
  </si>
  <si>
    <t>Auch-3</t>
  </si>
  <si>
    <t>3207</t>
  </si>
  <si>
    <t>Baïse-Armagnac</t>
  </si>
  <si>
    <t>3208</t>
  </si>
  <si>
    <t>Fezensac</t>
  </si>
  <si>
    <t>3209</t>
  </si>
  <si>
    <t>Fleurance-Lomagne</t>
  </si>
  <si>
    <t>3210</t>
  </si>
  <si>
    <t>Gascogne-Auscitaine</t>
  </si>
  <si>
    <t>3211</t>
  </si>
  <si>
    <t>Gimone-Arrats</t>
  </si>
  <si>
    <t>3212</t>
  </si>
  <si>
    <t>Grand-Bas-Armagnac</t>
  </si>
  <si>
    <t>3213</t>
  </si>
  <si>
    <t>L'Isle-Jourdain</t>
  </si>
  <si>
    <t>3214</t>
  </si>
  <si>
    <t>Lectoure-Lomagne</t>
  </si>
  <si>
    <t>3215</t>
  </si>
  <si>
    <t>Mirande-Astarac</t>
  </si>
  <si>
    <t>3216</t>
  </si>
  <si>
    <t>Pardiac-Rivière-Basse</t>
  </si>
  <si>
    <t>3217</t>
  </si>
  <si>
    <t>Val de Save</t>
  </si>
  <si>
    <t>3299</t>
  </si>
  <si>
    <t>Auch</t>
  </si>
  <si>
    <t>3401</t>
  </si>
  <si>
    <t>Agde</t>
  </si>
  <si>
    <t>3402</t>
  </si>
  <si>
    <t>Béziers-1</t>
  </si>
  <si>
    <t>3403</t>
  </si>
  <si>
    <t>Béziers-2</t>
  </si>
  <si>
    <t>3404</t>
  </si>
  <si>
    <t>Béziers-3</t>
  </si>
  <si>
    <t>3405</t>
  </si>
  <si>
    <t>Cazouls-lès-Béziers</t>
  </si>
  <si>
    <t>3406</t>
  </si>
  <si>
    <t>Clermont-l'Hérault</t>
  </si>
  <si>
    <t>3407</t>
  </si>
  <si>
    <t>Le Crès</t>
  </si>
  <si>
    <t>3408</t>
  </si>
  <si>
    <t>Frontignan</t>
  </si>
  <si>
    <t>3409</t>
  </si>
  <si>
    <t>Gignac</t>
  </si>
  <si>
    <t>3410</t>
  </si>
  <si>
    <t>Lattes</t>
  </si>
  <si>
    <t>3411</t>
  </si>
  <si>
    <t>Lodève</t>
  </si>
  <si>
    <t>3412</t>
  </si>
  <si>
    <t>Lunel</t>
  </si>
  <si>
    <t>3413</t>
  </si>
  <si>
    <t>Mauguio</t>
  </si>
  <si>
    <t>3414</t>
  </si>
  <si>
    <t>Mèze</t>
  </si>
  <si>
    <t>3415</t>
  </si>
  <si>
    <t>Montpellier-1</t>
  </si>
  <si>
    <t>3420</t>
  </si>
  <si>
    <t>Montpellier - Castelnau-le-Lez</t>
  </si>
  <si>
    <t>3421</t>
  </si>
  <si>
    <t>Pézenas</t>
  </si>
  <si>
    <t>3422</t>
  </si>
  <si>
    <t>Pignan</t>
  </si>
  <si>
    <t>3423</t>
  </si>
  <si>
    <t>Saint-Gély-du-Fesc</t>
  </si>
  <si>
    <t>3424</t>
  </si>
  <si>
    <t>Saint-Pons-de-Thomières</t>
  </si>
  <si>
    <t>3425</t>
  </si>
  <si>
    <t>Sète</t>
  </si>
  <si>
    <t>3498</t>
  </si>
  <si>
    <t>Béziers</t>
  </si>
  <si>
    <t>3499</t>
  </si>
  <si>
    <t>Montpellier</t>
  </si>
  <si>
    <t>4601</t>
  </si>
  <si>
    <t>Cahors-1</t>
  </si>
  <si>
    <t>4602</t>
  </si>
  <si>
    <t>Cahors-2</t>
  </si>
  <si>
    <t>4603</t>
  </si>
  <si>
    <t>Cahors-3</t>
  </si>
  <si>
    <t>4604</t>
  </si>
  <si>
    <t>Causse et Bouriane</t>
  </si>
  <si>
    <t>4605</t>
  </si>
  <si>
    <t>Causse et Vallées</t>
  </si>
  <si>
    <t>4606</t>
  </si>
  <si>
    <t>Cère et Ségala</t>
  </si>
  <si>
    <t>4607</t>
  </si>
  <si>
    <t>Figeac-1</t>
  </si>
  <si>
    <t>4608</t>
  </si>
  <si>
    <t>Figeac-2</t>
  </si>
  <si>
    <t>4609</t>
  </si>
  <si>
    <t>Gourdon</t>
  </si>
  <si>
    <t>4610</t>
  </si>
  <si>
    <t>Gramat</t>
  </si>
  <si>
    <t>4611</t>
  </si>
  <si>
    <t>Lacapelle-Marival</t>
  </si>
  <si>
    <t>4612</t>
  </si>
  <si>
    <t>Luzech</t>
  </si>
  <si>
    <t>4613</t>
  </si>
  <si>
    <t>Marches du Sud-Quercy</t>
  </si>
  <si>
    <t>4614</t>
  </si>
  <si>
    <t>Martel</t>
  </si>
  <si>
    <t>4615</t>
  </si>
  <si>
    <t>Puy-l'Evêque</t>
  </si>
  <si>
    <t>4616</t>
  </si>
  <si>
    <t>Saint-Céré</t>
  </si>
  <si>
    <t>4617</t>
  </si>
  <si>
    <t>Souillac</t>
  </si>
  <si>
    <t>4698</t>
  </si>
  <si>
    <t>Cahors</t>
  </si>
  <si>
    <t>4699</t>
  </si>
  <si>
    <t>Figeac</t>
  </si>
  <si>
    <t>4801</t>
  </si>
  <si>
    <t>Peyre en Aubrac</t>
  </si>
  <si>
    <t>4802</t>
  </si>
  <si>
    <t>La Canourgue</t>
  </si>
  <si>
    <t>4803</t>
  </si>
  <si>
    <t>Bourgs sur Colagne</t>
  </si>
  <si>
    <t>4804</t>
  </si>
  <si>
    <t>Le Collet-de-Dèze</t>
  </si>
  <si>
    <t>4805</t>
  </si>
  <si>
    <t>Florac Trois Rivières</t>
  </si>
  <si>
    <t>4806</t>
  </si>
  <si>
    <t>Grandrieu</t>
  </si>
  <si>
    <t>4807</t>
  </si>
  <si>
    <t>Langogne</t>
  </si>
  <si>
    <t>4808</t>
  </si>
  <si>
    <t>Marvejols</t>
  </si>
  <si>
    <t>4811</t>
  </si>
  <si>
    <t>Saint-Alban-sur-Limagnole</t>
  </si>
  <si>
    <t>4812</t>
  </si>
  <si>
    <t>Saint-Chély-d'Apcher</t>
  </si>
  <si>
    <t>4813</t>
  </si>
  <si>
    <t>Saint-Etienne-du-Valdonnez</t>
  </si>
  <si>
    <t>4899</t>
  </si>
  <si>
    <t>Mende</t>
  </si>
  <si>
    <t>6501</t>
  </si>
  <si>
    <t>Aureilhan</t>
  </si>
  <si>
    <t>6502</t>
  </si>
  <si>
    <t>Bordères-sur-l'Echez</t>
  </si>
  <si>
    <t>6503</t>
  </si>
  <si>
    <t>Les Coteaux</t>
  </si>
  <si>
    <t>6504</t>
  </si>
  <si>
    <t>La Haute-Bigorre</t>
  </si>
  <si>
    <t>6505</t>
  </si>
  <si>
    <t>Lourdes-1</t>
  </si>
  <si>
    <t>6506</t>
  </si>
  <si>
    <t>Lourdes-2</t>
  </si>
  <si>
    <t>6507</t>
  </si>
  <si>
    <t>Moyen Adour</t>
  </si>
  <si>
    <t>6508</t>
  </si>
  <si>
    <t>Neste, Aure et Louron</t>
  </si>
  <si>
    <t>6509</t>
  </si>
  <si>
    <t>Ossun</t>
  </si>
  <si>
    <t>6513</t>
  </si>
  <si>
    <t>Val d'Adour-Rustan-Madiranais</t>
  </si>
  <si>
    <t>6514</t>
  </si>
  <si>
    <t>La Vallée de l'Arros et des Baïses</t>
  </si>
  <si>
    <t>6515</t>
  </si>
  <si>
    <t>La Vallée de la Barousse</t>
  </si>
  <si>
    <t>6516</t>
  </si>
  <si>
    <t>La Vallée des Gaves</t>
  </si>
  <si>
    <t>6517</t>
  </si>
  <si>
    <t>Vic-en-Bigorre</t>
  </si>
  <si>
    <t>6598</t>
  </si>
  <si>
    <t>Lourdes</t>
  </si>
  <si>
    <t>6599</t>
  </si>
  <si>
    <t>Tarbes</t>
  </si>
  <si>
    <t>6601</t>
  </si>
  <si>
    <t>Les Aspres</t>
  </si>
  <si>
    <t>6602</t>
  </si>
  <si>
    <t>Le Canigou</t>
  </si>
  <si>
    <t>6603</t>
  </si>
  <si>
    <t>La Côte Sableuse</t>
  </si>
  <si>
    <t>6604</t>
  </si>
  <si>
    <t>La Côte Salanquaise</t>
  </si>
  <si>
    <t>6605</t>
  </si>
  <si>
    <t>La Côte Vermeille</t>
  </si>
  <si>
    <t>6607</t>
  </si>
  <si>
    <t>Perpignan-2</t>
  </si>
  <si>
    <t>6608</t>
  </si>
  <si>
    <t>Perpignan-3</t>
  </si>
  <si>
    <t>6610</t>
  </si>
  <si>
    <t>Perpignan-5</t>
  </si>
  <si>
    <t>6611</t>
  </si>
  <si>
    <t>Perpignan-6</t>
  </si>
  <si>
    <t>6612</t>
  </si>
  <si>
    <t>La Plaine d'Illibéris</t>
  </si>
  <si>
    <t>6613</t>
  </si>
  <si>
    <t>Les Pyrénées catalanes</t>
  </si>
  <si>
    <t>6614</t>
  </si>
  <si>
    <t>Le Ribéral</t>
  </si>
  <si>
    <t>6615</t>
  </si>
  <si>
    <t>La Vallée de l'Agly</t>
  </si>
  <si>
    <t>6616</t>
  </si>
  <si>
    <t>La Vallée de la Têt</t>
  </si>
  <si>
    <t>6617</t>
  </si>
  <si>
    <t>Vallespir-Albères</t>
  </si>
  <si>
    <t>6699</t>
  </si>
  <si>
    <t>Perpignan</t>
  </si>
  <si>
    <t>8102</t>
  </si>
  <si>
    <t>Albi-2</t>
  </si>
  <si>
    <t>8103</t>
  </si>
  <si>
    <t>Albi-3</t>
  </si>
  <si>
    <t>8104</t>
  </si>
  <si>
    <t>Albi-4</t>
  </si>
  <si>
    <t>8105</t>
  </si>
  <si>
    <t>Carmaux-1 Le Ségala</t>
  </si>
  <si>
    <t>8106</t>
  </si>
  <si>
    <t>Carmaux-2 Vallée du Cérou</t>
  </si>
  <si>
    <t>8108</t>
  </si>
  <si>
    <t>Castres-2</t>
  </si>
  <si>
    <t>8109</t>
  </si>
  <si>
    <t>Castres-3</t>
  </si>
  <si>
    <t>8110</t>
  </si>
  <si>
    <t>Les Deux Rives</t>
  </si>
  <si>
    <t>8111</t>
  </si>
  <si>
    <t>Gaillac</t>
  </si>
  <si>
    <t>8112</t>
  </si>
  <si>
    <t>Graulhet</t>
  </si>
  <si>
    <t>8113</t>
  </si>
  <si>
    <t>Le Haut Dadou</t>
  </si>
  <si>
    <t>8114</t>
  </si>
  <si>
    <t>Les Hautes Terres d'Oc</t>
  </si>
  <si>
    <t>8115</t>
  </si>
  <si>
    <t>Lavaur Cocagne</t>
  </si>
  <si>
    <t>8116</t>
  </si>
  <si>
    <t>Mazamet-1</t>
  </si>
  <si>
    <t>8117</t>
  </si>
  <si>
    <t>Mazamet-2 Vallée du Thoré</t>
  </si>
  <si>
    <t>8118</t>
  </si>
  <si>
    <t>La Montagne noire</t>
  </si>
  <si>
    <t>8119</t>
  </si>
  <si>
    <t>Le Pastel</t>
  </si>
  <si>
    <t>8120</t>
  </si>
  <si>
    <t>Plaine de l'Agoût</t>
  </si>
  <si>
    <t>8121</t>
  </si>
  <si>
    <t>Les Portes du Tarn</t>
  </si>
  <si>
    <t>8122</t>
  </si>
  <si>
    <t>Saint-Juéry</t>
  </si>
  <si>
    <t>8123</t>
  </si>
  <si>
    <t>Vignobles et Bastides</t>
  </si>
  <si>
    <t>8196</t>
  </si>
  <si>
    <t>Albi</t>
  </si>
  <si>
    <t>8197</t>
  </si>
  <si>
    <t>Carmaux</t>
  </si>
  <si>
    <t>8198</t>
  </si>
  <si>
    <t>Castres</t>
  </si>
  <si>
    <t>8199</t>
  </si>
  <si>
    <t>Mazamet</t>
  </si>
  <si>
    <t>8201</t>
  </si>
  <si>
    <t>Aveyron-Lère</t>
  </si>
  <si>
    <t>8202</t>
  </si>
  <si>
    <t>Beaumont-de-Lomagne</t>
  </si>
  <si>
    <t>8203</t>
  </si>
  <si>
    <t>Castelsarrasin</t>
  </si>
  <si>
    <t>8204</t>
  </si>
  <si>
    <t>Garonne-Lomagne-Brulhois</t>
  </si>
  <si>
    <t>8205</t>
  </si>
  <si>
    <t>Moissac</t>
  </si>
  <si>
    <t>8209</t>
  </si>
  <si>
    <t>Montech</t>
  </si>
  <si>
    <t>8210</t>
  </si>
  <si>
    <t>Pays de Serres Sud-Quercy</t>
  </si>
  <si>
    <t>8211</t>
  </si>
  <si>
    <t>Quercy-Aveyron</t>
  </si>
  <si>
    <t>8212</t>
  </si>
  <si>
    <t>Quercy-Rouergue</t>
  </si>
  <si>
    <t>8213</t>
  </si>
  <si>
    <t>Tarn-Tescou-Quercy vert</t>
  </si>
  <si>
    <t>8214</t>
  </si>
  <si>
    <t>Valence</t>
  </si>
  <si>
    <t>8215</t>
  </si>
  <si>
    <t>Verdun-sur-Garonne</t>
  </si>
  <si>
    <t>8299</t>
  </si>
  <si>
    <t>Montauban</t>
  </si>
  <si>
    <t>AAR</t>
  </si>
  <si>
    <t>Plantes aromatiques herbacées non pérennes (&lt; 5 ans) autres que persil</t>
  </si>
  <si>
    <t>Autre culture pérenne et jachère dans les bananeraies</t>
  </si>
  <si>
    <t>AFG</t>
  </si>
  <si>
    <t>Autre plante fourragère annuelle (ni légumineuse, ni graminée, ni céréale, ni oléagineux)</t>
  </si>
  <si>
    <t>AME</t>
  </si>
  <si>
    <t>Plantes médicinales et à parfum non pérennes (&lt; 5 ans)</t>
  </si>
  <si>
    <t>ARP</t>
  </si>
  <si>
    <t>Plante aromatique pérenne non arbustive ou arborée autre que la vanille</t>
  </si>
  <si>
    <t>Bordure le long des forêts sans production</t>
  </si>
  <si>
    <t>Betterave</t>
  </si>
  <si>
    <t>Autre céréale ou pseudo-céréale secondaire de printemps (alpiste, quinoa, chia,…)</t>
  </si>
  <si>
    <t>CAH</t>
  </si>
  <si>
    <t>Autre céréale ou pseudo-céréale secondaire d’hiver</t>
  </si>
  <si>
    <t>Cerise</t>
  </si>
  <si>
    <t>Concombre, cornichon et courgette</t>
  </si>
  <si>
    <t>Cultures conduites en inter-rangs (bandes de cultures différentes) – 2 cultures représentant chacune plus de 25 %</t>
  </si>
  <si>
    <t>Cultures conduites en inter-rangs (bandes de cultures différentes) – 3 cultures représentant chacune plus de 25 %</t>
  </si>
  <si>
    <t>Mélange multi-espèces (céréales, oléagineux, légumineuses, ...) sans graminées prairiales et sans prédominance de légumineuses</t>
  </si>
  <si>
    <t>Cultures sous serre hors sol</t>
  </si>
  <si>
    <t>Epeautre (petit épeautre ou engrain et grand épeautre)</t>
  </si>
  <si>
    <t>Autre légume ou fruit pérenne (hors petits fruits à baie)</t>
  </si>
  <si>
    <t>Fraise (en pleine terre)</t>
  </si>
  <si>
    <t>Féverole d’hiver</t>
  </si>
  <si>
    <t>FVP</t>
  </si>
  <si>
    <t>Féverole de printemps</t>
  </si>
  <si>
    <t>Cornille, dolique (y/c lablab), gesse</t>
  </si>
  <si>
    <t>GRA</t>
  </si>
  <si>
    <t>Graminée pure exclusivement pour gazon ou pour production de semences certifiées</t>
  </si>
  <si>
    <t>HPC</t>
  </si>
  <si>
    <t>Horticulture ornementale</t>
  </si>
  <si>
    <t>JAC</t>
  </si>
  <si>
    <t>Jachère (terre arable)</t>
  </si>
  <si>
    <t>Jachère sanitaire imposée par l’administration</t>
  </si>
  <si>
    <t>Lavande et lavandin</t>
  </si>
  <si>
    <t>Laitue, endive et autres salades</t>
  </si>
  <si>
    <t>Lentille</t>
  </si>
  <si>
    <t>Lotier, minette</t>
  </si>
  <si>
    <t>Mélange de céréales ou pseudo-céréales d’hiver entre elles</t>
  </si>
  <si>
    <t>MCS</t>
  </si>
  <si>
    <t>Mélange de céréales ou pseudo-céréales de printemps entre elles</t>
  </si>
  <si>
    <t>MDI</t>
  </si>
  <si>
    <t>Maraîchage diversifié (plusieurs espèces de fruits et légumes majoritairement non pérennes)</t>
  </si>
  <si>
    <t>Maïs (hors maïs doux)</t>
  </si>
  <si>
    <t>Mélange multi-espèces avec légumineuses fourragères prépondérantes sans graminées prairiales</t>
  </si>
  <si>
    <t>Mélange de légumineuses à graines ou fourragères pures</t>
  </si>
  <si>
    <t>Melon et pastèque</t>
  </si>
  <si>
    <t>Moutarde d’hiver</t>
  </si>
  <si>
    <t>Mélange multi-espèces avec légumineuses à graines prépondérantes sans graminées prairiales</t>
  </si>
  <si>
    <t>Marais salants</t>
  </si>
  <si>
    <t>MSW</t>
  </si>
  <si>
    <t>Culture pérenne à forte biomasse (miscanthus, switchgrass, silphie, canne fourragère, ...)</t>
  </si>
  <si>
    <t>Noix (y compris noix de coco)</t>
  </si>
  <si>
    <t>Navet, rutabaga et autres légumes racines (hors carotte, radis, betterave)</t>
  </si>
  <si>
    <t>Autres oléagineux ou mélange d’oléagineux de printemps et d’été (dont moutarde ou navette d’été, sésame et nyger)</t>
  </si>
  <si>
    <t>OHR</t>
  </si>
  <si>
    <t>Autres oléagineux ou mélange d’oléagineux d’hiver (dont navette d’hiver)</t>
  </si>
  <si>
    <t>Oignon et échalote</t>
  </si>
  <si>
    <t>Orge d’hiver</t>
  </si>
  <si>
    <t>Autre légumineuse à graines ou fourragères</t>
  </si>
  <si>
    <t>Pépinière (plants laissés en terre plus d’un an)</t>
  </si>
  <si>
    <t>PEV</t>
  </si>
  <si>
    <t>Pépinière (plants laissés en terre moins d’un an)</t>
  </si>
  <si>
    <t>Petit fruit à baie (hors fraise)</t>
  </si>
  <si>
    <t>PHF</t>
  </si>
  <si>
    <t>Pois et haricot frais (alimentation humaine)</t>
  </si>
  <si>
    <t>Pois protéagineux d’hiver (alimentation animale)</t>
  </si>
  <si>
    <t>PHS</t>
  </si>
  <si>
    <t>Pois et haricot secs (alimentation humaine)</t>
  </si>
  <si>
    <t>PME</t>
  </si>
  <si>
    <t>Plantes médicinales pérennes (autres que arbres)</t>
  </si>
  <si>
    <t>Potiron, citrouille et autres courges</t>
  </si>
  <si>
    <t>Prairie de 6 ans et plus (couvert herbacé)</t>
  </si>
  <si>
    <t>Plantes médicinales pérennes (arbres ou arbustes) sauf cassis</t>
  </si>
  <si>
    <t>Pois protéagineux de printemps (alimentation animale)</t>
  </si>
  <si>
    <t>PRF</t>
  </si>
  <si>
    <t>Plantes à parfum pérennes autres que lavande et lavandin</t>
  </si>
  <si>
    <t>Prune (y compris mirabelle, quetsche, reine-claude,…)</t>
  </si>
  <si>
    <t>Pomme de terre</t>
  </si>
  <si>
    <t>Prairie temporaire de 5 ans ou moins et autre mélange avec graminées</t>
  </si>
  <si>
    <t>Poivron, piment et aubergine</t>
  </si>
  <si>
    <t>Pêche (y/c nectarine, brugnon)</t>
  </si>
  <si>
    <t>Poire</t>
  </si>
  <si>
    <t>SAG</t>
  </si>
  <si>
    <t>Roselière (récolte de sagnes)</t>
  </si>
  <si>
    <t>Boisement aidé d’une surface agricole</t>
  </si>
  <si>
    <t>SIN</t>
  </si>
  <si>
    <t>Surface pastorale ou parcours non utilisé l’année en cours</t>
  </si>
  <si>
    <t>Surface agricole temporairement non admissible, autre que surface pâturable</t>
  </si>
  <si>
    <t>SNU</t>
  </si>
  <si>
    <t>Parc d'élevage de monogastriques avec couvert dégradé, voire sol nu</t>
  </si>
  <si>
    <t>Prairie avec herbe prédominante et ressources fourragères ligneuses présentes</t>
  </si>
  <si>
    <t>Surface pastorale – ressources fourragères ligneuses prédominantes</t>
  </si>
  <si>
    <t>TBT</t>
  </si>
  <si>
    <t>Tubercule tropical</t>
  </si>
  <si>
    <t>Tomate (en pleine terre)</t>
  </si>
  <si>
    <t>Truffières (chênaie de plants mycorhizés)</t>
  </si>
  <si>
    <t>Vesce, mélilot, jarosse, serradelle</t>
  </si>
  <si>
    <t>Vigne (sauf vigne rouge)</t>
  </si>
  <si>
    <t>Autre verger (y compris verger DOM)</t>
  </si>
  <si>
    <t>Légumineuses à graines et fourragère</t>
  </si>
  <si>
    <t>Cultures associées</t>
  </si>
  <si>
    <t>Surfaces herbacées temporaires et mélanges avec graminées</t>
  </si>
  <si>
    <t>Cultures industrielles et plantes sarclées</t>
  </si>
  <si>
    <t>Légumes et fruits (sauf légumineuses)</t>
  </si>
  <si>
    <t>Arboriculture fruitière et viticulture, ppam arbustives</t>
  </si>
  <si>
    <t>Ppam et plantes ornementales (hors arbustisves)</t>
  </si>
  <si>
    <t>Autres surfaces admissibles spécifiques</t>
  </si>
  <si>
    <t>Divers – surfaces non admissibles aux aides 1er pilier</t>
  </si>
  <si>
    <t>La liste des cultures ainsi que le détail des agrégats à utiliser pour renseigner le descriptif des parcelles lors de la déclaration PAC est disponible à cette adresse internet :</t>
  </si>
  <si>
    <t>Épinard, oseille et bette</t>
  </si>
  <si>
    <t xml:space="preserve">Les cantons sont ceux en vigueur au 1er janvier 2024. Ils sont mis à disposition sur le site internet de l'Insee : </t>
  </si>
  <si>
    <t>https://www.telepac.agriculture.gouv.fr/telepac/html/public/aide/formulaires-2024.html</t>
  </si>
  <si>
    <t>Les données présentées ici sont issues d'une extraction en date du 25 février 2025 du fichier des parcelles constatées 2024
Il s'agit de l'assolement de l'exploitation provenant des déclarations de l’exploitant agricole dans le formulaire « Déclaration du registre parcellaire graphique » du dossier PAC +  après instruction administrative du dossier et contrôles sur place éventuels. Les surfaces graphiques et admissibles sont donc des surfaces dites « constatées ».
Ce fichier est fourni par l'agence spéciale de paiement (ASP) au Service de la Statistique et de la Prospective (SSP) du Ministère de l'agriculture et de l'alimentation.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</si>
</sst>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10"/>
      <name val="Arial"/>
      <family val="2"/>
    </font>
    <font>
      <sz val="8"/>
      <name val="Arial"/>
      <family val="2"/>
    </font>
    <font>
      <u/>
      <sz val="10"/>
      <color indexed="12"/>
      <name val="Arial"/>
      <family val="2"/>
    </font>
    <font>
      <sz val="9"/>
      <name val="Marianne"/>
      <family val="3"/>
    </font>
    <font>
      <b/>
      <sz val="9"/>
      <color indexed="21"/>
      <name val="Marianne"/>
      <family val="3"/>
    </font>
    <font>
      <sz val="9"/>
      <color indexed="23"/>
      <name val="Marianne"/>
      <family val="3"/>
    </font>
    <font>
      <b/>
      <sz val="9"/>
      <name val="Marianne"/>
      <family val="3"/>
    </font>
    <font>
      <u/>
      <sz val="9"/>
      <color indexed="12"/>
      <name val="Marianne"/>
      <family val="3"/>
    </font>
    <font>
      <sz val="10"/>
      <name val="Marianne"/>
      <family val="3"/>
    </font>
    <font>
      <sz val="8"/>
      <name val="Marianne"/>
      <family val="3"/>
    </font>
    <font>
      <b/>
      <sz val="10"/>
      <name val="Marianne"/>
      <family val="3"/>
    </font>
    <font>
      <b/>
      <sz val="8"/>
      <name val="Marianne"/>
      <family val="3"/>
    </font>
    <font>
      <sz val="9"/>
      <color theme="0"/>
      <name val="Marianne"/>
      <family val="3"/>
    </font>
    <font>
      <sz val="10"/>
      <name val="Arial"/>
    </font>
  </fonts>
  <fills count="2">
    <fill>
      <patternFill patternType="none"/>
    </fill>
    <fill>
      <patternFill patternType="gray125"/>
    </fill>
  </fills>
  <borders count="17">
    <border>
      <left/>
      <right/>
      <top/>
      <bottom/>
      <diagonal/>
    </border>
    <border>
      <left style="thin">
        <color indexed="21"/>
      </left>
      <right style="thin">
        <color indexed="21"/>
      </right>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style="medium">
        <color indexed="21"/>
      </left>
      <right style="thin">
        <color indexed="21"/>
      </right>
      <top style="thin">
        <color indexed="21"/>
      </top>
      <bottom/>
      <diagonal/>
    </border>
    <border>
      <left style="thin">
        <color indexed="21"/>
      </left>
      <right style="medium">
        <color indexed="21"/>
      </right>
      <top style="thin">
        <color indexed="21"/>
      </top>
      <bottom style="thin">
        <color indexed="21"/>
      </bottom>
      <diagonal/>
    </border>
    <border>
      <left style="thin">
        <color indexed="21"/>
      </left>
      <right style="medium">
        <color indexed="21"/>
      </right>
      <top style="thin">
        <color indexed="21"/>
      </top>
      <bottom/>
      <diagonal/>
    </border>
    <border>
      <left style="medium">
        <color indexed="21"/>
      </left>
      <right style="thin">
        <color indexed="21"/>
      </right>
      <top/>
      <bottom/>
      <diagonal/>
    </border>
    <border>
      <left style="thin">
        <color indexed="21"/>
      </left>
      <right style="medium">
        <color indexed="21"/>
      </right>
      <top/>
      <bottom/>
      <diagonal/>
    </border>
    <border>
      <left style="medium">
        <color indexed="21"/>
      </left>
      <right style="thin">
        <color indexed="21"/>
      </right>
      <top/>
      <bottom style="thin">
        <color indexed="21"/>
      </bottom>
      <diagonal/>
    </border>
    <border>
      <left style="thin">
        <color indexed="21"/>
      </left>
      <right style="medium">
        <color indexed="21"/>
      </right>
      <top/>
      <bottom style="thin">
        <color indexed="21"/>
      </bottom>
      <diagonal/>
    </border>
    <border>
      <left style="medium">
        <color indexed="21"/>
      </left>
      <right style="thin">
        <color indexed="21"/>
      </right>
      <top style="thin">
        <color indexed="21"/>
      </top>
      <bottom style="thin">
        <color indexed="21"/>
      </bottom>
      <diagonal/>
    </border>
    <border>
      <left/>
      <right/>
      <top style="thin">
        <color rgb="FF008080"/>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9" fontId="14" fillId="0" borderId="0" applyFont="0" applyFill="0" applyBorder="0" applyAlignment="0" applyProtection="0"/>
  </cellStyleXfs>
  <cellXfs count="64">
    <xf numFmtId="0" fontId="0" fillId="0" borderId="0" xfId="0"/>
    <xf numFmtId="0" fontId="10" fillId="0" borderId="3" xfId="0" applyFont="1" applyFill="1" applyBorder="1" applyAlignment="1">
      <alignment vertical="center"/>
    </xf>
    <xf numFmtId="0" fontId="10" fillId="0" borderId="1" xfId="0" applyFont="1" applyFill="1" applyBorder="1" applyAlignment="1">
      <alignment vertical="center"/>
    </xf>
    <xf numFmtId="0" fontId="10" fillId="0" borderId="4" xfId="0" applyFont="1" applyFill="1" applyBorder="1" applyAlignment="1">
      <alignment vertical="center"/>
    </xf>
    <xf numFmtId="3" fontId="12" fillId="0" borderId="3" xfId="0" applyNumberFormat="1"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vertical="center" textRotation="90"/>
    </xf>
    <xf numFmtId="0" fontId="11" fillId="0" borderId="0" xfId="0" applyFont="1" applyFill="1" applyBorder="1" applyAlignment="1">
      <alignment vertical="center"/>
    </xf>
    <xf numFmtId="3" fontId="12" fillId="0" borderId="3" xfId="0" applyNumberFormat="1" applyFont="1" applyFill="1" applyBorder="1" applyAlignment="1">
      <alignment horizontal="center" vertical="center" wrapText="1"/>
    </xf>
    <xf numFmtId="3" fontId="12" fillId="0" borderId="2" xfId="0" applyNumberFormat="1" applyFont="1" applyFill="1" applyBorder="1" applyAlignment="1">
      <alignment horizontal="center" vertical="center" wrapText="1"/>
    </xf>
    <xf numFmtId="3" fontId="10" fillId="0" borderId="0" xfId="0" applyNumberFormat="1" applyFont="1" applyFill="1" applyBorder="1" applyAlignment="1">
      <alignment vertical="center"/>
    </xf>
    <xf numFmtId="3" fontId="12" fillId="0" borderId="2" xfId="0" applyNumberFormat="1" applyFont="1" applyFill="1" applyBorder="1" applyAlignment="1">
      <alignment horizontal="right" vertical="center"/>
    </xf>
    <xf numFmtId="3" fontId="10" fillId="0" borderId="0" xfId="0" applyNumberFormat="1" applyFont="1" applyFill="1" applyBorder="1" applyAlignment="1">
      <alignment vertical="center" textRotation="90"/>
    </xf>
    <xf numFmtId="0" fontId="4" fillId="0" borderId="0" xfId="0" applyFont="1" applyFill="1" applyBorder="1" applyAlignment="1">
      <alignment vertical="center"/>
    </xf>
    <xf numFmtId="0" fontId="5" fillId="0" borderId="0" xfId="0" applyFont="1" applyFill="1" applyAlignment="1">
      <alignment horizontal="justify" vertical="center" wrapText="1"/>
    </xf>
    <xf numFmtId="0" fontId="5" fillId="0" borderId="0" xfId="0" applyFont="1" applyFill="1" applyAlignment="1">
      <alignment vertical="center" wrapText="1"/>
    </xf>
    <xf numFmtId="0" fontId="4" fillId="0" borderId="0" xfId="0" applyFont="1" applyFill="1" applyBorder="1" applyAlignment="1">
      <alignment horizontal="justify" vertical="center" wrapText="1"/>
    </xf>
    <xf numFmtId="0" fontId="4"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justify" vertical="center" wrapText="1"/>
    </xf>
    <xf numFmtId="0" fontId="8" fillId="0" borderId="0" xfId="1" applyFont="1" applyFill="1" applyBorder="1" applyAlignment="1" applyProtection="1">
      <alignment horizontal="center" vertical="center" wrapText="1"/>
    </xf>
    <xf numFmtId="0" fontId="7" fillId="0" borderId="0" xfId="0" applyFont="1" applyFill="1" applyBorder="1" applyAlignment="1">
      <alignment vertical="center"/>
    </xf>
    <xf numFmtId="0" fontId="10" fillId="0" borderId="3" xfId="0" applyFont="1" applyFill="1" applyBorder="1" applyAlignment="1">
      <alignment horizontal="right"/>
    </xf>
    <xf numFmtId="0" fontId="10" fillId="0" borderId="1" xfId="0" applyFont="1" applyFill="1" applyBorder="1" applyAlignment="1">
      <alignment horizontal="right"/>
    </xf>
    <xf numFmtId="0" fontId="10" fillId="0" borderId="4" xfId="0" applyFont="1" applyFill="1" applyBorder="1" applyAlignment="1">
      <alignment horizontal="right"/>
    </xf>
    <xf numFmtId="3" fontId="10" fillId="0" borderId="3" xfId="0" applyNumberFormat="1" applyFont="1" applyFill="1" applyBorder="1" applyAlignment="1">
      <alignment horizontal="right" vertical="center"/>
    </xf>
    <xf numFmtId="3" fontId="10" fillId="0" borderId="1" xfId="0" applyNumberFormat="1" applyFont="1" applyFill="1" applyBorder="1" applyAlignment="1">
      <alignment horizontal="right" vertical="center"/>
    </xf>
    <xf numFmtId="3" fontId="10" fillId="0" borderId="4" xfId="0" applyNumberFormat="1" applyFont="1" applyFill="1" applyBorder="1" applyAlignment="1">
      <alignment horizontal="right" vertical="center"/>
    </xf>
    <xf numFmtId="3" fontId="12" fillId="0" borderId="3" xfId="0" applyNumberFormat="1" applyFont="1" applyFill="1" applyBorder="1" applyAlignment="1">
      <alignment horizontal="right" vertical="center"/>
    </xf>
    <xf numFmtId="3" fontId="10" fillId="0" borderId="3" xfId="0" applyNumberFormat="1" applyFont="1" applyFill="1" applyBorder="1" applyAlignment="1">
      <alignment horizontal="right" vertical="center" wrapText="1"/>
    </xf>
    <xf numFmtId="0" fontId="10" fillId="0" borderId="0" xfId="0" applyFont="1" applyFill="1" applyBorder="1" applyAlignment="1">
      <alignment horizontal="right" vertical="center"/>
    </xf>
    <xf numFmtId="3" fontId="10" fillId="0" borderId="0" xfId="0" applyNumberFormat="1" applyFont="1" applyFill="1" applyBorder="1" applyAlignment="1">
      <alignment horizontal="right" vertical="center"/>
    </xf>
    <xf numFmtId="3" fontId="12" fillId="0" borderId="9" xfId="0" applyNumberFormat="1" applyFont="1" applyFill="1" applyBorder="1" applyAlignment="1">
      <alignment horizontal="right" vertical="center"/>
    </xf>
    <xf numFmtId="3" fontId="10" fillId="0" borderId="8" xfId="0" applyNumberFormat="1" applyFont="1" applyFill="1" applyBorder="1" applyAlignment="1">
      <alignment horizontal="right" vertical="center"/>
    </xf>
    <xf numFmtId="3" fontId="10" fillId="0" borderId="10" xfId="0" applyNumberFormat="1" applyFont="1" applyFill="1" applyBorder="1" applyAlignment="1">
      <alignment horizontal="right" vertical="center"/>
    </xf>
    <xf numFmtId="3" fontId="10" fillId="0" borderId="11" xfId="0" applyNumberFormat="1" applyFont="1" applyFill="1" applyBorder="1" applyAlignment="1">
      <alignment horizontal="right" vertical="center"/>
    </xf>
    <xf numFmtId="3" fontId="10" fillId="0" borderId="12" xfId="0" applyNumberFormat="1" applyFont="1" applyFill="1" applyBorder="1" applyAlignment="1">
      <alignment horizontal="right" vertical="center"/>
    </xf>
    <xf numFmtId="3" fontId="10" fillId="0" borderId="13" xfId="0" applyNumberFormat="1" applyFont="1" applyFill="1" applyBorder="1" applyAlignment="1">
      <alignment horizontal="right" vertical="center"/>
    </xf>
    <xf numFmtId="3" fontId="10" fillId="0" borderId="14" xfId="0" applyNumberFormat="1" applyFont="1" applyFill="1" applyBorder="1" applyAlignment="1">
      <alignment horizontal="right" vertical="center"/>
    </xf>
    <xf numFmtId="3" fontId="12" fillId="0" borderId="8" xfId="0" applyNumberFormat="1" applyFont="1" applyFill="1" applyBorder="1" applyAlignment="1">
      <alignment horizontal="center" vertical="center" wrapText="1"/>
    </xf>
    <xf numFmtId="3" fontId="12" fillId="0" borderId="9" xfId="0" applyNumberFormat="1"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xf>
    <xf numFmtId="0" fontId="13" fillId="0" borderId="0" xfId="0" applyFont="1" applyFill="1" applyBorder="1" applyAlignment="1">
      <alignment vertical="center"/>
    </xf>
    <xf numFmtId="0" fontId="3" fillId="0" borderId="0" xfId="1" applyFill="1" applyBorder="1" applyAlignment="1" applyProtection="1">
      <alignment horizontal="left" vertical="center" wrapText="1" indent="15"/>
    </xf>
    <xf numFmtId="0" fontId="8" fillId="0" borderId="0" xfId="1" applyFont="1" applyFill="1" applyBorder="1" applyAlignment="1" applyProtection="1">
      <alignment horizontal="left" vertical="center" wrapText="1" indent="15"/>
    </xf>
    <xf numFmtId="0" fontId="10" fillId="0" borderId="6" xfId="0" applyFont="1" applyFill="1" applyBorder="1" applyAlignment="1">
      <alignment vertical="center"/>
    </xf>
    <xf numFmtId="3" fontId="7" fillId="0" borderId="2" xfId="0" applyNumberFormat="1" applyFont="1" applyFill="1" applyBorder="1" applyAlignment="1">
      <alignment vertical="center"/>
    </xf>
    <xf numFmtId="3" fontId="7" fillId="0" borderId="2" xfId="0" applyNumberFormat="1" applyFont="1" applyFill="1" applyBorder="1" applyAlignment="1">
      <alignment horizontal="right" vertical="center"/>
    </xf>
    <xf numFmtId="3" fontId="12" fillId="0" borderId="15" xfId="0" applyNumberFormat="1" applyFont="1" applyFill="1" applyBorder="1" applyAlignment="1">
      <alignment horizontal="right" vertical="center"/>
    </xf>
    <xf numFmtId="9" fontId="10" fillId="0" borderId="3" xfId="3" applyFont="1" applyFill="1" applyBorder="1" applyAlignment="1">
      <alignment vertical="center"/>
    </xf>
    <xf numFmtId="0" fontId="10" fillId="0" borderId="16" xfId="0" applyFont="1" applyFill="1" applyBorder="1" applyAlignment="1">
      <alignment vertical="center"/>
    </xf>
    <xf numFmtId="0" fontId="10" fillId="0" borderId="16" xfId="0" applyFont="1" applyFill="1" applyBorder="1" applyAlignment="1">
      <alignment vertical="center" textRotation="90"/>
    </xf>
    <xf numFmtId="0" fontId="0" fillId="0" borderId="0" xfId="0" applyFill="1"/>
    <xf numFmtId="9" fontId="10" fillId="0" borderId="0" xfId="3" applyFont="1" applyFill="1" applyBorder="1" applyAlignment="1">
      <alignment vertical="center"/>
    </xf>
    <xf numFmtId="0" fontId="4" fillId="0" borderId="0" xfId="0" applyFont="1" applyFill="1" applyBorder="1" applyAlignment="1">
      <alignment vertical="center" wrapText="1"/>
    </xf>
    <xf numFmtId="0" fontId="9" fillId="0" borderId="0" xfId="0" applyFont="1" applyFill="1" applyAlignment="1">
      <alignment vertical="center" wrapText="1"/>
    </xf>
    <xf numFmtId="3" fontId="12" fillId="0" borderId="5" xfId="0" applyNumberFormat="1"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3" fontId="12" fillId="0" borderId="5"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cellXfs>
  <cellStyles count="4">
    <cellStyle name="Lien hypertexte" xfId="1" builtinId="8"/>
    <cellStyle name="Normal" xfId="0" builtinId="0"/>
    <cellStyle name="Normal 2" xfId="2"/>
    <cellStyle name="Pourcentage" xfId="3" builtinId="5"/>
  </cellStyles>
  <dxfs count="46">
    <dxf>
      <fill>
        <patternFill>
          <bgColor theme="5" tint="-0.2499465926084170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theme="5" tint="-0.2499465926084170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2E2E2"/>
      <rgbColor rgb="00808080"/>
      <rgbColor rgb="009999FF"/>
      <rgbColor rgb="00993366"/>
      <rgbColor rgb="00FFF2CD"/>
      <rgbColor rgb="00C9E5E4"/>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DAB000"/>
      <rgbColor rgb="00FF9900"/>
      <rgbColor rgb="00FF6600"/>
      <rgbColor rgb="00666699"/>
      <rgbColor rgb="00969696"/>
      <rgbColor rgb="00CAD7F2"/>
      <rgbColor rgb="00339966"/>
      <rgbColor rgb="00003300"/>
      <rgbColor rgb="00333300"/>
      <rgbColor rgb="00993300"/>
      <rgbColor rgb="00993366"/>
      <rgbColor rgb="00C9E5E4"/>
      <rgbColor rgb="00333333"/>
    </indexed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draaf.occitanie.agriculture.gouv.fr/Le-Guide-des-donnees,582"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8305800</xdr:colOff>
      <xdr:row>4</xdr:row>
      <xdr:rowOff>133350</xdr:rowOff>
    </xdr:from>
    <xdr:to>
      <xdr:col>0</xdr:col>
      <xdr:colOff>9189720</xdr:colOff>
      <xdr:row>8</xdr:row>
      <xdr:rowOff>110490</xdr:rowOff>
    </xdr:to>
    <xdr:pic>
      <xdr:nvPicPr>
        <xdr:cNvPr id="1097"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05800" y="2505075"/>
          <a:ext cx="883920" cy="862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4</xdr:col>
      <xdr:colOff>744855</xdr:colOff>
      <xdr:row>0</xdr:row>
      <xdr:rowOff>1009650</xdr:rowOff>
    </xdr:to>
    <xdr:pic>
      <xdr:nvPicPr>
        <xdr:cNvPr id="4" name="Picture 2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242250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11430</xdr:colOff>
      <xdr:row>0</xdr:row>
      <xdr:rowOff>1009650</xdr:rowOff>
    </xdr:to>
    <xdr:pic>
      <xdr:nvPicPr>
        <xdr:cNvPr id="4"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2250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668655</xdr:colOff>
      <xdr:row>0</xdr:row>
      <xdr:rowOff>1009650</xdr:rowOff>
    </xdr:to>
    <xdr:pic>
      <xdr:nvPicPr>
        <xdr:cNvPr id="3"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2250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592455</xdr:colOff>
      <xdr:row>0</xdr:row>
      <xdr:rowOff>1009650</xdr:rowOff>
    </xdr:to>
    <xdr:pic>
      <xdr:nvPicPr>
        <xdr:cNvPr id="3"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2250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154305</xdr:colOff>
      <xdr:row>0</xdr:row>
      <xdr:rowOff>1009650</xdr:rowOff>
    </xdr:to>
    <xdr:pic>
      <xdr:nvPicPr>
        <xdr:cNvPr id="4"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22505"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lepac.agriculture.gouv.fr/telepac/html/public/aide/formulaires-2024.html" TargetMode="External"/><Relationship Id="rId2" Type="http://schemas.openxmlformats.org/officeDocument/2006/relationships/hyperlink" Target="https://agreste.agriculture.gouv.fr/agreste-web/accueil/" TargetMode="External"/><Relationship Id="rId1" Type="http://schemas.openxmlformats.org/officeDocument/2006/relationships/hyperlink" Target="https://www.insee.fr/fr/accuei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tabSelected="1" zoomScaleNormal="100" workbookViewId="0">
      <selection activeCell="A20" sqref="A20"/>
    </sheetView>
  </sheetViews>
  <sheetFormatPr baseColWidth="10" defaultColWidth="11.42578125" defaultRowHeight="15" x14ac:dyDescent="0.2"/>
  <cols>
    <col min="1" max="1" width="140.85546875" style="13" customWidth="1"/>
    <col min="2" max="16384" width="11.42578125" style="13"/>
  </cols>
  <sheetData>
    <row r="1" spans="1:5" ht="81.75" customHeight="1" x14ac:dyDescent="0.2"/>
    <row r="2" spans="1:5" x14ac:dyDescent="0.2">
      <c r="A2" s="44">
        <v>2024</v>
      </c>
    </row>
    <row r="3" spans="1:5" x14ac:dyDescent="0.2">
      <c r="A3" s="14" t="s">
        <v>30</v>
      </c>
      <c r="B3" s="15"/>
      <c r="C3" s="15"/>
      <c r="D3" s="15"/>
      <c r="E3" s="15"/>
    </row>
    <row r="4" spans="1:5" s="17" customFormat="1" ht="75" x14ac:dyDescent="0.2">
      <c r="A4" s="16" t="s">
        <v>995</v>
      </c>
    </row>
    <row r="5" spans="1:5" s="17" customFormat="1" ht="25.15" customHeight="1" x14ac:dyDescent="0.2">
      <c r="A5" s="18" t="s">
        <v>371</v>
      </c>
    </row>
    <row r="6" spans="1:5" s="17" customFormat="1" x14ac:dyDescent="0.2">
      <c r="A6" s="16" t="s">
        <v>13</v>
      </c>
    </row>
    <row r="7" spans="1:5" s="17" customFormat="1" x14ac:dyDescent="0.2">
      <c r="A7" s="19"/>
    </row>
    <row r="8" spans="1:5" s="17" customFormat="1" x14ac:dyDescent="0.2">
      <c r="A8" s="16" t="s">
        <v>993</v>
      </c>
    </row>
    <row r="9" spans="1:5" s="17" customFormat="1" x14ac:dyDescent="0.2">
      <c r="A9" s="46" t="s">
        <v>15</v>
      </c>
    </row>
    <row r="10" spans="1:5" s="17" customFormat="1" x14ac:dyDescent="0.2">
      <c r="A10" s="16" t="s">
        <v>383</v>
      </c>
    </row>
    <row r="11" spans="1:5" s="17" customFormat="1" x14ac:dyDescent="0.2">
      <c r="A11" s="46" t="s">
        <v>32</v>
      </c>
    </row>
    <row r="12" spans="1:5" s="17" customFormat="1" ht="30" x14ac:dyDescent="0.2">
      <c r="A12" s="16" t="s">
        <v>991</v>
      </c>
    </row>
    <row r="13" spans="1:5" x14ac:dyDescent="0.2">
      <c r="A13" s="45" t="s">
        <v>994</v>
      </c>
    </row>
    <row r="14" spans="1:5" x14ac:dyDescent="0.2">
      <c r="A14" s="20"/>
    </row>
    <row r="15" spans="1:5" x14ac:dyDescent="0.2">
      <c r="A15" s="21" t="s">
        <v>31</v>
      </c>
    </row>
    <row r="16" spans="1:5" x14ac:dyDescent="0.2">
      <c r="A16" s="13" t="s">
        <v>382</v>
      </c>
    </row>
    <row r="17" spans="1:5" ht="15.75" x14ac:dyDescent="0.2">
      <c r="A17" s="56" t="s">
        <v>372</v>
      </c>
      <c r="B17" s="57"/>
      <c r="C17" s="57"/>
      <c r="D17" s="57"/>
      <c r="E17" s="57"/>
    </row>
    <row r="18" spans="1:5" ht="15.75" x14ac:dyDescent="0.2">
      <c r="A18" s="56" t="s">
        <v>373</v>
      </c>
      <c r="B18" s="57"/>
      <c r="C18" s="57"/>
      <c r="D18" s="57"/>
      <c r="E18" s="57"/>
    </row>
    <row r="33" spans="1:1" x14ac:dyDescent="0.2">
      <c r="A33" s="17"/>
    </row>
  </sheetData>
  <mergeCells count="2">
    <mergeCell ref="A18:E18"/>
    <mergeCell ref="A17:E17"/>
  </mergeCells>
  <phoneticPr fontId="2" type="noConversion"/>
  <hyperlinks>
    <hyperlink ref="A9" r:id="rId1"/>
    <hyperlink ref="A11" r:id="rId2"/>
    <hyperlink ref="A13" r:id="rId3"/>
  </hyperlinks>
  <pageMargins left="0.78740157499999996" right="0.78740157499999996" top="0.984251969" bottom="0.984251969" header="0.4921259845" footer="0.4921259845"/>
  <pageSetup paperSize="9" orientation="portrait"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4"/>
  <sheetViews>
    <sheetView showGridLines="0" showZeros="0" zoomScaleNormal="100" zoomScaleSheetLayoutView="100" workbookViewId="0">
      <pane xSplit="2" ySplit="5" topLeftCell="C6" activePane="bottomRight" state="frozen"/>
      <selection activeCell="A13" sqref="A13"/>
      <selection pane="topRight" activeCell="A13" sqref="A13"/>
      <selection pane="bottomLeft" activeCell="A13" sqref="A13"/>
      <selection pane="bottomRight" activeCell="A3" sqref="A3"/>
    </sheetView>
  </sheetViews>
  <sheetFormatPr baseColWidth="10" defaultColWidth="11.42578125" defaultRowHeight="12.75" x14ac:dyDescent="0.2"/>
  <cols>
    <col min="1" max="1" width="12.28515625" style="5" customWidth="1"/>
    <col min="2" max="2" width="41.85546875" style="5" customWidth="1"/>
    <col min="3" max="3" width="17.85546875" style="6" bestFit="1" customWidth="1"/>
    <col min="4" max="4" width="26.42578125" style="6" bestFit="1" customWidth="1"/>
    <col min="5" max="5" width="26.7109375" style="6" bestFit="1" customWidth="1"/>
    <col min="6" max="12" width="10.85546875" style="6" customWidth="1"/>
    <col min="13" max="16384" width="11.42578125" style="5"/>
  </cols>
  <sheetData>
    <row r="1" spans="1:16" ht="81.400000000000006" customHeight="1" x14ac:dyDescent="0.2"/>
    <row r="2" spans="1:16" ht="15.75" x14ac:dyDescent="0.2">
      <c r="A2" s="7" t="str">
        <f>"Nombre de déclarants, surfaces graphiques constatées et surfaces admissibles constatées par cultures et groupes de cultures à la PAC "&amp;annee&amp;" en Occitanie"</f>
        <v>Nombre de déclarants, surfaces graphiques constatées et surfaces admissibles constatées par cultures et groupes de cultures à la PAC 2024 en Occitanie</v>
      </c>
      <c r="B2" s="7"/>
    </row>
    <row r="3" spans="1:16" x14ac:dyDescent="0.2">
      <c r="F3" s="5"/>
      <c r="G3" s="5"/>
      <c r="H3" s="5"/>
      <c r="I3" s="5"/>
      <c r="J3" s="5"/>
      <c r="K3" s="5"/>
      <c r="L3" s="5"/>
    </row>
    <row r="4" spans="1:16" ht="15.75" x14ac:dyDescent="0.2">
      <c r="C4" s="58" t="s">
        <v>381</v>
      </c>
      <c r="D4" s="59"/>
      <c r="E4" s="60"/>
      <c r="F4" s="5"/>
      <c r="G4" s="5"/>
      <c r="H4" s="5"/>
      <c r="I4" s="5"/>
      <c r="J4" s="5"/>
      <c r="K4" s="5"/>
      <c r="L4" s="5"/>
    </row>
    <row r="5" spans="1:16" x14ac:dyDescent="0.2">
      <c r="A5" s="4" t="s">
        <v>215</v>
      </c>
      <c r="B5" s="4" t="s">
        <v>328</v>
      </c>
      <c r="C5" s="4" t="s">
        <v>216</v>
      </c>
      <c r="D5" s="4" t="s">
        <v>217</v>
      </c>
      <c r="E5" s="28" t="s">
        <v>218</v>
      </c>
      <c r="F5" s="5"/>
      <c r="G5" s="5"/>
      <c r="H5" s="5"/>
      <c r="I5" s="5"/>
      <c r="J5" s="5"/>
      <c r="K5" s="5"/>
      <c r="L5" s="5"/>
    </row>
    <row r="6" spans="1:16" ht="15" x14ac:dyDescent="0.2">
      <c r="A6" s="47"/>
      <c r="B6" s="48" t="s">
        <v>329</v>
      </c>
      <c r="C6" s="49">
        <v>46190</v>
      </c>
      <c r="D6" s="49">
        <v>3657727.59</v>
      </c>
      <c r="E6" s="49">
        <v>3228104.69</v>
      </c>
      <c r="F6" s="5"/>
      <c r="G6" s="5"/>
      <c r="H6" s="5"/>
      <c r="I6" s="10"/>
      <c r="J6" s="10"/>
      <c r="K6" s="10"/>
      <c r="L6" s="55"/>
      <c r="M6" s="55"/>
      <c r="N6" s="55"/>
    </row>
    <row r="7" spans="1:16" x14ac:dyDescent="0.2">
      <c r="A7" s="51"/>
      <c r="B7" s="1" t="s">
        <v>378</v>
      </c>
      <c r="C7" s="25">
        <v>23269</v>
      </c>
      <c r="D7" s="25">
        <v>686461.93</v>
      </c>
      <c r="E7" s="25">
        <v>690369.62</v>
      </c>
      <c r="F7" s="5"/>
      <c r="G7" s="5"/>
      <c r="H7" s="5"/>
      <c r="I7" s="10"/>
      <c r="J7" s="10"/>
      <c r="K7" s="10"/>
      <c r="L7" s="55"/>
      <c r="M7" s="55"/>
      <c r="N7" s="55"/>
    </row>
    <row r="8" spans="1:16" x14ac:dyDescent="0.2">
      <c r="A8" s="2"/>
      <c r="B8" s="2" t="s">
        <v>379</v>
      </c>
      <c r="C8" s="26">
        <v>9735</v>
      </c>
      <c r="D8" s="26">
        <v>222638.26</v>
      </c>
      <c r="E8" s="26">
        <v>224309.12</v>
      </c>
      <c r="F8" s="5"/>
      <c r="G8" s="5"/>
      <c r="H8" s="5"/>
      <c r="I8" s="10"/>
      <c r="J8" s="10"/>
      <c r="K8" s="10"/>
      <c r="L8" s="55"/>
      <c r="M8" s="55"/>
      <c r="N8" s="55"/>
    </row>
    <row r="9" spans="1:16" x14ac:dyDescent="0.2">
      <c r="A9" s="2"/>
      <c r="B9" s="2" t="s">
        <v>982</v>
      </c>
      <c r="C9" s="26">
        <v>16155</v>
      </c>
      <c r="D9" s="26">
        <v>252751.23</v>
      </c>
      <c r="E9" s="26">
        <v>253770.22</v>
      </c>
      <c r="F9" s="5"/>
      <c r="G9" s="5"/>
      <c r="H9" s="5"/>
      <c r="I9" s="10"/>
      <c r="J9" s="10"/>
      <c r="K9" s="10"/>
      <c r="L9" s="55"/>
      <c r="M9" s="55"/>
      <c r="N9" s="55"/>
    </row>
    <row r="10" spans="1:16" x14ac:dyDescent="0.2">
      <c r="A10" s="2"/>
      <c r="B10" s="2" t="s">
        <v>983</v>
      </c>
      <c r="C10" s="26">
        <v>4084</v>
      </c>
      <c r="D10" s="26">
        <v>28181.77</v>
      </c>
      <c r="E10" s="26">
        <v>28230.29</v>
      </c>
      <c r="F10" s="5"/>
      <c r="G10" s="5"/>
      <c r="H10" s="5"/>
      <c r="I10" s="10"/>
      <c r="J10" s="10"/>
      <c r="K10" s="10"/>
      <c r="L10" s="55"/>
      <c r="M10" s="55"/>
      <c r="N10" s="55"/>
      <c r="P10" s="10">
        <v>0</v>
      </c>
    </row>
    <row r="11" spans="1:16" x14ac:dyDescent="0.2">
      <c r="A11" s="2"/>
      <c r="B11" s="2" t="s">
        <v>984</v>
      </c>
      <c r="C11" s="26">
        <v>31847</v>
      </c>
      <c r="D11" s="26">
        <v>355183.1</v>
      </c>
      <c r="E11" s="26">
        <v>353585.26</v>
      </c>
      <c r="F11" s="5"/>
      <c r="G11" s="5"/>
      <c r="H11" s="5"/>
      <c r="I11" s="10"/>
      <c r="J11" s="10"/>
      <c r="K11" s="10"/>
      <c r="L11" s="55"/>
      <c r="M11" s="55"/>
      <c r="N11" s="55"/>
    </row>
    <row r="12" spans="1:16" x14ac:dyDescent="0.2">
      <c r="A12" s="2"/>
      <c r="B12" s="2" t="s">
        <v>380</v>
      </c>
      <c r="C12" s="26">
        <v>33537</v>
      </c>
      <c r="D12" s="26">
        <v>1764445.99</v>
      </c>
      <c r="E12" s="26">
        <v>1378836.87</v>
      </c>
      <c r="F12" s="5"/>
      <c r="G12" s="5"/>
      <c r="H12" s="5"/>
      <c r="I12" s="10"/>
      <c r="J12" s="10"/>
      <c r="K12" s="10"/>
      <c r="L12" s="55"/>
      <c r="M12" s="55"/>
      <c r="N12" s="55"/>
    </row>
    <row r="13" spans="1:16" x14ac:dyDescent="0.2">
      <c r="A13" s="2"/>
      <c r="B13" s="2" t="s">
        <v>985</v>
      </c>
      <c r="C13" s="26">
        <v>2168</v>
      </c>
      <c r="D13" s="26">
        <v>2692.75</v>
      </c>
      <c r="E13" s="26">
        <v>2706.1</v>
      </c>
      <c r="F13" s="5"/>
      <c r="G13" s="5"/>
      <c r="H13" s="5"/>
      <c r="I13" s="10"/>
      <c r="J13" s="10"/>
      <c r="K13" s="10"/>
      <c r="L13" s="55"/>
      <c r="M13" s="55"/>
      <c r="N13" s="55"/>
    </row>
    <row r="14" spans="1:16" x14ac:dyDescent="0.2">
      <c r="A14" s="2"/>
      <c r="B14" s="2" t="s">
        <v>986</v>
      </c>
      <c r="C14" s="26">
        <v>3326</v>
      </c>
      <c r="D14" s="26">
        <v>14096.74</v>
      </c>
      <c r="E14" s="26">
        <v>14038.27</v>
      </c>
      <c r="F14" s="5"/>
      <c r="G14" s="5"/>
      <c r="H14" s="5"/>
      <c r="I14" s="10"/>
      <c r="J14" s="10"/>
      <c r="K14" s="10"/>
      <c r="L14" s="55"/>
      <c r="M14" s="55"/>
      <c r="N14" s="55"/>
    </row>
    <row r="15" spans="1:16" x14ac:dyDescent="0.2">
      <c r="A15" s="2"/>
      <c r="B15" s="2" t="s">
        <v>987</v>
      </c>
      <c r="C15" s="26">
        <v>14621</v>
      </c>
      <c r="D15" s="26">
        <v>259065.94</v>
      </c>
      <c r="E15" s="26">
        <v>261673.5</v>
      </c>
      <c r="F15" s="5"/>
      <c r="G15" s="5"/>
      <c r="H15" s="5"/>
      <c r="I15" s="10"/>
      <c r="J15" s="10"/>
      <c r="K15" s="10"/>
      <c r="L15" s="55"/>
      <c r="M15" s="55"/>
      <c r="N15" s="55"/>
    </row>
    <row r="16" spans="1:16" x14ac:dyDescent="0.2">
      <c r="A16" s="2"/>
      <c r="B16" s="2" t="s">
        <v>988</v>
      </c>
      <c r="C16" s="26">
        <v>1544</v>
      </c>
      <c r="D16" s="26">
        <v>15932.54</v>
      </c>
      <c r="E16" s="26">
        <v>15963.52</v>
      </c>
      <c r="F16" s="5"/>
      <c r="G16" s="5"/>
      <c r="H16" s="5"/>
      <c r="I16" s="10"/>
      <c r="J16" s="10"/>
      <c r="K16" s="10"/>
      <c r="L16" s="55"/>
      <c r="M16" s="55"/>
      <c r="N16" s="55"/>
    </row>
    <row r="17" spans="1:14" x14ac:dyDescent="0.2">
      <c r="A17" s="2"/>
      <c r="B17" s="2" t="s">
        <v>989</v>
      </c>
      <c r="C17" s="26">
        <v>16375</v>
      </c>
      <c r="D17" s="26">
        <v>20601.759999999998</v>
      </c>
      <c r="E17" s="26">
        <v>4621.92</v>
      </c>
      <c r="F17" s="5"/>
      <c r="G17" s="5"/>
      <c r="H17" s="5"/>
      <c r="I17" s="10"/>
      <c r="J17" s="10"/>
      <c r="K17" s="10"/>
      <c r="L17" s="55"/>
      <c r="M17" s="55"/>
      <c r="N17" s="55"/>
    </row>
    <row r="18" spans="1:14" x14ac:dyDescent="0.2">
      <c r="A18" s="2"/>
      <c r="B18" s="2" t="s">
        <v>990</v>
      </c>
      <c r="C18" s="26">
        <v>23128</v>
      </c>
      <c r="D18" s="26">
        <v>35649.46</v>
      </c>
      <c r="E18" s="26"/>
      <c r="F18" s="5"/>
      <c r="G18" s="5"/>
      <c r="H18" s="5"/>
      <c r="I18" s="10"/>
      <c r="J18" s="10"/>
      <c r="L18" s="55"/>
      <c r="M18" s="55"/>
      <c r="N18" s="55"/>
    </row>
    <row r="19" spans="1:14" x14ac:dyDescent="0.2">
      <c r="A19" s="1" t="s">
        <v>882</v>
      </c>
      <c r="B19" s="1" t="s">
        <v>883</v>
      </c>
      <c r="C19" s="25">
        <v>1062</v>
      </c>
      <c r="D19" s="25">
        <v>13922.09</v>
      </c>
      <c r="E19" s="25">
        <v>13975.78</v>
      </c>
      <c r="F19" s="5"/>
      <c r="G19" s="5"/>
      <c r="H19" s="5"/>
      <c r="I19" s="10"/>
      <c r="J19" s="10"/>
      <c r="K19" s="10"/>
      <c r="L19" s="5"/>
    </row>
    <row r="20" spans="1:14" x14ac:dyDescent="0.2">
      <c r="A20" s="2" t="s">
        <v>398</v>
      </c>
      <c r="B20" s="2" t="s">
        <v>884</v>
      </c>
      <c r="C20" s="26">
        <v>13</v>
      </c>
      <c r="D20" s="26">
        <v>57.85</v>
      </c>
      <c r="E20" s="26">
        <v>58.28</v>
      </c>
      <c r="F20" s="5"/>
      <c r="G20" s="5"/>
      <c r="H20" s="5"/>
      <c r="I20" s="10"/>
      <c r="J20" s="10"/>
      <c r="K20" s="10"/>
      <c r="L20" s="5"/>
    </row>
    <row r="21" spans="1:14" x14ac:dyDescent="0.2">
      <c r="A21" s="2" t="s">
        <v>885</v>
      </c>
      <c r="B21" s="2" t="s">
        <v>886</v>
      </c>
      <c r="C21" s="26">
        <v>157</v>
      </c>
      <c r="D21" s="26">
        <v>662.64</v>
      </c>
      <c r="E21" s="26">
        <v>662.88</v>
      </c>
      <c r="F21" s="5"/>
      <c r="G21" s="5"/>
      <c r="H21" s="5"/>
      <c r="I21" s="10"/>
      <c r="J21" s="10"/>
      <c r="K21" s="10"/>
      <c r="L21" s="5"/>
    </row>
    <row r="22" spans="1:14" x14ac:dyDescent="0.2">
      <c r="A22" s="2" t="s">
        <v>219</v>
      </c>
      <c r="B22" s="2" t="s">
        <v>330</v>
      </c>
      <c r="C22" s="26">
        <v>104</v>
      </c>
      <c r="D22" s="26">
        <v>114.56</v>
      </c>
      <c r="E22" s="26">
        <v>112.09</v>
      </c>
      <c r="F22" s="5"/>
      <c r="G22" s="5"/>
      <c r="H22" s="5"/>
      <c r="I22" s="10"/>
      <c r="J22" s="10"/>
      <c r="K22" s="10"/>
      <c r="L22" s="5"/>
    </row>
    <row r="23" spans="1:14" x14ac:dyDescent="0.2">
      <c r="A23" s="2" t="s">
        <v>220</v>
      </c>
      <c r="B23" s="2" t="s">
        <v>331</v>
      </c>
      <c r="C23" s="26">
        <v>726</v>
      </c>
      <c r="D23" s="26">
        <v>2093.36</v>
      </c>
      <c r="E23" s="26">
        <v>2107.39</v>
      </c>
      <c r="F23" s="5"/>
      <c r="G23" s="5"/>
      <c r="H23" s="5"/>
      <c r="I23" s="10"/>
      <c r="J23" s="10"/>
      <c r="K23" s="10"/>
      <c r="L23" s="5"/>
    </row>
    <row r="24" spans="1:14" x14ac:dyDescent="0.2">
      <c r="A24" s="2" t="s">
        <v>887</v>
      </c>
      <c r="B24" s="2" t="s">
        <v>888</v>
      </c>
      <c r="C24" s="26">
        <v>68</v>
      </c>
      <c r="D24" s="26">
        <v>114.3</v>
      </c>
      <c r="E24" s="26">
        <v>113.57</v>
      </c>
      <c r="F24" s="5"/>
      <c r="G24" s="5"/>
      <c r="H24" s="5"/>
      <c r="I24" s="10"/>
      <c r="J24" s="10"/>
      <c r="K24" s="10"/>
      <c r="L24" s="5"/>
    </row>
    <row r="25" spans="1:14" x14ac:dyDescent="0.2">
      <c r="A25" s="2" t="s">
        <v>221</v>
      </c>
      <c r="B25" s="2" t="s">
        <v>332</v>
      </c>
      <c r="C25" s="26">
        <v>4</v>
      </c>
      <c r="D25" s="26">
        <v>0.46</v>
      </c>
      <c r="E25" s="26">
        <v>0.46</v>
      </c>
      <c r="F25" s="5"/>
      <c r="G25" s="5"/>
      <c r="H25" s="5"/>
      <c r="I25" s="10"/>
      <c r="J25" s="10"/>
      <c r="K25" s="10"/>
      <c r="L25" s="5"/>
    </row>
    <row r="26" spans="1:14" x14ac:dyDescent="0.2">
      <c r="A26" s="2" t="s">
        <v>889</v>
      </c>
      <c r="B26" s="2" t="s">
        <v>890</v>
      </c>
      <c r="C26" s="26">
        <v>231</v>
      </c>
      <c r="D26" s="26">
        <v>397.7</v>
      </c>
      <c r="E26" s="26">
        <v>385.21</v>
      </c>
      <c r="F26" s="5"/>
      <c r="G26" s="5"/>
      <c r="H26" s="5"/>
      <c r="I26" s="10"/>
      <c r="J26" s="10"/>
      <c r="K26" s="10"/>
      <c r="L26" s="5"/>
    </row>
    <row r="27" spans="1:14" x14ac:dyDescent="0.2">
      <c r="A27" s="2" t="s">
        <v>222</v>
      </c>
      <c r="B27" s="2" t="s">
        <v>333</v>
      </c>
      <c r="C27" s="26">
        <v>169</v>
      </c>
      <c r="D27" s="26">
        <v>342.55</v>
      </c>
      <c r="E27" s="26">
        <v>338.02</v>
      </c>
      <c r="F27" s="5"/>
      <c r="G27" s="5"/>
      <c r="H27" s="5"/>
      <c r="I27" s="10"/>
      <c r="J27" s="10"/>
      <c r="K27" s="10"/>
      <c r="L27" s="5"/>
    </row>
    <row r="28" spans="1:14" x14ac:dyDescent="0.2">
      <c r="A28" s="2" t="s">
        <v>223</v>
      </c>
      <c r="B28" s="2" t="s">
        <v>400</v>
      </c>
      <c r="C28" s="26">
        <v>1017</v>
      </c>
      <c r="D28" s="26">
        <v>4663.45</v>
      </c>
      <c r="E28" s="26">
        <v>4673.1499999999996</v>
      </c>
      <c r="F28" s="5"/>
      <c r="G28" s="5"/>
      <c r="H28" s="5"/>
      <c r="I28" s="10"/>
      <c r="J28" s="10"/>
      <c r="K28" s="10"/>
      <c r="L28" s="5"/>
    </row>
    <row r="29" spans="1:14" x14ac:dyDescent="0.2">
      <c r="A29" s="2" t="s">
        <v>224</v>
      </c>
      <c r="B29" s="2" t="s">
        <v>389</v>
      </c>
      <c r="C29" s="26">
        <v>969</v>
      </c>
      <c r="D29" s="26">
        <v>4624.8599999999997</v>
      </c>
      <c r="E29" s="26">
        <v>4601.92</v>
      </c>
      <c r="F29" s="5"/>
      <c r="G29" s="5"/>
      <c r="H29" s="5"/>
      <c r="I29" s="10"/>
      <c r="J29" s="10"/>
      <c r="K29" s="10"/>
      <c r="L29" s="5"/>
    </row>
    <row r="30" spans="1:14" x14ac:dyDescent="0.2">
      <c r="A30" s="2" t="s">
        <v>225</v>
      </c>
      <c r="B30" s="2" t="s">
        <v>401</v>
      </c>
      <c r="C30" s="26">
        <v>2870</v>
      </c>
      <c r="D30" s="26">
        <v>73366.33</v>
      </c>
      <c r="E30" s="26">
        <v>73733.02</v>
      </c>
      <c r="F30" s="5"/>
      <c r="G30" s="5"/>
      <c r="H30" s="5"/>
      <c r="I30" s="10"/>
      <c r="J30" s="10"/>
      <c r="K30" s="10"/>
      <c r="L30" s="5"/>
    </row>
    <row r="31" spans="1:14" x14ac:dyDescent="0.2">
      <c r="A31" s="2" t="s">
        <v>226</v>
      </c>
      <c r="B31" s="2" t="s">
        <v>390</v>
      </c>
      <c r="C31" s="26">
        <v>182</v>
      </c>
      <c r="D31" s="26">
        <v>2698.14</v>
      </c>
      <c r="E31" s="26">
        <v>2714.7</v>
      </c>
      <c r="F31" s="5"/>
      <c r="G31" s="5"/>
      <c r="H31" s="5"/>
      <c r="I31" s="10"/>
      <c r="J31" s="10"/>
      <c r="K31" s="10"/>
      <c r="L31" s="5"/>
    </row>
    <row r="32" spans="1:14" x14ac:dyDescent="0.2">
      <c r="A32" s="2" t="s">
        <v>227</v>
      </c>
      <c r="B32" s="2" t="s">
        <v>891</v>
      </c>
      <c r="C32" s="26">
        <v>1120</v>
      </c>
      <c r="D32" s="26">
        <v>255.44</v>
      </c>
      <c r="E32" s="26"/>
      <c r="F32" s="5"/>
      <c r="G32" s="5"/>
      <c r="H32" s="5"/>
      <c r="I32" s="10"/>
      <c r="J32" s="10"/>
      <c r="K32" s="10"/>
      <c r="L32" s="5"/>
    </row>
    <row r="33" spans="1:12" x14ac:dyDescent="0.2">
      <c r="A33" s="2" t="s">
        <v>228</v>
      </c>
      <c r="B33" s="2" t="s">
        <v>334</v>
      </c>
      <c r="C33" s="26">
        <v>8086</v>
      </c>
      <c r="D33" s="26">
        <v>6544.08</v>
      </c>
      <c r="E33" s="26"/>
      <c r="F33" s="5"/>
      <c r="G33" s="5"/>
      <c r="H33" s="5"/>
      <c r="I33" s="10"/>
      <c r="J33" s="10"/>
      <c r="K33" s="10"/>
      <c r="L33" s="5"/>
    </row>
    <row r="34" spans="1:12" x14ac:dyDescent="0.2">
      <c r="A34" s="2" t="s">
        <v>229</v>
      </c>
      <c r="B34" s="2" t="s">
        <v>335</v>
      </c>
      <c r="C34" s="26">
        <v>11354</v>
      </c>
      <c r="D34" s="26">
        <v>9103.86</v>
      </c>
      <c r="E34" s="26"/>
      <c r="F34" s="5"/>
      <c r="G34" s="5"/>
      <c r="H34" s="5"/>
      <c r="I34" s="10"/>
      <c r="J34" s="10"/>
      <c r="K34" s="10"/>
      <c r="L34" s="5"/>
    </row>
    <row r="35" spans="1:12" x14ac:dyDescent="0.2">
      <c r="A35" s="2" t="s">
        <v>230</v>
      </c>
      <c r="B35" s="2" t="s">
        <v>402</v>
      </c>
      <c r="C35" s="26">
        <v>12356</v>
      </c>
      <c r="D35" s="26">
        <v>207825.61</v>
      </c>
      <c r="E35" s="26">
        <v>209274.14</v>
      </c>
      <c r="F35" s="5"/>
      <c r="G35" s="5"/>
      <c r="H35" s="5"/>
      <c r="I35" s="10"/>
      <c r="J35" s="10"/>
      <c r="K35" s="10"/>
      <c r="L35" s="5"/>
    </row>
    <row r="36" spans="1:12" x14ac:dyDescent="0.2">
      <c r="A36" s="2" t="s">
        <v>231</v>
      </c>
      <c r="B36" s="2" t="s">
        <v>892</v>
      </c>
      <c r="C36" s="26">
        <v>276</v>
      </c>
      <c r="D36" s="26">
        <v>1177.03</v>
      </c>
      <c r="E36" s="26">
        <v>1183.72</v>
      </c>
      <c r="F36" s="5"/>
      <c r="G36" s="5"/>
      <c r="H36" s="5"/>
      <c r="I36" s="10"/>
      <c r="J36" s="10"/>
      <c r="K36" s="10"/>
      <c r="L36" s="5"/>
    </row>
    <row r="37" spans="1:12" x14ac:dyDescent="0.2">
      <c r="A37" s="2" t="s">
        <v>232</v>
      </c>
      <c r="B37" s="2" t="s">
        <v>391</v>
      </c>
      <c r="C37" s="26">
        <v>418</v>
      </c>
      <c r="D37" s="26">
        <v>3270.96</v>
      </c>
      <c r="E37" s="26">
        <v>3287.73</v>
      </c>
      <c r="F37" s="5"/>
      <c r="G37" s="5"/>
      <c r="H37" s="5"/>
      <c r="I37" s="10"/>
      <c r="J37" s="10"/>
      <c r="K37" s="10"/>
      <c r="L37" s="5"/>
    </row>
    <row r="38" spans="1:12" x14ac:dyDescent="0.2">
      <c r="A38" s="2" t="s">
        <v>233</v>
      </c>
      <c r="B38" s="2" t="s">
        <v>392</v>
      </c>
      <c r="C38" s="26">
        <v>278</v>
      </c>
      <c r="D38" s="26">
        <v>10038.33</v>
      </c>
      <c r="E38" s="26">
        <v>6112.49</v>
      </c>
      <c r="F38" s="5"/>
      <c r="G38" s="5"/>
      <c r="H38" s="5"/>
      <c r="I38" s="10"/>
      <c r="J38" s="10"/>
      <c r="K38" s="10"/>
      <c r="L38" s="5"/>
    </row>
    <row r="39" spans="1:12" x14ac:dyDescent="0.2">
      <c r="A39" s="2" t="s">
        <v>234</v>
      </c>
      <c r="B39" s="2" t="s">
        <v>893</v>
      </c>
      <c r="C39" s="26">
        <v>58</v>
      </c>
      <c r="D39" s="26">
        <v>313.26</v>
      </c>
      <c r="E39" s="26">
        <v>315.77</v>
      </c>
      <c r="F39" s="5"/>
      <c r="G39" s="5"/>
      <c r="H39" s="5"/>
      <c r="I39" s="10"/>
      <c r="J39" s="10"/>
      <c r="K39" s="10"/>
      <c r="L39" s="5"/>
    </row>
    <row r="40" spans="1:12" x14ac:dyDescent="0.2">
      <c r="A40" s="2" t="s">
        <v>894</v>
      </c>
      <c r="B40" s="2" t="s">
        <v>895</v>
      </c>
      <c r="C40" s="26">
        <v>16</v>
      </c>
      <c r="D40" s="26">
        <v>100.68</v>
      </c>
      <c r="E40" s="26">
        <v>100.62</v>
      </c>
      <c r="F40" s="5"/>
      <c r="G40" s="5"/>
      <c r="H40" s="5"/>
      <c r="I40" s="10"/>
      <c r="J40" s="10"/>
      <c r="K40" s="10"/>
      <c r="L40" s="5"/>
    </row>
    <row r="41" spans="1:12" x14ac:dyDescent="0.2">
      <c r="A41" s="2" t="s">
        <v>235</v>
      </c>
      <c r="B41" s="2" t="s">
        <v>336</v>
      </c>
      <c r="C41" s="26">
        <v>85</v>
      </c>
      <c r="D41" s="26">
        <v>496.94</v>
      </c>
      <c r="E41" s="26">
        <v>501.04</v>
      </c>
      <c r="F41" s="5"/>
      <c r="G41" s="5"/>
      <c r="H41" s="5"/>
      <c r="I41" s="10"/>
      <c r="J41" s="10"/>
      <c r="K41" s="10"/>
      <c r="L41" s="5"/>
    </row>
    <row r="42" spans="1:12" x14ac:dyDescent="0.2">
      <c r="A42" s="2" t="s">
        <v>236</v>
      </c>
      <c r="B42" s="2" t="s">
        <v>896</v>
      </c>
      <c r="C42" s="26">
        <v>568</v>
      </c>
      <c r="D42" s="26">
        <v>1054.5999999999999</v>
      </c>
      <c r="E42" s="26">
        <v>1048.3800000000001</v>
      </c>
      <c r="F42" s="5"/>
      <c r="G42" s="5"/>
      <c r="H42" s="5"/>
      <c r="I42" s="10"/>
      <c r="J42" s="10"/>
      <c r="K42" s="10"/>
      <c r="L42" s="5"/>
    </row>
    <row r="43" spans="1:12" x14ac:dyDescent="0.2">
      <c r="A43" s="2" t="s">
        <v>237</v>
      </c>
      <c r="B43" s="2" t="s">
        <v>897</v>
      </c>
      <c r="C43" s="26">
        <v>146</v>
      </c>
      <c r="D43" s="26">
        <v>254.23</v>
      </c>
      <c r="E43" s="26">
        <v>246.53</v>
      </c>
      <c r="F43" s="5"/>
      <c r="G43" s="5"/>
      <c r="H43" s="5"/>
      <c r="I43" s="10"/>
      <c r="J43" s="10"/>
      <c r="K43" s="10"/>
      <c r="L43" s="5"/>
    </row>
    <row r="44" spans="1:12" x14ac:dyDescent="0.2">
      <c r="A44" s="2" t="s">
        <v>238</v>
      </c>
      <c r="B44" s="2" t="s">
        <v>393</v>
      </c>
      <c r="C44" s="26">
        <v>371</v>
      </c>
      <c r="D44" s="26">
        <v>15217.28</v>
      </c>
      <c r="E44" s="26">
        <v>8843.5400000000009</v>
      </c>
      <c r="F44" s="5"/>
      <c r="G44" s="5"/>
      <c r="H44" s="5"/>
      <c r="I44" s="10"/>
      <c r="J44" s="10"/>
      <c r="K44" s="10"/>
      <c r="L44" s="5"/>
    </row>
    <row r="45" spans="1:12" x14ac:dyDescent="0.2">
      <c r="A45" s="2" t="s">
        <v>239</v>
      </c>
      <c r="B45" s="2" t="s">
        <v>337</v>
      </c>
      <c r="C45" s="26">
        <v>22</v>
      </c>
      <c r="D45" s="26">
        <v>81.150000000000006</v>
      </c>
      <c r="E45" s="26">
        <v>62.35</v>
      </c>
      <c r="F45" s="5"/>
      <c r="G45" s="5"/>
      <c r="H45" s="5"/>
      <c r="I45" s="10"/>
      <c r="J45" s="10"/>
      <c r="K45" s="10"/>
      <c r="L45" s="5"/>
    </row>
    <row r="46" spans="1:12" x14ac:dyDescent="0.2">
      <c r="A46" s="2" t="s">
        <v>240</v>
      </c>
      <c r="B46" s="2" t="s">
        <v>338</v>
      </c>
      <c r="C46" s="26">
        <v>52</v>
      </c>
      <c r="D46" s="26">
        <v>71.77</v>
      </c>
      <c r="E46" s="26">
        <v>64.239999999999995</v>
      </c>
      <c r="F46" s="5"/>
      <c r="G46" s="5"/>
      <c r="H46" s="5"/>
      <c r="I46" s="10"/>
      <c r="J46" s="10"/>
      <c r="K46" s="10"/>
      <c r="L46" s="5"/>
    </row>
    <row r="47" spans="1:12" x14ac:dyDescent="0.2">
      <c r="A47" s="2" t="s">
        <v>241</v>
      </c>
      <c r="B47" s="2" t="s">
        <v>339</v>
      </c>
      <c r="C47" s="26">
        <v>97</v>
      </c>
      <c r="D47" s="26">
        <v>491.61</v>
      </c>
      <c r="E47" s="26">
        <v>498.37</v>
      </c>
      <c r="F47" s="5"/>
      <c r="G47" s="5"/>
      <c r="H47" s="5"/>
      <c r="I47" s="10"/>
      <c r="J47" s="10"/>
      <c r="K47" s="10"/>
      <c r="L47" s="5"/>
    </row>
    <row r="48" spans="1:12" x14ac:dyDescent="0.2">
      <c r="A48" s="2" t="s">
        <v>242</v>
      </c>
      <c r="B48" s="2" t="s">
        <v>898</v>
      </c>
      <c r="C48" s="26">
        <v>48</v>
      </c>
      <c r="D48" s="26">
        <v>93.75</v>
      </c>
      <c r="E48" s="26">
        <v>94.43</v>
      </c>
      <c r="F48" s="5"/>
      <c r="G48" s="5"/>
      <c r="H48" s="5"/>
      <c r="I48" s="10"/>
      <c r="J48" s="10"/>
      <c r="K48" s="10"/>
      <c r="L48" s="5"/>
    </row>
    <row r="49" spans="1:12" x14ac:dyDescent="0.2">
      <c r="A49" s="2" t="s">
        <v>243</v>
      </c>
      <c r="B49" s="2" t="s">
        <v>899</v>
      </c>
      <c r="C49" s="26">
        <v>8</v>
      </c>
      <c r="D49" s="26">
        <v>19.61</v>
      </c>
      <c r="E49" s="26">
        <v>19.7</v>
      </c>
      <c r="F49" s="5"/>
      <c r="G49" s="5"/>
      <c r="H49" s="5"/>
      <c r="I49" s="10"/>
      <c r="J49" s="10"/>
      <c r="K49" s="10"/>
      <c r="L49" s="5"/>
    </row>
    <row r="50" spans="1:12" x14ac:dyDescent="0.2">
      <c r="A50" s="2" t="s">
        <v>244</v>
      </c>
      <c r="B50" s="2" t="s">
        <v>340</v>
      </c>
      <c r="C50" s="26">
        <v>57</v>
      </c>
      <c r="D50" s="26">
        <v>360.79</v>
      </c>
      <c r="E50" s="26">
        <v>363.08</v>
      </c>
      <c r="F50" s="5"/>
      <c r="G50" s="5"/>
      <c r="H50" s="5"/>
      <c r="I50" s="10"/>
      <c r="J50" s="10"/>
      <c r="K50" s="10"/>
      <c r="L50" s="5"/>
    </row>
    <row r="51" spans="1:12" x14ac:dyDescent="0.2">
      <c r="A51" s="2" t="s">
        <v>245</v>
      </c>
      <c r="B51" s="2" t="s">
        <v>900</v>
      </c>
      <c r="C51" s="26">
        <v>1118</v>
      </c>
      <c r="D51" s="26">
        <v>6942.82</v>
      </c>
      <c r="E51" s="26">
        <v>6946.95</v>
      </c>
      <c r="F51" s="5"/>
      <c r="G51" s="5"/>
      <c r="H51" s="5"/>
      <c r="I51" s="10"/>
      <c r="J51" s="10"/>
      <c r="K51" s="10"/>
      <c r="L51" s="5"/>
    </row>
    <row r="52" spans="1:12" x14ac:dyDescent="0.2">
      <c r="A52" s="2" t="s">
        <v>246</v>
      </c>
      <c r="B52" s="2" t="s">
        <v>901</v>
      </c>
      <c r="C52" s="26">
        <v>99</v>
      </c>
      <c r="D52" s="26">
        <v>99.96</v>
      </c>
      <c r="E52" s="26"/>
      <c r="F52" s="5"/>
      <c r="G52" s="5"/>
      <c r="H52" s="5"/>
      <c r="I52" s="10"/>
      <c r="J52" s="10"/>
      <c r="K52" s="10"/>
      <c r="L52" s="5"/>
    </row>
    <row r="53" spans="1:12" x14ac:dyDescent="0.2">
      <c r="A53" s="2" t="s">
        <v>247</v>
      </c>
      <c r="B53" s="2" t="s">
        <v>341</v>
      </c>
      <c r="C53" s="26">
        <v>400</v>
      </c>
      <c r="D53" s="26">
        <v>1527.3</v>
      </c>
      <c r="E53" s="26">
        <v>1462.85</v>
      </c>
      <c r="F53" s="5"/>
      <c r="G53" s="5"/>
      <c r="H53" s="5"/>
      <c r="I53" s="10"/>
      <c r="J53" s="10"/>
      <c r="K53" s="10"/>
      <c r="L53" s="5"/>
    </row>
    <row r="54" spans="1:12" x14ac:dyDescent="0.2">
      <c r="A54" s="2" t="s">
        <v>248</v>
      </c>
      <c r="B54" s="2" t="s">
        <v>403</v>
      </c>
      <c r="C54" s="26">
        <v>2733</v>
      </c>
      <c r="D54" s="26">
        <v>35411.18</v>
      </c>
      <c r="E54" s="26">
        <v>35645.33</v>
      </c>
      <c r="F54" s="5"/>
      <c r="G54" s="5"/>
      <c r="H54" s="5"/>
      <c r="I54" s="10"/>
      <c r="J54" s="10"/>
      <c r="K54" s="10"/>
      <c r="L54" s="5"/>
    </row>
    <row r="55" spans="1:12" x14ac:dyDescent="0.2">
      <c r="A55" s="2" t="s">
        <v>249</v>
      </c>
      <c r="B55" s="2" t="s">
        <v>342</v>
      </c>
      <c r="C55" s="26">
        <v>17</v>
      </c>
      <c r="D55" s="26">
        <v>37.4</v>
      </c>
      <c r="E55" s="26">
        <v>37.35</v>
      </c>
      <c r="F55" s="5"/>
      <c r="G55" s="5"/>
      <c r="H55" s="5"/>
      <c r="I55" s="10"/>
      <c r="J55" s="10"/>
      <c r="K55" s="10"/>
      <c r="L55" s="5"/>
    </row>
    <row r="56" spans="1:12" x14ac:dyDescent="0.2">
      <c r="A56" s="2" t="s">
        <v>250</v>
      </c>
      <c r="B56" s="2" t="s">
        <v>902</v>
      </c>
      <c r="C56" s="26">
        <v>267</v>
      </c>
      <c r="D56" s="26">
        <v>1260.55</v>
      </c>
      <c r="E56" s="26">
        <v>1266.6600000000001</v>
      </c>
      <c r="F56" s="5"/>
      <c r="G56" s="5"/>
      <c r="H56" s="5"/>
      <c r="I56" s="10"/>
      <c r="J56" s="10"/>
      <c r="K56" s="10"/>
      <c r="L56" s="5"/>
    </row>
    <row r="57" spans="1:12" x14ac:dyDescent="0.2">
      <c r="A57" s="2" t="s">
        <v>251</v>
      </c>
      <c r="B57" s="2" t="s">
        <v>992</v>
      </c>
      <c r="C57" s="26">
        <v>10</v>
      </c>
      <c r="D57" s="26">
        <v>28.35</v>
      </c>
      <c r="E57" s="26">
        <v>26.24</v>
      </c>
      <c r="F57" s="5"/>
      <c r="G57" s="5"/>
      <c r="H57" s="5"/>
      <c r="I57" s="10"/>
      <c r="J57" s="10"/>
      <c r="K57" s="10"/>
      <c r="L57" s="5"/>
    </row>
    <row r="58" spans="1:12" x14ac:dyDescent="0.2">
      <c r="A58" s="2" t="s">
        <v>252</v>
      </c>
      <c r="B58" s="2" t="s">
        <v>394</v>
      </c>
      <c r="C58" s="26">
        <v>40</v>
      </c>
      <c r="D58" s="26">
        <v>82.72</v>
      </c>
      <c r="E58" s="26">
        <v>72.02</v>
      </c>
      <c r="F58" s="5"/>
      <c r="G58" s="5"/>
      <c r="H58" s="5"/>
      <c r="I58" s="10"/>
      <c r="J58" s="10"/>
      <c r="K58" s="10"/>
      <c r="L58" s="5"/>
    </row>
    <row r="59" spans="1:12" x14ac:dyDescent="0.2">
      <c r="A59" s="2" t="s">
        <v>253</v>
      </c>
      <c r="B59" s="2" t="s">
        <v>376</v>
      </c>
      <c r="C59" s="26">
        <v>1204</v>
      </c>
      <c r="D59" s="26">
        <v>1162.8399999999999</v>
      </c>
      <c r="E59" s="26">
        <v>1134.1500000000001</v>
      </c>
      <c r="F59" s="5"/>
      <c r="G59" s="5"/>
      <c r="H59" s="5"/>
      <c r="I59" s="10"/>
      <c r="J59" s="10"/>
      <c r="K59" s="10"/>
      <c r="L59" s="5"/>
    </row>
    <row r="60" spans="1:12" x14ac:dyDescent="0.2">
      <c r="A60" s="2" t="s">
        <v>254</v>
      </c>
      <c r="B60" s="2" t="s">
        <v>903</v>
      </c>
      <c r="C60" s="26">
        <v>705</v>
      </c>
      <c r="D60" s="26">
        <v>1299.25</v>
      </c>
      <c r="E60" s="26">
        <v>1300.93</v>
      </c>
      <c r="F60" s="5"/>
      <c r="G60" s="5"/>
      <c r="H60" s="5"/>
      <c r="I60" s="10"/>
      <c r="J60" s="10"/>
      <c r="K60" s="10"/>
      <c r="L60" s="5"/>
    </row>
    <row r="61" spans="1:12" x14ac:dyDescent="0.2">
      <c r="A61" s="2" t="s">
        <v>255</v>
      </c>
      <c r="B61" s="2" t="s">
        <v>343</v>
      </c>
      <c r="C61" s="26">
        <v>21</v>
      </c>
      <c r="D61" s="26">
        <v>80.48</v>
      </c>
      <c r="E61" s="26">
        <v>81.34</v>
      </c>
      <c r="F61" s="5"/>
      <c r="G61" s="5"/>
      <c r="H61" s="5"/>
      <c r="I61" s="10"/>
      <c r="J61" s="10"/>
      <c r="K61" s="10"/>
      <c r="L61" s="5"/>
    </row>
    <row r="62" spans="1:12" x14ac:dyDescent="0.2">
      <c r="A62" s="2" t="s">
        <v>256</v>
      </c>
      <c r="B62" s="2" t="s">
        <v>904</v>
      </c>
      <c r="C62" s="26">
        <v>211</v>
      </c>
      <c r="D62" s="26">
        <v>173.18</v>
      </c>
      <c r="E62" s="26">
        <v>176.74</v>
      </c>
      <c r="F62" s="5"/>
      <c r="G62" s="5"/>
      <c r="H62" s="5"/>
      <c r="I62" s="10"/>
      <c r="J62" s="10"/>
      <c r="K62" s="10"/>
      <c r="L62" s="5"/>
    </row>
    <row r="63" spans="1:12" x14ac:dyDescent="0.2">
      <c r="A63" s="2" t="s">
        <v>257</v>
      </c>
      <c r="B63" s="2" t="s">
        <v>905</v>
      </c>
      <c r="C63" s="26">
        <v>2206</v>
      </c>
      <c r="D63" s="26">
        <v>16788.11</v>
      </c>
      <c r="E63" s="26">
        <v>16928.88</v>
      </c>
      <c r="F63" s="5"/>
      <c r="G63" s="5"/>
      <c r="H63" s="5"/>
      <c r="I63" s="10"/>
      <c r="J63" s="10"/>
      <c r="K63" s="10"/>
      <c r="L63" s="5"/>
    </row>
    <row r="64" spans="1:12" x14ac:dyDescent="0.2">
      <c r="A64" s="2" t="s">
        <v>906</v>
      </c>
      <c r="B64" s="2" t="s">
        <v>907</v>
      </c>
      <c r="C64" s="26">
        <v>198</v>
      </c>
      <c r="D64" s="26">
        <v>1424.57</v>
      </c>
      <c r="E64" s="26">
        <v>1438.36</v>
      </c>
      <c r="F64" s="5"/>
      <c r="G64" s="5"/>
      <c r="H64" s="5"/>
      <c r="I64" s="10"/>
      <c r="J64" s="10"/>
      <c r="K64" s="10"/>
      <c r="L64" s="5"/>
    </row>
    <row r="65" spans="1:12" x14ac:dyDescent="0.2">
      <c r="A65" s="2" t="s">
        <v>258</v>
      </c>
      <c r="B65" s="2" t="s">
        <v>908</v>
      </c>
      <c r="C65" s="26">
        <v>8</v>
      </c>
      <c r="D65" s="26">
        <v>29.36</v>
      </c>
      <c r="E65" s="26">
        <v>29.48</v>
      </c>
      <c r="F65" s="5"/>
      <c r="G65" s="5"/>
      <c r="H65" s="5"/>
      <c r="I65" s="10"/>
      <c r="J65" s="10"/>
      <c r="K65" s="10"/>
      <c r="L65" s="5"/>
    </row>
    <row r="66" spans="1:12" x14ac:dyDescent="0.2">
      <c r="A66" s="2" t="s">
        <v>909</v>
      </c>
      <c r="B66" s="2" t="s">
        <v>910</v>
      </c>
      <c r="C66" s="26">
        <v>63</v>
      </c>
      <c r="D66" s="26">
        <v>534.66999999999996</v>
      </c>
      <c r="E66" s="26">
        <v>541.85</v>
      </c>
      <c r="F66" s="5"/>
      <c r="G66" s="5"/>
      <c r="H66" s="5"/>
      <c r="I66" s="10"/>
      <c r="J66" s="10"/>
      <c r="K66" s="10"/>
      <c r="L66" s="5"/>
    </row>
    <row r="67" spans="1:12" x14ac:dyDescent="0.2">
      <c r="A67" s="2" t="s">
        <v>259</v>
      </c>
      <c r="B67" s="2" t="s">
        <v>344</v>
      </c>
      <c r="C67" s="26">
        <v>26</v>
      </c>
      <c r="D67" s="26">
        <v>10.47</v>
      </c>
      <c r="E67" s="26">
        <v>10.47</v>
      </c>
      <c r="F67" s="5"/>
      <c r="G67" s="5"/>
      <c r="H67" s="5"/>
      <c r="I67" s="10"/>
      <c r="J67" s="10"/>
      <c r="K67" s="10"/>
      <c r="L67" s="5"/>
    </row>
    <row r="68" spans="1:12" x14ac:dyDescent="0.2">
      <c r="A68" s="2" t="s">
        <v>911</v>
      </c>
      <c r="B68" s="2" t="s">
        <v>912</v>
      </c>
      <c r="C68" s="26">
        <v>40</v>
      </c>
      <c r="D68" s="26">
        <v>19.86</v>
      </c>
      <c r="E68" s="26">
        <v>19.350000000000001</v>
      </c>
      <c r="F68" s="5"/>
      <c r="G68" s="5"/>
      <c r="H68" s="5"/>
      <c r="I68" s="10"/>
      <c r="J68" s="10"/>
      <c r="K68" s="10"/>
      <c r="L68" s="5"/>
    </row>
    <row r="69" spans="1:12" x14ac:dyDescent="0.2">
      <c r="A69" s="2" t="s">
        <v>913</v>
      </c>
      <c r="B69" s="2" t="s">
        <v>914</v>
      </c>
      <c r="C69" s="26">
        <v>16602</v>
      </c>
      <c r="D69" s="26">
        <v>94027.39</v>
      </c>
      <c r="E69" s="26">
        <v>93095.73</v>
      </c>
      <c r="F69" s="5"/>
      <c r="G69" s="5"/>
      <c r="H69" s="5"/>
      <c r="I69" s="10"/>
      <c r="J69" s="10"/>
      <c r="K69" s="10"/>
      <c r="L69" s="5"/>
    </row>
    <row r="70" spans="1:12" x14ac:dyDescent="0.2">
      <c r="A70" s="2" t="s">
        <v>260</v>
      </c>
      <c r="B70" s="2" t="s">
        <v>915</v>
      </c>
      <c r="C70" s="26">
        <v>27</v>
      </c>
      <c r="D70" s="26">
        <v>77.040000000000006</v>
      </c>
      <c r="E70" s="26">
        <v>68.92</v>
      </c>
      <c r="F70" s="5"/>
      <c r="G70" s="5"/>
      <c r="H70" s="5"/>
      <c r="I70" s="10"/>
      <c r="J70" s="10"/>
      <c r="K70" s="10"/>
      <c r="L70" s="5"/>
    </row>
    <row r="71" spans="1:12" x14ac:dyDescent="0.2">
      <c r="A71" s="2" t="s">
        <v>261</v>
      </c>
      <c r="B71" s="2" t="s">
        <v>916</v>
      </c>
      <c r="C71" s="26">
        <v>229</v>
      </c>
      <c r="D71" s="26">
        <v>1109.29</v>
      </c>
      <c r="E71" s="26">
        <v>1100.3399999999999</v>
      </c>
      <c r="F71" s="5"/>
      <c r="G71" s="5"/>
      <c r="H71" s="5"/>
      <c r="I71" s="10"/>
      <c r="J71" s="10"/>
      <c r="K71" s="10"/>
      <c r="L71" s="5"/>
    </row>
    <row r="72" spans="1:12" x14ac:dyDescent="0.2">
      <c r="A72" s="2" t="s">
        <v>262</v>
      </c>
      <c r="B72" s="2" t="s">
        <v>917</v>
      </c>
      <c r="C72" s="26">
        <v>85</v>
      </c>
      <c r="D72" s="26">
        <v>404.09</v>
      </c>
      <c r="E72" s="26">
        <v>406.64</v>
      </c>
      <c r="F72" s="5"/>
      <c r="G72" s="5"/>
      <c r="H72" s="5"/>
      <c r="I72" s="10"/>
      <c r="J72" s="10"/>
      <c r="K72" s="10"/>
      <c r="L72" s="5"/>
    </row>
    <row r="73" spans="1:12" x14ac:dyDescent="0.2">
      <c r="A73" s="2" t="s">
        <v>263</v>
      </c>
      <c r="B73" s="2" t="s">
        <v>404</v>
      </c>
      <c r="C73" s="26">
        <v>45</v>
      </c>
      <c r="D73" s="26">
        <v>226.9</v>
      </c>
      <c r="E73" s="26">
        <v>226.99</v>
      </c>
      <c r="F73" s="5"/>
      <c r="G73" s="5"/>
      <c r="H73" s="5"/>
      <c r="I73" s="10"/>
      <c r="J73" s="10"/>
      <c r="K73" s="10"/>
      <c r="L73" s="5"/>
    </row>
    <row r="74" spans="1:12" x14ac:dyDescent="0.2">
      <c r="A74" s="2" t="s">
        <v>264</v>
      </c>
      <c r="B74" s="2" t="s">
        <v>395</v>
      </c>
      <c r="C74" s="26">
        <v>9</v>
      </c>
      <c r="D74" s="26">
        <v>32.44</v>
      </c>
      <c r="E74" s="26">
        <v>32.22</v>
      </c>
      <c r="F74" s="5"/>
      <c r="G74" s="5"/>
      <c r="H74" s="5"/>
      <c r="I74" s="10"/>
      <c r="J74" s="10"/>
      <c r="K74" s="10"/>
      <c r="L74" s="5"/>
    </row>
    <row r="75" spans="1:12" x14ac:dyDescent="0.2">
      <c r="A75" s="2" t="s">
        <v>265</v>
      </c>
      <c r="B75" s="2" t="s">
        <v>918</v>
      </c>
      <c r="C75" s="26">
        <v>355</v>
      </c>
      <c r="D75" s="26">
        <v>2690.18</v>
      </c>
      <c r="E75" s="26">
        <v>2712.06</v>
      </c>
      <c r="F75" s="5"/>
      <c r="G75" s="5"/>
      <c r="H75" s="5"/>
      <c r="I75" s="10"/>
      <c r="J75" s="10"/>
      <c r="K75" s="10"/>
      <c r="L75" s="5"/>
    </row>
    <row r="76" spans="1:12" x14ac:dyDescent="0.2">
      <c r="A76" s="2" t="s">
        <v>266</v>
      </c>
      <c r="B76" s="2" t="s">
        <v>345</v>
      </c>
      <c r="C76" s="26">
        <v>7</v>
      </c>
      <c r="D76" s="26">
        <v>36.06</v>
      </c>
      <c r="E76" s="26">
        <v>36.06</v>
      </c>
      <c r="F76" s="5"/>
      <c r="G76" s="5"/>
      <c r="H76" s="5"/>
      <c r="I76" s="10"/>
      <c r="J76" s="10"/>
      <c r="K76" s="10"/>
      <c r="L76" s="5"/>
    </row>
    <row r="77" spans="1:12" x14ac:dyDescent="0.2">
      <c r="A77" s="2" t="s">
        <v>267</v>
      </c>
      <c r="B77" s="2" t="s">
        <v>405</v>
      </c>
      <c r="C77" s="26">
        <v>60</v>
      </c>
      <c r="D77" s="26">
        <v>556.70000000000005</v>
      </c>
      <c r="E77" s="26">
        <v>562.59</v>
      </c>
      <c r="F77" s="5"/>
      <c r="G77" s="5"/>
      <c r="H77" s="5"/>
      <c r="I77" s="10"/>
      <c r="J77" s="10"/>
      <c r="K77" s="10"/>
      <c r="L77" s="5"/>
    </row>
    <row r="78" spans="1:12" x14ac:dyDescent="0.2">
      <c r="A78" s="2" t="s">
        <v>268</v>
      </c>
      <c r="B78" s="2" t="s">
        <v>346</v>
      </c>
      <c r="C78" s="26">
        <v>191</v>
      </c>
      <c r="D78" s="26">
        <v>2368.4</v>
      </c>
      <c r="E78" s="26">
        <v>2394.19</v>
      </c>
      <c r="F78" s="5"/>
      <c r="G78" s="5"/>
      <c r="H78" s="5"/>
      <c r="I78" s="10"/>
      <c r="J78" s="10"/>
      <c r="K78" s="10"/>
      <c r="L78" s="5"/>
    </row>
    <row r="79" spans="1:12" x14ac:dyDescent="0.2">
      <c r="A79" s="2" t="s">
        <v>269</v>
      </c>
      <c r="B79" s="2" t="s">
        <v>919</v>
      </c>
      <c r="C79" s="26">
        <v>47</v>
      </c>
      <c r="D79" s="26">
        <v>213.52</v>
      </c>
      <c r="E79" s="26">
        <v>214.53</v>
      </c>
      <c r="F79" s="5"/>
      <c r="G79" s="5"/>
      <c r="H79" s="5"/>
      <c r="I79" s="10"/>
      <c r="J79" s="10"/>
      <c r="K79" s="10"/>
      <c r="L79" s="5"/>
    </row>
    <row r="80" spans="1:12" x14ac:dyDescent="0.2">
      <c r="A80" s="2" t="s">
        <v>270</v>
      </c>
      <c r="B80" s="2" t="s">
        <v>406</v>
      </c>
      <c r="C80" s="26">
        <v>11326</v>
      </c>
      <c r="D80" s="26">
        <v>135988.32</v>
      </c>
      <c r="E80" s="26">
        <v>136314.19</v>
      </c>
      <c r="F80" s="5"/>
      <c r="G80" s="5"/>
      <c r="H80" s="5"/>
      <c r="I80" s="10"/>
      <c r="J80" s="10"/>
      <c r="K80" s="10"/>
      <c r="L80" s="5"/>
    </row>
    <row r="81" spans="1:12" x14ac:dyDescent="0.2">
      <c r="A81" s="2" t="s">
        <v>271</v>
      </c>
      <c r="B81" s="2" t="s">
        <v>920</v>
      </c>
      <c r="C81" s="26">
        <v>2690</v>
      </c>
      <c r="D81" s="26">
        <v>20088.97</v>
      </c>
      <c r="E81" s="26">
        <v>20078.3</v>
      </c>
      <c r="F81" s="5"/>
      <c r="G81" s="5"/>
      <c r="H81" s="5"/>
      <c r="I81" s="10"/>
      <c r="J81" s="10"/>
      <c r="K81" s="10"/>
      <c r="L81" s="5"/>
    </row>
    <row r="82" spans="1:12" x14ac:dyDescent="0.2">
      <c r="A82" s="2" t="s">
        <v>921</v>
      </c>
      <c r="B82" s="2" t="s">
        <v>922</v>
      </c>
      <c r="C82" s="26">
        <v>179</v>
      </c>
      <c r="D82" s="26">
        <v>793.23</v>
      </c>
      <c r="E82" s="26">
        <v>792.03</v>
      </c>
      <c r="F82" s="5"/>
      <c r="G82" s="5"/>
      <c r="H82" s="5"/>
      <c r="I82" s="10"/>
      <c r="J82" s="10"/>
      <c r="K82" s="10"/>
      <c r="L82" s="5"/>
    </row>
    <row r="83" spans="1:12" x14ac:dyDescent="0.2">
      <c r="A83" s="2" t="s">
        <v>923</v>
      </c>
      <c r="B83" s="2" t="s">
        <v>924</v>
      </c>
      <c r="C83" s="26">
        <v>1645</v>
      </c>
      <c r="D83" s="26">
        <v>1866.52</v>
      </c>
      <c r="E83" s="26">
        <v>1823.05</v>
      </c>
      <c r="F83" s="5"/>
      <c r="G83" s="5"/>
      <c r="H83" s="5"/>
      <c r="I83" s="10"/>
      <c r="J83" s="10"/>
      <c r="K83" s="10"/>
      <c r="L83" s="5"/>
    </row>
    <row r="84" spans="1:12" x14ac:dyDescent="0.2">
      <c r="A84" s="2" t="s">
        <v>272</v>
      </c>
      <c r="B84" s="2" t="s">
        <v>347</v>
      </c>
      <c r="C84" s="26">
        <v>112</v>
      </c>
      <c r="D84" s="26">
        <v>1328.76</v>
      </c>
      <c r="E84" s="26">
        <v>1336.75</v>
      </c>
      <c r="F84" s="5"/>
      <c r="G84" s="5"/>
      <c r="H84" s="5"/>
      <c r="I84" s="10"/>
      <c r="J84" s="10"/>
      <c r="K84" s="10"/>
      <c r="L84" s="5"/>
    </row>
    <row r="85" spans="1:12" x14ac:dyDescent="0.2">
      <c r="A85" s="2" t="s">
        <v>273</v>
      </c>
      <c r="B85" s="2" t="s">
        <v>925</v>
      </c>
      <c r="C85" s="26">
        <v>9485</v>
      </c>
      <c r="D85" s="26">
        <v>177961.25</v>
      </c>
      <c r="E85" s="26">
        <v>179385.7</v>
      </c>
      <c r="F85" s="5"/>
      <c r="G85" s="5"/>
      <c r="H85" s="5"/>
      <c r="I85" s="10"/>
      <c r="J85" s="10"/>
      <c r="K85" s="10"/>
      <c r="L85" s="5"/>
    </row>
    <row r="86" spans="1:12" x14ac:dyDescent="0.2">
      <c r="A86" s="2" t="s">
        <v>374</v>
      </c>
      <c r="B86" s="2" t="s">
        <v>926</v>
      </c>
      <c r="C86" s="26">
        <v>1013</v>
      </c>
      <c r="D86" s="26">
        <v>10650.26</v>
      </c>
      <c r="E86" s="26">
        <v>10679.07</v>
      </c>
      <c r="F86" s="5"/>
      <c r="G86" s="5"/>
      <c r="H86" s="5"/>
      <c r="I86" s="10"/>
      <c r="J86" s="10"/>
      <c r="K86" s="10"/>
      <c r="L86" s="5"/>
    </row>
    <row r="87" spans="1:12" x14ac:dyDescent="0.2">
      <c r="A87" s="2" t="s">
        <v>375</v>
      </c>
      <c r="B87" s="2" t="s">
        <v>927</v>
      </c>
      <c r="C87" s="26">
        <v>1473</v>
      </c>
      <c r="D87" s="26">
        <v>17176.75</v>
      </c>
      <c r="E87" s="26">
        <v>17161.939999999999</v>
      </c>
      <c r="F87" s="5"/>
      <c r="G87" s="5"/>
      <c r="H87" s="5"/>
      <c r="I87" s="10"/>
      <c r="J87" s="10"/>
      <c r="K87" s="10"/>
      <c r="L87" s="5"/>
    </row>
    <row r="88" spans="1:12" x14ac:dyDescent="0.2">
      <c r="A88" s="2" t="s">
        <v>274</v>
      </c>
      <c r="B88" s="2" t="s">
        <v>377</v>
      </c>
      <c r="C88" s="26">
        <v>5863</v>
      </c>
      <c r="D88" s="26">
        <v>59294.82</v>
      </c>
      <c r="E88" s="26">
        <v>59233.120000000003</v>
      </c>
      <c r="F88" s="5"/>
      <c r="G88" s="5"/>
      <c r="H88" s="5"/>
      <c r="I88" s="10"/>
      <c r="J88" s="10"/>
      <c r="K88" s="10"/>
      <c r="L88" s="5"/>
    </row>
    <row r="89" spans="1:12" x14ac:dyDescent="0.2">
      <c r="A89" s="2" t="s">
        <v>275</v>
      </c>
      <c r="B89" s="2" t="s">
        <v>928</v>
      </c>
      <c r="C89" s="26">
        <v>540</v>
      </c>
      <c r="D89" s="26">
        <v>5436.63</v>
      </c>
      <c r="E89" s="26">
        <v>5418.93</v>
      </c>
      <c r="F89" s="5"/>
      <c r="G89" s="5"/>
      <c r="H89" s="5"/>
      <c r="I89" s="10"/>
      <c r="J89" s="10"/>
      <c r="K89" s="10"/>
      <c r="L89" s="5"/>
    </row>
    <row r="90" spans="1:12" x14ac:dyDescent="0.2">
      <c r="A90" s="2" t="s">
        <v>276</v>
      </c>
      <c r="B90" s="2" t="s">
        <v>348</v>
      </c>
      <c r="C90" s="26">
        <v>41</v>
      </c>
      <c r="D90" s="26">
        <v>128.4</v>
      </c>
      <c r="E90" s="26">
        <v>129.03</v>
      </c>
      <c r="F90" s="5"/>
      <c r="G90" s="5"/>
      <c r="H90" s="5"/>
      <c r="I90" s="10"/>
      <c r="J90" s="10"/>
      <c r="K90" s="10"/>
      <c r="L90" s="5"/>
    </row>
    <row r="91" spans="1:12" x14ac:dyDescent="0.2">
      <c r="A91" s="2" t="s">
        <v>277</v>
      </c>
      <c r="B91" s="2" t="s">
        <v>349</v>
      </c>
      <c r="C91" s="26">
        <v>91</v>
      </c>
      <c r="D91" s="26">
        <v>249.39</v>
      </c>
      <c r="E91" s="26">
        <v>247.96</v>
      </c>
      <c r="F91" s="5"/>
      <c r="G91" s="5"/>
      <c r="H91" s="5"/>
      <c r="I91" s="10"/>
      <c r="J91" s="10"/>
      <c r="K91" s="10"/>
      <c r="L91" s="5"/>
    </row>
    <row r="92" spans="1:12" x14ac:dyDescent="0.2">
      <c r="A92" s="2" t="s">
        <v>278</v>
      </c>
      <c r="B92" s="2" t="s">
        <v>929</v>
      </c>
      <c r="C92" s="26">
        <v>58</v>
      </c>
      <c r="D92" s="26">
        <v>455.64</v>
      </c>
      <c r="E92" s="26">
        <v>453.68</v>
      </c>
      <c r="F92" s="5"/>
      <c r="G92" s="5"/>
      <c r="H92" s="5"/>
      <c r="I92" s="10"/>
      <c r="J92" s="10"/>
      <c r="K92" s="10"/>
      <c r="L92" s="5"/>
    </row>
    <row r="93" spans="1:12" x14ac:dyDescent="0.2">
      <c r="A93" s="2" t="s">
        <v>279</v>
      </c>
      <c r="B93" s="2" t="s">
        <v>930</v>
      </c>
      <c r="C93" s="26">
        <v>510</v>
      </c>
      <c r="D93" s="26">
        <v>8608.81</v>
      </c>
      <c r="E93" s="26">
        <v>8667.09</v>
      </c>
      <c r="F93" s="5"/>
      <c r="G93" s="5"/>
      <c r="H93" s="5"/>
      <c r="I93" s="10"/>
      <c r="J93" s="10"/>
      <c r="K93" s="10"/>
      <c r="L93" s="5"/>
    </row>
    <row r="94" spans="1:12" x14ac:dyDescent="0.2">
      <c r="A94" s="2" t="s">
        <v>388</v>
      </c>
      <c r="B94" s="2" t="s">
        <v>931</v>
      </c>
      <c r="C94" s="26" t="s">
        <v>399</v>
      </c>
      <c r="D94" s="26" t="s">
        <v>399</v>
      </c>
      <c r="E94" s="26" t="s">
        <v>399</v>
      </c>
      <c r="F94" s="5"/>
      <c r="G94" s="5"/>
      <c r="H94" s="5"/>
      <c r="I94" s="10"/>
      <c r="J94" s="10"/>
      <c r="K94" s="10"/>
      <c r="L94" s="5"/>
    </row>
    <row r="95" spans="1:12" x14ac:dyDescent="0.2">
      <c r="A95" s="2" t="s">
        <v>932</v>
      </c>
      <c r="B95" s="2" t="s">
        <v>933</v>
      </c>
      <c r="C95" s="26">
        <v>70</v>
      </c>
      <c r="D95" s="26">
        <v>377.24</v>
      </c>
      <c r="E95" s="26">
        <v>379.31</v>
      </c>
      <c r="F95" s="5"/>
      <c r="G95" s="5"/>
      <c r="H95" s="5"/>
      <c r="I95" s="10"/>
      <c r="J95" s="10"/>
      <c r="K95" s="10"/>
      <c r="L95" s="5"/>
    </row>
    <row r="96" spans="1:12" x14ac:dyDescent="0.2">
      <c r="A96" s="2" t="s">
        <v>280</v>
      </c>
      <c r="B96" s="2" t="s">
        <v>350</v>
      </c>
      <c r="C96" s="26">
        <v>170</v>
      </c>
      <c r="D96" s="26">
        <v>2844.11</v>
      </c>
      <c r="E96" s="26">
        <v>2862.9</v>
      </c>
      <c r="F96" s="5"/>
      <c r="G96" s="5"/>
      <c r="H96" s="5"/>
      <c r="I96" s="10"/>
      <c r="J96" s="10"/>
      <c r="K96" s="10"/>
      <c r="L96" s="5"/>
    </row>
    <row r="97" spans="1:12" x14ac:dyDescent="0.2">
      <c r="A97" s="2" t="s">
        <v>281</v>
      </c>
      <c r="B97" s="2" t="s">
        <v>934</v>
      </c>
      <c r="C97" s="26">
        <v>804</v>
      </c>
      <c r="D97" s="26">
        <v>4004.99</v>
      </c>
      <c r="E97" s="26">
        <v>4002.06</v>
      </c>
      <c r="F97" s="5"/>
      <c r="G97" s="5"/>
      <c r="H97" s="5"/>
      <c r="I97" s="10"/>
      <c r="J97" s="10"/>
      <c r="K97" s="10"/>
      <c r="L97" s="5"/>
    </row>
    <row r="98" spans="1:12" x14ac:dyDescent="0.2">
      <c r="A98" s="2" t="s">
        <v>282</v>
      </c>
      <c r="B98" s="2" t="s">
        <v>935</v>
      </c>
      <c r="C98" s="26">
        <v>21</v>
      </c>
      <c r="D98" s="26">
        <v>10.85</v>
      </c>
      <c r="E98" s="26">
        <v>10.84</v>
      </c>
      <c r="F98" s="5"/>
      <c r="G98" s="5"/>
      <c r="H98" s="5"/>
      <c r="I98" s="10"/>
      <c r="J98" s="10"/>
      <c r="K98" s="10"/>
      <c r="L98" s="5"/>
    </row>
    <row r="99" spans="1:12" x14ac:dyDescent="0.2">
      <c r="A99" s="2" t="s">
        <v>283</v>
      </c>
      <c r="B99" s="2" t="s">
        <v>936</v>
      </c>
      <c r="C99" s="26">
        <v>46</v>
      </c>
      <c r="D99" s="26">
        <v>164.15</v>
      </c>
      <c r="E99" s="26">
        <v>164.44</v>
      </c>
      <c r="F99" s="5"/>
      <c r="G99" s="5"/>
      <c r="H99" s="5"/>
      <c r="I99" s="10"/>
      <c r="J99" s="10"/>
      <c r="K99" s="10"/>
      <c r="L99" s="5"/>
    </row>
    <row r="100" spans="1:12" x14ac:dyDescent="0.2">
      <c r="A100" s="2" t="s">
        <v>937</v>
      </c>
      <c r="B100" s="2" t="s">
        <v>938</v>
      </c>
      <c r="C100" s="26">
        <v>11</v>
      </c>
      <c r="D100" s="26">
        <v>42.99</v>
      </c>
      <c r="E100" s="26">
        <v>43.34</v>
      </c>
      <c r="F100" s="5"/>
      <c r="G100" s="5"/>
      <c r="H100" s="5"/>
      <c r="I100" s="10"/>
      <c r="J100" s="10"/>
      <c r="K100" s="10"/>
      <c r="L100" s="5"/>
    </row>
    <row r="101" spans="1:12" x14ac:dyDescent="0.2">
      <c r="A101" s="2" t="s">
        <v>284</v>
      </c>
      <c r="B101" s="2" t="s">
        <v>939</v>
      </c>
      <c r="C101" s="26">
        <v>312</v>
      </c>
      <c r="D101" s="26">
        <v>838.81</v>
      </c>
      <c r="E101" s="26">
        <v>841.34</v>
      </c>
      <c r="F101" s="5"/>
      <c r="G101" s="5"/>
      <c r="H101" s="5"/>
      <c r="I101" s="10"/>
      <c r="J101" s="10"/>
      <c r="K101" s="10"/>
      <c r="L101" s="5"/>
    </row>
    <row r="102" spans="1:12" x14ac:dyDescent="0.2">
      <c r="A102" s="2" t="s">
        <v>285</v>
      </c>
      <c r="B102" s="2" t="s">
        <v>351</v>
      </c>
      <c r="C102" s="26">
        <v>2408</v>
      </c>
      <c r="D102" s="26">
        <v>4478.71</v>
      </c>
      <c r="E102" s="26">
        <v>4442.5200000000004</v>
      </c>
      <c r="F102" s="5"/>
      <c r="G102" s="5"/>
      <c r="H102" s="5"/>
      <c r="I102" s="10"/>
      <c r="J102" s="10"/>
      <c r="K102" s="10"/>
      <c r="L102" s="5"/>
    </row>
    <row r="103" spans="1:12" x14ac:dyDescent="0.2">
      <c r="A103" s="2" t="s">
        <v>286</v>
      </c>
      <c r="B103" s="2" t="s">
        <v>940</v>
      </c>
      <c r="C103" s="26">
        <v>8845</v>
      </c>
      <c r="D103" s="26">
        <v>84615.31</v>
      </c>
      <c r="E103" s="26">
        <v>84874.37</v>
      </c>
      <c r="F103" s="5"/>
      <c r="G103" s="5"/>
      <c r="H103" s="5"/>
      <c r="I103" s="10"/>
      <c r="J103" s="10"/>
      <c r="K103" s="10"/>
      <c r="L103" s="5"/>
    </row>
    <row r="104" spans="1:12" x14ac:dyDescent="0.2">
      <c r="A104" s="2" t="s">
        <v>287</v>
      </c>
      <c r="B104" s="2" t="s">
        <v>352</v>
      </c>
      <c r="C104" s="26">
        <v>2338</v>
      </c>
      <c r="D104" s="26">
        <v>16399.830000000002</v>
      </c>
      <c r="E104" s="26">
        <v>16471.919999999998</v>
      </c>
      <c r="F104" s="5"/>
      <c r="G104" s="5"/>
      <c r="H104" s="5"/>
      <c r="I104" s="10"/>
      <c r="J104" s="10"/>
      <c r="K104" s="10"/>
      <c r="L104" s="5"/>
    </row>
    <row r="105" spans="1:12" x14ac:dyDescent="0.2">
      <c r="A105" s="2" t="s">
        <v>288</v>
      </c>
      <c r="B105" s="2" t="s">
        <v>941</v>
      </c>
      <c r="C105" s="26">
        <v>10</v>
      </c>
      <c r="D105" s="26">
        <v>23.79</v>
      </c>
      <c r="E105" s="26">
        <v>23.98</v>
      </c>
      <c r="F105" s="5"/>
      <c r="G105" s="5"/>
      <c r="H105" s="5"/>
      <c r="I105" s="10"/>
      <c r="J105" s="10"/>
      <c r="K105" s="10"/>
      <c r="L105" s="5"/>
    </row>
    <row r="106" spans="1:12" x14ac:dyDescent="0.2">
      <c r="A106" s="2" t="s">
        <v>289</v>
      </c>
      <c r="B106" s="2" t="s">
        <v>396</v>
      </c>
      <c r="C106" s="26">
        <v>907</v>
      </c>
      <c r="D106" s="26">
        <v>10317.709999999999</v>
      </c>
      <c r="E106" s="26">
        <v>10386.120000000001</v>
      </c>
      <c r="F106" s="5"/>
      <c r="G106" s="5"/>
      <c r="H106" s="5"/>
      <c r="I106" s="10"/>
      <c r="J106" s="10"/>
      <c r="K106" s="10"/>
      <c r="L106" s="5"/>
    </row>
    <row r="107" spans="1:12" x14ac:dyDescent="0.2">
      <c r="A107" s="2" t="s">
        <v>290</v>
      </c>
      <c r="B107" s="2" t="s">
        <v>942</v>
      </c>
      <c r="C107" s="26">
        <v>149</v>
      </c>
      <c r="D107" s="26">
        <v>774.6</v>
      </c>
      <c r="E107" s="26">
        <v>777.84</v>
      </c>
      <c r="F107" s="5"/>
      <c r="G107" s="5"/>
      <c r="H107" s="5"/>
      <c r="I107" s="10"/>
      <c r="J107" s="10"/>
      <c r="K107" s="10"/>
      <c r="L107" s="5"/>
    </row>
    <row r="108" spans="1:12" x14ac:dyDescent="0.2">
      <c r="A108" s="2" t="s">
        <v>943</v>
      </c>
      <c r="B108" s="2" t="s">
        <v>944</v>
      </c>
      <c r="C108" s="26">
        <v>84</v>
      </c>
      <c r="D108" s="26">
        <v>130.24</v>
      </c>
      <c r="E108" s="26">
        <v>130.55000000000001</v>
      </c>
      <c r="F108" s="5"/>
      <c r="G108" s="5"/>
      <c r="H108" s="5"/>
      <c r="I108" s="10"/>
      <c r="J108" s="10"/>
      <c r="K108" s="10"/>
      <c r="L108" s="5"/>
    </row>
    <row r="109" spans="1:12" x14ac:dyDescent="0.2">
      <c r="A109" s="2" t="s">
        <v>291</v>
      </c>
      <c r="B109" s="2" t="s">
        <v>945</v>
      </c>
      <c r="C109" s="26">
        <v>246</v>
      </c>
      <c r="D109" s="26">
        <v>69.739999999999995</v>
      </c>
      <c r="E109" s="26">
        <v>68.150000000000006</v>
      </c>
      <c r="F109" s="5"/>
      <c r="G109" s="5"/>
      <c r="H109" s="5"/>
      <c r="I109" s="10"/>
      <c r="J109" s="10"/>
      <c r="K109" s="10"/>
      <c r="L109" s="5"/>
    </row>
    <row r="110" spans="1:12" x14ac:dyDescent="0.2">
      <c r="A110" s="2" t="s">
        <v>946</v>
      </c>
      <c r="B110" s="2" t="s">
        <v>947</v>
      </c>
      <c r="C110" s="26">
        <v>104</v>
      </c>
      <c r="D110" s="26">
        <v>754.28</v>
      </c>
      <c r="E110" s="26">
        <v>759.21</v>
      </c>
      <c r="F110" s="5"/>
      <c r="G110" s="5"/>
      <c r="H110" s="5"/>
      <c r="I110" s="10"/>
      <c r="J110" s="10"/>
      <c r="K110" s="10"/>
      <c r="L110" s="5"/>
    </row>
    <row r="111" spans="1:12" x14ac:dyDescent="0.2">
      <c r="A111" s="2" t="s">
        <v>292</v>
      </c>
      <c r="B111" s="2" t="s">
        <v>948</v>
      </c>
      <c r="C111" s="26">
        <v>354</v>
      </c>
      <c r="D111" s="26">
        <v>3320.55</v>
      </c>
      <c r="E111" s="26">
        <v>3335.7</v>
      </c>
      <c r="F111" s="5"/>
      <c r="G111" s="5"/>
      <c r="H111" s="5"/>
      <c r="I111" s="10"/>
      <c r="J111" s="10"/>
      <c r="K111" s="10"/>
      <c r="L111" s="5"/>
    </row>
    <row r="112" spans="1:12" x14ac:dyDescent="0.2">
      <c r="A112" s="2" t="s">
        <v>949</v>
      </c>
      <c r="B112" s="2" t="s">
        <v>950</v>
      </c>
      <c r="C112" s="26">
        <v>148</v>
      </c>
      <c r="D112" s="26">
        <v>716.93</v>
      </c>
      <c r="E112" s="26">
        <v>722.29</v>
      </c>
      <c r="F112" s="5"/>
      <c r="G112" s="5"/>
      <c r="H112" s="5"/>
      <c r="I112" s="10"/>
      <c r="J112" s="10"/>
      <c r="K112" s="10"/>
      <c r="L112" s="5"/>
    </row>
    <row r="113" spans="1:12" x14ac:dyDescent="0.2">
      <c r="A113" s="2" t="s">
        <v>951</v>
      </c>
      <c r="B113" s="2" t="s">
        <v>952</v>
      </c>
      <c r="C113" s="26">
        <v>87</v>
      </c>
      <c r="D113" s="26">
        <v>89.54</v>
      </c>
      <c r="E113" s="26">
        <v>88.98</v>
      </c>
      <c r="F113" s="5"/>
      <c r="G113" s="5"/>
      <c r="H113" s="5"/>
      <c r="I113" s="10"/>
      <c r="J113" s="10"/>
      <c r="K113" s="10"/>
      <c r="L113" s="5"/>
    </row>
    <row r="114" spans="1:12" x14ac:dyDescent="0.2">
      <c r="A114" s="2" t="s">
        <v>293</v>
      </c>
      <c r="B114" s="2" t="s">
        <v>353</v>
      </c>
      <c r="C114" s="26">
        <v>40</v>
      </c>
      <c r="D114" s="26">
        <v>42.34</v>
      </c>
      <c r="E114" s="26">
        <v>42.49</v>
      </c>
      <c r="F114" s="5"/>
      <c r="G114" s="5"/>
      <c r="H114" s="5"/>
      <c r="I114" s="10"/>
      <c r="J114" s="10"/>
      <c r="K114" s="10"/>
      <c r="L114" s="5"/>
    </row>
    <row r="115" spans="1:12" x14ac:dyDescent="0.2">
      <c r="A115" s="2" t="s">
        <v>294</v>
      </c>
      <c r="B115" s="2" t="s">
        <v>953</v>
      </c>
      <c r="C115" s="26">
        <v>278</v>
      </c>
      <c r="D115" s="26">
        <v>705.74</v>
      </c>
      <c r="E115" s="26">
        <v>711.24</v>
      </c>
      <c r="F115" s="5"/>
      <c r="G115" s="5"/>
      <c r="H115" s="5"/>
      <c r="I115" s="10"/>
      <c r="J115" s="10"/>
      <c r="K115" s="10"/>
      <c r="L115" s="5"/>
    </row>
    <row r="116" spans="1:12" x14ac:dyDescent="0.2">
      <c r="A116" s="2" t="s">
        <v>295</v>
      </c>
      <c r="B116" s="2" t="s">
        <v>954</v>
      </c>
      <c r="C116" s="26">
        <v>32590</v>
      </c>
      <c r="D116" s="26">
        <v>789055.35</v>
      </c>
      <c r="E116" s="26">
        <v>766087.28</v>
      </c>
      <c r="F116" s="5"/>
      <c r="G116" s="5"/>
      <c r="H116" s="5"/>
      <c r="I116" s="10"/>
      <c r="J116" s="10"/>
      <c r="K116" s="10"/>
      <c r="L116" s="5"/>
    </row>
    <row r="117" spans="1:12" x14ac:dyDescent="0.2">
      <c r="A117" s="2" t="s">
        <v>296</v>
      </c>
      <c r="B117" s="2" t="s">
        <v>955</v>
      </c>
      <c r="C117" s="26">
        <v>94</v>
      </c>
      <c r="D117" s="26">
        <v>64.069999999999993</v>
      </c>
      <c r="E117" s="26">
        <v>57.59</v>
      </c>
      <c r="F117" s="5"/>
      <c r="G117" s="5"/>
      <c r="H117" s="5"/>
      <c r="I117" s="10"/>
      <c r="J117" s="10"/>
      <c r="K117" s="10"/>
      <c r="L117" s="5"/>
    </row>
    <row r="118" spans="1:12" x14ac:dyDescent="0.2">
      <c r="A118" s="2" t="s">
        <v>297</v>
      </c>
      <c r="B118" s="2" t="s">
        <v>956</v>
      </c>
      <c r="C118" s="26">
        <v>233</v>
      </c>
      <c r="D118" s="26">
        <v>1768.62</v>
      </c>
      <c r="E118" s="26">
        <v>1785.83</v>
      </c>
      <c r="F118" s="5"/>
      <c r="G118" s="5"/>
      <c r="H118" s="5"/>
      <c r="I118" s="10"/>
      <c r="J118" s="10"/>
      <c r="K118" s="10"/>
      <c r="L118" s="5"/>
    </row>
    <row r="119" spans="1:12" x14ac:dyDescent="0.2">
      <c r="A119" s="2" t="s">
        <v>957</v>
      </c>
      <c r="B119" s="2" t="s">
        <v>958</v>
      </c>
      <c r="C119" s="26">
        <v>69</v>
      </c>
      <c r="D119" s="26">
        <v>61.4</v>
      </c>
      <c r="E119" s="26">
        <v>61.07</v>
      </c>
      <c r="F119" s="5"/>
      <c r="G119" s="5"/>
      <c r="H119" s="5"/>
      <c r="I119" s="10"/>
      <c r="J119" s="10"/>
      <c r="K119" s="10"/>
      <c r="L119" s="5"/>
    </row>
    <row r="120" spans="1:12" x14ac:dyDescent="0.2">
      <c r="A120" s="2" t="s">
        <v>298</v>
      </c>
      <c r="B120" s="2" t="s">
        <v>959</v>
      </c>
      <c r="C120" s="26">
        <v>625</v>
      </c>
      <c r="D120" s="26">
        <v>2863.18</v>
      </c>
      <c r="E120" s="26">
        <v>2894.8</v>
      </c>
      <c r="F120" s="5"/>
      <c r="G120" s="5"/>
      <c r="H120" s="5"/>
      <c r="I120" s="10"/>
      <c r="J120" s="10"/>
      <c r="K120" s="10"/>
      <c r="L120" s="5"/>
    </row>
    <row r="121" spans="1:12" x14ac:dyDescent="0.2">
      <c r="A121" s="2" t="s">
        <v>299</v>
      </c>
      <c r="B121" s="2" t="s">
        <v>354</v>
      </c>
      <c r="C121" s="26">
        <v>37</v>
      </c>
      <c r="D121" s="26">
        <v>218.36</v>
      </c>
      <c r="E121" s="26">
        <v>219.22</v>
      </c>
      <c r="F121" s="5"/>
      <c r="G121" s="5"/>
      <c r="H121" s="5"/>
      <c r="I121" s="10"/>
      <c r="J121" s="10"/>
      <c r="K121" s="10"/>
      <c r="L121" s="5"/>
    </row>
    <row r="122" spans="1:12" x14ac:dyDescent="0.2">
      <c r="A122" s="2" t="s">
        <v>300</v>
      </c>
      <c r="B122" s="2" t="s">
        <v>960</v>
      </c>
      <c r="C122" s="26">
        <v>1751</v>
      </c>
      <c r="D122" s="26">
        <v>885.93</v>
      </c>
      <c r="E122" s="26">
        <v>884.66</v>
      </c>
      <c r="F122" s="5"/>
      <c r="G122" s="5"/>
      <c r="H122" s="5"/>
      <c r="I122" s="10"/>
      <c r="J122" s="10"/>
      <c r="K122" s="10"/>
      <c r="L122" s="5"/>
    </row>
    <row r="123" spans="1:12" x14ac:dyDescent="0.2">
      <c r="A123" s="2" t="s">
        <v>301</v>
      </c>
      <c r="B123" s="2" t="s">
        <v>961</v>
      </c>
      <c r="C123" s="26">
        <v>20153</v>
      </c>
      <c r="D123" s="26">
        <v>201326.22</v>
      </c>
      <c r="E123" s="26">
        <v>200714.56</v>
      </c>
      <c r="F123" s="5"/>
      <c r="G123" s="5"/>
      <c r="H123" s="5"/>
      <c r="I123" s="10"/>
      <c r="J123" s="10"/>
      <c r="K123" s="10"/>
      <c r="L123" s="5"/>
    </row>
    <row r="124" spans="1:12" x14ac:dyDescent="0.2">
      <c r="A124" s="2" t="s">
        <v>302</v>
      </c>
      <c r="B124" s="2" t="s">
        <v>962</v>
      </c>
      <c r="C124" s="26">
        <v>36</v>
      </c>
      <c r="D124" s="26">
        <v>48.71</v>
      </c>
      <c r="E124" s="26">
        <v>48.78</v>
      </c>
      <c r="F124" s="5"/>
      <c r="G124" s="5"/>
      <c r="H124" s="5"/>
      <c r="I124" s="10"/>
      <c r="J124" s="10"/>
      <c r="K124" s="10"/>
      <c r="L124" s="5"/>
    </row>
    <row r="125" spans="1:12" x14ac:dyDescent="0.2">
      <c r="A125" s="2" t="s">
        <v>303</v>
      </c>
      <c r="B125" s="2" t="s">
        <v>963</v>
      </c>
      <c r="C125" s="26">
        <v>450</v>
      </c>
      <c r="D125" s="26">
        <v>4285.7700000000004</v>
      </c>
      <c r="E125" s="26">
        <v>4261.71</v>
      </c>
      <c r="F125" s="5"/>
      <c r="G125" s="5"/>
      <c r="H125" s="5"/>
      <c r="I125" s="10"/>
      <c r="J125" s="10"/>
      <c r="K125" s="10"/>
      <c r="L125" s="5"/>
    </row>
    <row r="126" spans="1:12" x14ac:dyDescent="0.2">
      <c r="A126" s="2" t="s">
        <v>304</v>
      </c>
      <c r="B126" s="2" t="s">
        <v>964</v>
      </c>
      <c r="C126" s="26">
        <v>205</v>
      </c>
      <c r="D126" s="26">
        <v>626.4</v>
      </c>
      <c r="E126" s="26">
        <v>622.09</v>
      </c>
      <c r="F126" s="5"/>
      <c r="G126" s="5"/>
      <c r="H126" s="5"/>
      <c r="I126" s="10"/>
      <c r="J126" s="10"/>
      <c r="K126" s="10"/>
      <c r="L126" s="5"/>
    </row>
    <row r="127" spans="1:12" x14ac:dyDescent="0.2">
      <c r="A127" s="2" t="s">
        <v>305</v>
      </c>
      <c r="B127" s="2" t="s">
        <v>355</v>
      </c>
      <c r="C127" s="26">
        <v>16</v>
      </c>
      <c r="D127" s="26">
        <v>29.7</v>
      </c>
      <c r="E127" s="26">
        <v>29.41</v>
      </c>
      <c r="F127" s="5"/>
      <c r="G127" s="5"/>
      <c r="H127" s="5"/>
      <c r="I127" s="10"/>
      <c r="J127" s="10"/>
      <c r="K127" s="10"/>
      <c r="L127" s="5"/>
    </row>
    <row r="128" spans="1:12" x14ac:dyDescent="0.2">
      <c r="A128" s="2" t="s">
        <v>306</v>
      </c>
      <c r="B128" s="2" t="s">
        <v>356</v>
      </c>
      <c r="C128" s="26">
        <v>45</v>
      </c>
      <c r="D128" s="26">
        <v>2319.91</v>
      </c>
      <c r="E128" s="26">
        <v>2279.54</v>
      </c>
      <c r="F128" s="5"/>
      <c r="G128" s="5"/>
      <c r="H128" s="5"/>
      <c r="I128" s="10"/>
      <c r="J128" s="10"/>
      <c r="K128" s="10"/>
      <c r="L128" s="5"/>
    </row>
    <row r="129" spans="1:12" x14ac:dyDescent="0.2">
      <c r="A129" s="2" t="s">
        <v>965</v>
      </c>
      <c r="B129" s="2" t="s">
        <v>966</v>
      </c>
      <c r="C129" s="26">
        <v>7</v>
      </c>
      <c r="D129" s="26">
        <v>97.41</v>
      </c>
      <c r="E129" s="26"/>
      <c r="F129" s="5"/>
      <c r="G129" s="5"/>
      <c r="H129" s="5"/>
      <c r="I129" s="10"/>
      <c r="J129" s="10"/>
      <c r="K129" s="10"/>
      <c r="L129" s="5"/>
    </row>
    <row r="130" spans="1:12" x14ac:dyDescent="0.2">
      <c r="A130" s="2" t="s">
        <v>307</v>
      </c>
      <c r="B130" s="2" t="s">
        <v>407</v>
      </c>
      <c r="C130" s="26">
        <v>1060</v>
      </c>
      <c r="D130" s="26">
        <v>7151.4</v>
      </c>
      <c r="E130" s="26">
        <v>7132.4</v>
      </c>
      <c r="F130" s="5"/>
      <c r="G130" s="5"/>
      <c r="H130" s="5"/>
      <c r="I130" s="10"/>
      <c r="J130" s="10"/>
      <c r="K130" s="10"/>
      <c r="L130" s="5"/>
    </row>
    <row r="131" spans="1:12" x14ac:dyDescent="0.2">
      <c r="A131" s="2" t="s">
        <v>308</v>
      </c>
      <c r="B131" s="2" t="s">
        <v>967</v>
      </c>
      <c r="C131" s="26">
        <v>4</v>
      </c>
      <c r="D131" s="26">
        <v>7.24</v>
      </c>
      <c r="E131" s="26">
        <v>5.38</v>
      </c>
      <c r="F131" s="5"/>
      <c r="G131" s="5"/>
      <c r="H131" s="5"/>
      <c r="I131" s="10"/>
      <c r="J131" s="10"/>
      <c r="K131" s="10"/>
      <c r="L131" s="5"/>
    </row>
    <row r="132" spans="1:12" x14ac:dyDescent="0.2">
      <c r="A132" s="2" t="s">
        <v>309</v>
      </c>
      <c r="B132" s="2" t="s">
        <v>408</v>
      </c>
      <c r="C132" s="26">
        <v>941</v>
      </c>
      <c r="D132" s="26">
        <v>4857.93</v>
      </c>
      <c r="E132" s="26">
        <v>4832.8100000000004</v>
      </c>
      <c r="F132" s="5"/>
      <c r="G132" s="5"/>
      <c r="H132" s="5"/>
      <c r="I132" s="10"/>
      <c r="J132" s="10"/>
      <c r="K132" s="10"/>
      <c r="L132" s="5"/>
    </row>
    <row r="133" spans="1:12" x14ac:dyDescent="0.2">
      <c r="A133" s="2" t="s">
        <v>310</v>
      </c>
      <c r="B133" s="2" t="s">
        <v>357</v>
      </c>
      <c r="C133" s="26">
        <v>55</v>
      </c>
      <c r="D133" s="26">
        <v>141.44999999999999</v>
      </c>
      <c r="E133" s="26">
        <v>141.21</v>
      </c>
      <c r="F133" s="5"/>
      <c r="G133" s="5"/>
      <c r="H133" s="5"/>
      <c r="I133" s="10"/>
      <c r="J133" s="10"/>
      <c r="K133" s="10"/>
      <c r="L133" s="5"/>
    </row>
    <row r="134" spans="1:12" x14ac:dyDescent="0.2">
      <c r="A134" s="2" t="s">
        <v>968</v>
      </c>
      <c r="B134" s="2" t="s">
        <v>969</v>
      </c>
      <c r="C134" s="26">
        <v>361</v>
      </c>
      <c r="D134" s="26">
        <v>4155.4799999999996</v>
      </c>
      <c r="E134" s="26"/>
      <c r="F134" s="5"/>
      <c r="G134" s="5"/>
      <c r="H134" s="5"/>
      <c r="I134" s="10"/>
      <c r="J134" s="10"/>
      <c r="K134" s="10"/>
      <c r="L134" s="5"/>
    </row>
    <row r="135" spans="1:12" x14ac:dyDescent="0.2">
      <c r="A135" s="2" t="s">
        <v>311</v>
      </c>
      <c r="B135" s="2" t="s">
        <v>970</v>
      </c>
      <c r="C135" s="26">
        <v>22895</v>
      </c>
      <c r="D135" s="26">
        <v>31220.89</v>
      </c>
      <c r="E135" s="26"/>
      <c r="F135" s="5"/>
      <c r="G135" s="5"/>
      <c r="H135" s="5"/>
      <c r="I135" s="10"/>
      <c r="J135" s="10"/>
      <c r="K135" s="10"/>
      <c r="L135" s="5"/>
    </row>
    <row r="136" spans="1:12" x14ac:dyDescent="0.2">
      <c r="A136" s="2" t="s">
        <v>971</v>
      </c>
      <c r="B136" s="2" t="s">
        <v>972</v>
      </c>
      <c r="C136" s="26">
        <v>41</v>
      </c>
      <c r="D136" s="26">
        <v>68.150000000000006</v>
      </c>
      <c r="E136" s="26"/>
      <c r="F136" s="5"/>
      <c r="G136" s="5"/>
      <c r="H136" s="5"/>
      <c r="I136" s="10"/>
      <c r="J136" s="10"/>
      <c r="K136" s="10"/>
      <c r="L136" s="5"/>
    </row>
    <row r="137" spans="1:12" x14ac:dyDescent="0.2">
      <c r="A137" s="2" t="s">
        <v>312</v>
      </c>
      <c r="B137" s="2" t="s">
        <v>358</v>
      </c>
      <c r="C137" s="26">
        <v>4263</v>
      </c>
      <c r="D137" s="26">
        <v>43386.61</v>
      </c>
      <c r="E137" s="26">
        <v>43712.72</v>
      </c>
      <c r="F137" s="5"/>
      <c r="G137" s="5"/>
      <c r="H137" s="5"/>
      <c r="I137" s="10"/>
      <c r="J137" s="10"/>
      <c r="K137" s="10"/>
      <c r="L137" s="5"/>
    </row>
    <row r="138" spans="1:12" x14ac:dyDescent="0.2">
      <c r="A138" s="2" t="s">
        <v>313</v>
      </c>
      <c r="B138" s="2" t="s">
        <v>359</v>
      </c>
      <c r="C138" s="26">
        <v>2483</v>
      </c>
      <c r="D138" s="26">
        <v>34590.76</v>
      </c>
      <c r="E138" s="26">
        <v>34974.800000000003</v>
      </c>
      <c r="F138" s="5"/>
      <c r="G138" s="5"/>
      <c r="H138" s="5"/>
      <c r="I138" s="10"/>
      <c r="J138" s="10"/>
      <c r="K138" s="10"/>
      <c r="L138" s="5"/>
    </row>
    <row r="139" spans="1:12" x14ac:dyDescent="0.2">
      <c r="A139" s="2" t="s">
        <v>314</v>
      </c>
      <c r="B139" s="2" t="s">
        <v>973</v>
      </c>
      <c r="C139" s="26">
        <v>11573</v>
      </c>
      <c r="D139" s="26">
        <v>723023.52</v>
      </c>
      <c r="E139" s="26">
        <v>507265.45</v>
      </c>
      <c r="F139" s="5"/>
      <c r="G139" s="5"/>
      <c r="H139" s="5"/>
      <c r="I139" s="10"/>
      <c r="J139" s="10"/>
      <c r="K139" s="10"/>
      <c r="L139" s="5"/>
    </row>
    <row r="140" spans="1:12" x14ac:dyDescent="0.2">
      <c r="A140" s="2" t="s">
        <v>315</v>
      </c>
      <c r="B140" s="2" t="s">
        <v>974</v>
      </c>
      <c r="C140" s="26">
        <v>7814</v>
      </c>
      <c r="D140" s="26">
        <v>227111.51</v>
      </c>
      <c r="E140" s="26">
        <v>90528.11</v>
      </c>
      <c r="F140" s="5"/>
      <c r="G140" s="5"/>
      <c r="H140" s="5"/>
      <c r="I140" s="10"/>
      <c r="J140" s="10"/>
      <c r="K140" s="10"/>
      <c r="L140" s="5"/>
    </row>
    <row r="141" spans="1:12" x14ac:dyDescent="0.2">
      <c r="A141" s="2" t="s">
        <v>316</v>
      </c>
      <c r="B141" s="2" t="s">
        <v>360</v>
      </c>
      <c r="C141" s="26">
        <v>736</v>
      </c>
      <c r="D141" s="26">
        <v>6795.05</v>
      </c>
      <c r="E141" s="26">
        <v>6836.97</v>
      </c>
      <c r="F141" s="5"/>
      <c r="G141" s="5"/>
      <c r="H141" s="5"/>
      <c r="I141" s="10"/>
      <c r="J141" s="10"/>
      <c r="K141" s="10"/>
      <c r="L141" s="5"/>
    </row>
    <row r="142" spans="1:12" x14ac:dyDescent="0.2">
      <c r="A142" s="2" t="s">
        <v>317</v>
      </c>
      <c r="B142" s="2" t="s">
        <v>361</v>
      </c>
      <c r="C142" s="26">
        <v>46</v>
      </c>
      <c r="D142" s="26">
        <v>91.65</v>
      </c>
      <c r="E142" s="26">
        <v>92.82</v>
      </c>
      <c r="F142" s="5"/>
      <c r="G142" s="5"/>
      <c r="H142" s="5"/>
      <c r="I142" s="10"/>
      <c r="J142" s="10"/>
      <c r="K142" s="10"/>
      <c r="L142" s="5"/>
    </row>
    <row r="143" spans="1:12" x14ac:dyDescent="0.2">
      <c r="A143" s="2" t="s">
        <v>975</v>
      </c>
      <c r="B143" s="2" t="s">
        <v>976</v>
      </c>
      <c r="C143" s="26">
        <v>12</v>
      </c>
      <c r="D143" s="26">
        <v>25.46</v>
      </c>
      <c r="E143" s="26">
        <v>25.65</v>
      </c>
      <c r="F143" s="5"/>
      <c r="G143" s="5"/>
      <c r="H143" s="5"/>
      <c r="I143" s="10"/>
      <c r="J143" s="10"/>
      <c r="K143" s="10"/>
      <c r="L143" s="5"/>
    </row>
    <row r="144" spans="1:12" x14ac:dyDescent="0.2">
      <c r="A144" s="2" t="s">
        <v>318</v>
      </c>
      <c r="B144" s="2" t="s">
        <v>397</v>
      </c>
      <c r="C144" s="26">
        <v>123</v>
      </c>
      <c r="D144" s="26">
        <v>1057.08</v>
      </c>
      <c r="E144" s="26">
        <v>1001.97</v>
      </c>
      <c r="F144" s="5"/>
      <c r="G144" s="5"/>
      <c r="H144" s="5"/>
      <c r="I144" s="10"/>
      <c r="J144" s="10"/>
      <c r="K144" s="10"/>
      <c r="L144" s="5"/>
    </row>
    <row r="145" spans="1:12" x14ac:dyDescent="0.2">
      <c r="A145" s="2" t="s">
        <v>319</v>
      </c>
      <c r="B145" s="2" t="s">
        <v>977</v>
      </c>
      <c r="C145" s="26">
        <v>107</v>
      </c>
      <c r="D145" s="26">
        <v>550.79</v>
      </c>
      <c r="E145" s="26">
        <v>545.32000000000005</v>
      </c>
      <c r="F145" s="5"/>
      <c r="G145" s="5"/>
      <c r="H145" s="5"/>
      <c r="I145" s="10"/>
      <c r="J145" s="10"/>
      <c r="K145" s="10"/>
      <c r="L145" s="5"/>
    </row>
    <row r="146" spans="1:12" x14ac:dyDescent="0.2">
      <c r="A146" s="2" t="s">
        <v>320</v>
      </c>
      <c r="B146" s="2" t="s">
        <v>409</v>
      </c>
      <c r="C146" s="26">
        <v>2214</v>
      </c>
      <c r="D146" s="26">
        <v>18580.8</v>
      </c>
      <c r="E146" s="26">
        <v>18640.78</v>
      </c>
      <c r="F146" s="5"/>
      <c r="G146" s="5"/>
      <c r="H146" s="5"/>
      <c r="I146" s="10"/>
      <c r="J146" s="10"/>
      <c r="K146" s="10"/>
      <c r="L146" s="5"/>
    </row>
    <row r="147" spans="1:12" x14ac:dyDescent="0.2">
      <c r="A147" s="2" t="s">
        <v>321</v>
      </c>
      <c r="B147" s="2" t="s">
        <v>362</v>
      </c>
      <c r="C147" s="26">
        <v>8627</v>
      </c>
      <c r="D147" s="26">
        <v>183241.01</v>
      </c>
      <c r="E147" s="26">
        <v>184645.12</v>
      </c>
      <c r="F147" s="5"/>
      <c r="G147" s="5"/>
      <c r="H147" s="5"/>
      <c r="I147" s="10"/>
      <c r="J147" s="10"/>
      <c r="K147" s="10"/>
      <c r="L147" s="5"/>
    </row>
    <row r="148" spans="1:12" x14ac:dyDescent="0.2">
      <c r="A148" s="2" t="s">
        <v>322</v>
      </c>
      <c r="B148" s="2" t="s">
        <v>978</v>
      </c>
      <c r="C148" s="26">
        <v>1083</v>
      </c>
      <c r="D148" s="26">
        <v>1554.45</v>
      </c>
      <c r="E148" s="26">
        <v>1536.79</v>
      </c>
      <c r="F148" s="5"/>
      <c r="G148" s="5"/>
      <c r="H148" s="5"/>
      <c r="I148" s="10"/>
      <c r="J148" s="10"/>
      <c r="K148" s="10"/>
      <c r="L148" s="5"/>
    </row>
    <row r="149" spans="1:12" x14ac:dyDescent="0.2">
      <c r="A149" s="2" t="s">
        <v>323</v>
      </c>
      <c r="B149" s="2" t="s">
        <v>410</v>
      </c>
      <c r="C149" s="26">
        <v>4446</v>
      </c>
      <c r="D149" s="26">
        <v>28490.77</v>
      </c>
      <c r="E149" s="26">
        <v>28500.31</v>
      </c>
      <c r="F149" s="5"/>
      <c r="G149" s="5"/>
      <c r="H149" s="5"/>
      <c r="I149" s="10"/>
      <c r="J149" s="10"/>
      <c r="K149" s="10"/>
      <c r="L149" s="5"/>
    </row>
    <row r="150" spans="1:12" x14ac:dyDescent="0.2">
      <c r="A150" s="2" t="s">
        <v>324</v>
      </c>
      <c r="B150" s="2" t="s">
        <v>363</v>
      </c>
      <c r="C150" s="26">
        <v>200</v>
      </c>
      <c r="D150" s="26">
        <v>781.23</v>
      </c>
      <c r="E150" s="26">
        <v>782.29</v>
      </c>
      <c r="F150" s="5"/>
      <c r="G150" s="5"/>
      <c r="H150" s="5"/>
      <c r="I150" s="10"/>
      <c r="J150" s="10"/>
      <c r="K150" s="10"/>
      <c r="L150" s="5"/>
    </row>
    <row r="151" spans="1:12" x14ac:dyDescent="0.2">
      <c r="A151" s="2" t="s">
        <v>325</v>
      </c>
      <c r="B151" s="2" t="s">
        <v>979</v>
      </c>
      <c r="C151" s="26">
        <v>153</v>
      </c>
      <c r="D151" s="26">
        <v>792.58</v>
      </c>
      <c r="E151" s="26">
        <v>796.64</v>
      </c>
      <c r="F151" s="5"/>
      <c r="G151" s="5"/>
      <c r="H151" s="5"/>
      <c r="I151" s="10"/>
      <c r="J151" s="10"/>
      <c r="K151" s="10"/>
      <c r="L151" s="5"/>
    </row>
    <row r="152" spans="1:12" x14ac:dyDescent="0.2">
      <c r="A152" s="2" t="s">
        <v>326</v>
      </c>
      <c r="B152" s="2" t="s">
        <v>980</v>
      </c>
      <c r="C152" s="26">
        <v>11261</v>
      </c>
      <c r="D152" s="26">
        <v>220242.71</v>
      </c>
      <c r="E152" s="26">
        <v>222966.19</v>
      </c>
      <c r="F152" s="5"/>
      <c r="G152" s="5"/>
      <c r="H152" s="5"/>
      <c r="I152" s="10"/>
      <c r="J152" s="10"/>
      <c r="K152" s="10"/>
      <c r="L152" s="5"/>
    </row>
    <row r="153" spans="1:12" x14ac:dyDescent="0.2">
      <c r="A153" s="2" t="s">
        <v>327</v>
      </c>
      <c r="B153" s="2" t="s">
        <v>981</v>
      </c>
      <c r="C153" s="26">
        <v>3205</v>
      </c>
      <c r="D153" s="26">
        <v>16889.8</v>
      </c>
      <c r="E153" s="26">
        <v>16872.169999999998</v>
      </c>
      <c r="F153" s="5"/>
      <c r="G153" s="5"/>
      <c r="H153" s="5"/>
      <c r="I153" s="10"/>
      <c r="J153" s="10"/>
      <c r="K153" s="10"/>
      <c r="L153" s="5"/>
    </row>
    <row r="154" spans="1:12" x14ac:dyDescent="0.2">
      <c r="A154" s="52" t="s">
        <v>14</v>
      </c>
      <c r="B154" s="52"/>
      <c r="C154" s="53"/>
      <c r="D154" s="53"/>
      <c r="E154" s="53"/>
      <c r="G154" s="5"/>
      <c r="H154" s="5"/>
      <c r="I154" s="5"/>
      <c r="J154" s="5"/>
      <c r="K154" s="5"/>
      <c r="L154" s="5"/>
    </row>
  </sheetData>
  <mergeCells count="1">
    <mergeCell ref="C4:E4"/>
  </mergeCells>
  <conditionalFormatting sqref="C22:C26 C147:C153 C143:C145 C131:C141 C100:C128 C87:C88 C81:C85 C78:C79 C66:C69 C61:C64 C53:C59 C49:C51 C28:C47 C71:C76 C90:C98">
    <cfRule type="cellIs" dxfId="45" priority="48" operator="lessThan">
      <formula>3</formula>
    </cfRule>
  </conditionalFormatting>
  <conditionalFormatting sqref="C146">
    <cfRule type="cellIs" dxfId="44" priority="34" operator="lessThan">
      <formula>3</formula>
    </cfRule>
  </conditionalFormatting>
  <conditionalFormatting sqref="C142">
    <cfRule type="cellIs" dxfId="43" priority="33" operator="lessThan">
      <formula>3</formula>
    </cfRule>
  </conditionalFormatting>
  <conditionalFormatting sqref="C129:C130">
    <cfRule type="cellIs" dxfId="42" priority="32" operator="lessThan">
      <formula>3</formula>
    </cfRule>
  </conditionalFormatting>
  <conditionalFormatting sqref="C99">
    <cfRule type="cellIs" dxfId="41" priority="31" operator="lessThan">
      <formula>3</formula>
    </cfRule>
  </conditionalFormatting>
  <conditionalFormatting sqref="C89">
    <cfRule type="cellIs" dxfId="40" priority="30" operator="lessThan">
      <formula>3</formula>
    </cfRule>
  </conditionalFormatting>
  <conditionalFormatting sqref="C86">
    <cfRule type="cellIs" dxfId="39" priority="29" operator="lessThan">
      <formula>3</formula>
    </cfRule>
  </conditionalFormatting>
  <conditionalFormatting sqref="C80">
    <cfRule type="cellIs" dxfId="38" priority="28" operator="lessThan">
      <formula>3</formula>
    </cfRule>
  </conditionalFormatting>
  <conditionalFormatting sqref="C77">
    <cfRule type="cellIs" dxfId="37" priority="27" operator="lessThan">
      <formula>3</formula>
    </cfRule>
  </conditionalFormatting>
  <conditionalFormatting sqref="C70">
    <cfRule type="cellIs" dxfId="36" priority="26" operator="lessThan">
      <formula>3</formula>
    </cfRule>
  </conditionalFormatting>
  <conditionalFormatting sqref="C65">
    <cfRule type="cellIs" dxfId="35" priority="25" operator="lessThan">
      <formula>3</formula>
    </cfRule>
  </conditionalFormatting>
  <conditionalFormatting sqref="C60">
    <cfRule type="cellIs" dxfId="34" priority="24" operator="lessThan">
      <formula>3</formula>
    </cfRule>
  </conditionalFormatting>
  <conditionalFormatting sqref="C52">
    <cfRule type="cellIs" dxfId="33" priority="23" operator="lessThan">
      <formula>3</formula>
    </cfRule>
  </conditionalFormatting>
  <conditionalFormatting sqref="C48">
    <cfRule type="cellIs" dxfId="32" priority="22" operator="lessThan">
      <formula>3</formula>
    </cfRule>
  </conditionalFormatting>
  <conditionalFormatting sqref="C27">
    <cfRule type="cellIs" dxfId="31" priority="21" operator="lessThan">
      <formula>3</formula>
    </cfRule>
  </conditionalFormatting>
  <conditionalFormatting sqref="C6:E6 C22:E153">
    <cfRule type="cellIs" dxfId="30" priority="19" operator="equal">
      <formula>"s"</formula>
    </cfRule>
    <cfRule type="cellIs" dxfId="29" priority="20" operator="lessThan">
      <formula>0</formula>
    </cfRule>
  </conditionalFormatting>
  <conditionalFormatting sqref="C7:C17">
    <cfRule type="cellIs" dxfId="28" priority="12" operator="lessThan">
      <formula>3</formula>
    </cfRule>
  </conditionalFormatting>
  <conditionalFormatting sqref="C7:E17">
    <cfRule type="cellIs" dxfId="27" priority="10" operator="equal">
      <formula>"s"</formula>
    </cfRule>
    <cfRule type="cellIs" dxfId="26" priority="11" operator="lessThan">
      <formula>0</formula>
    </cfRule>
  </conditionalFormatting>
  <conditionalFormatting sqref="C20:C21">
    <cfRule type="cellIs" dxfId="25" priority="3" operator="lessThan">
      <formula>3</formula>
    </cfRule>
  </conditionalFormatting>
  <conditionalFormatting sqref="C20:E21">
    <cfRule type="cellIs" dxfId="24" priority="1" operator="equal">
      <formula>"s"</formula>
    </cfRule>
    <cfRule type="cellIs" dxfId="23" priority="2" operator="lessThan">
      <formula>0</formula>
    </cfRule>
  </conditionalFormatting>
  <conditionalFormatting sqref="C18:C19">
    <cfRule type="cellIs" dxfId="22" priority="6" operator="lessThan">
      <formula>3</formula>
    </cfRule>
  </conditionalFormatting>
  <conditionalFormatting sqref="C18:E19">
    <cfRule type="cellIs" dxfId="21" priority="4" operator="equal">
      <formula>"s"</formula>
    </cfRule>
    <cfRule type="cellIs" dxfId="20" priority="5" operator="lessThan">
      <formula>0</formula>
    </cfRule>
  </conditionalFormatting>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4"/>
  <sheetViews>
    <sheetView showGridLines="0" showZeros="0" zoomScaleNormal="100" zoomScaleSheetLayoutView="100" workbookViewId="0">
      <pane xSplit="2" ySplit="5" topLeftCell="C6" activePane="bottomRight" state="frozen"/>
      <selection activeCell="A13" sqref="A13"/>
      <selection pane="topRight" activeCell="A13" sqref="A13"/>
      <selection pane="bottomLeft" activeCell="A13" sqref="A13"/>
      <selection pane="bottomRight" activeCell="A3" sqref="A3"/>
    </sheetView>
  </sheetViews>
  <sheetFormatPr baseColWidth="10" defaultColWidth="11.42578125" defaultRowHeight="12.75" x14ac:dyDescent="0.2"/>
  <cols>
    <col min="1" max="1" width="12.28515625" style="5" customWidth="1"/>
    <col min="2" max="2" width="41.7109375" style="6" customWidth="1"/>
    <col min="3" max="3" width="11.42578125" style="6"/>
    <col min="4" max="5" width="11.42578125" style="6" customWidth="1"/>
    <col min="6" max="6" width="11.42578125" style="6"/>
    <col min="7" max="8" width="11.42578125" style="6" customWidth="1"/>
    <col min="9" max="9" width="11.42578125" style="6"/>
    <col min="10" max="11" width="11.42578125" style="6" customWidth="1"/>
    <col min="12" max="12" width="11.42578125" style="6"/>
    <col min="13" max="14" width="11.42578125" style="6" customWidth="1"/>
    <col min="15" max="15" width="11.42578125" style="6"/>
    <col min="16" max="17" width="11.42578125" style="6" customWidth="1"/>
    <col min="18" max="18" width="11.42578125" style="6"/>
    <col min="19" max="20" width="11.42578125" style="6" customWidth="1"/>
    <col min="21" max="21" width="11.42578125" style="6"/>
    <col min="22" max="23" width="11.42578125" style="6" customWidth="1"/>
    <col min="24" max="24" width="11.42578125" style="6"/>
    <col min="25" max="26" width="11.42578125" style="6" customWidth="1"/>
    <col min="27" max="27" width="11.42578125" style="6"/>
    <col min="28" max="29" width="11.42578125" style="6" customWidth="1"/>
    <col min="30" max="30" width="11.42578125" style="6"/>
    <col min="31" max="32" width="11.42578125" style="6" customWidth="1"/>
    <col min="33" max="33" width="11.42578125" style="6"/>
    <col min="34" max="35" width="11.42578125" style="6" customWidth="1"/>
    <col min="36" max="36" width="11.42578125" style="6"/>
    <col min="37" max="38" width="11.42578125" style="6" customWidth="1"/>
    <col min="39" max="39" width="11.42578125" style="6"/>
    <col min="40" max="41" width="11.42578125" style="6" customWidth="1"/>
    <col min="42" max="42" width="7.140625" style="5" hidden="1" customWidth="1"/>
    <col min="43" max="16384" width="11.42578125" style="5"/>
  </cols>
  <sheetData>
    <row r="1" spans="1:42" ht="81.400000000000006" customHeight="1" x14ac:dyDescent="0.2"/>
    <row r="2" spans="1:42" ht="15.75" x14ac:dyDescent="0.2">
      <c r="A2" s="7" t="str">
        <f>"Nombre de déclarants, surfaces graphiques constatées et surfaces admissibles constatées par cultures et groupes de cultures à la PAC "&amp;annee&amp;" par départements d'Occitanie"</f>
        <v>Nombre de déclarants, surfaces graphiques constatées et surfaces admissibles constatées par cultures et groupes de cultures à la PAC 2024 par départements d'Occitanie</v>
      </c>
      <c r="B2" s="7"/>
      <c r="AO2" s="5"/>
    </row>
    <row r="3" spans="1:42" x14ac:dyDescent="0.2">
      <c r="B3" s="5"/>
    </row>
    <row r="4" spans="1:42" ht="15.75" x14ac:dyDescent="0.2">
      <c r="B4" s="5"/>
      <c r="C4" s="58" t="s">
        <v>0</v>
      </c>
      <c r="D4" s="59"/>
      <c r="E4" s="60"/>
      <c r="F4" s="58" t="s">
        <v>1</v>
      </c>
      <c r="G4" s="59"/>
      <c r="H4" s="60"/>
      <c r="I4" s="58" t="s">
        <v>2</v>
      </c>
      <c r="J4" s="59"/>
      <c r="K4" s="60"/>
      <c r="L4" s="58" t="s">
        <v>3</v>
      </c>
      <c r="M4" s="59"/>
      <c r="N4" s="60"/>
      <c r="O4" s="58" t="s">
        <v>4</v>
      </c>
      <c r="P4" s="59"/>
      <c r="Q4" s="60"/>
      <c r="R4" s="58" t="s">
        <v>5</v>
      </c>
      <c r="S4" s="59"/>
      <c r="T4" s="60"/>
      <c r="U4" s="58" t="s">
        <v>6</v>
      </c>
      <c r="V4" s="59"/>
      <c r="W4" s="60"/>
      <c r="X4" s="58" t="s">
        <v>7</v>
      </c>
      <c r="Y4" s="59"/>
      <c r="Z4" s="60"/>
      <c r="AA4" s="58" t="s">
        <v>8</v>
      </c>
      <c r="AB4" s="59"/>
      <c r="AC4" s="60"/>
      <c r="AD4" s="58" t="s">
        <v>9</v>
      </c>
      <c r="AE4" s="59"/>
      <c r="AF4" s="60"/>
      <c r="AG4" s="58" t="s">
        <v>10</v>
      </c>
      <c r="AH4" s="59"/>
      <c r="AI4" s="60"/>
      <c r="AJ4" s="58" t="s">
        <v>11</v>
      </c>
      <c r="AK4" s="59"/>
      <c r="AL4" s="60"/>
      <c r="AM4" s="58" t="s">
        <v>12</v>
      </c>
      <c r="AN4" s="59"/>
      <c r="AO4" s="60"/>
    </row>
    <row r="5" spans="1:42" ht="51" x14ac:dyDescent="0.2">
      <c r="A5" s="4" t="s">
        <v>215</v>
      </c>
      <c r="B5" s="4" t="s">
        <v>328</v>
      </c>
      <c r="C5" s="8" t="s">
        <v>366</v>
      </c>
      <c r="D5" s="9" t="s">
        <v>364</v>
      </c>
      <c r="E5" s="9" t="s">
        <v>365</v>
      </c>
      <c r="F5" s="8" t="s">
        <v>366</v>
      </c>
      <c r="G5" s="9" t="s">
        <v>364</v>
      </c>
      <c r="H5" s="9" t="s">
        <v>365</v>
      </c>
      <c r="I5" s="8" t="s">
        <v>366</v>
      </c>
      <c r="J5" s="9" t="s">
        <v>364</v>
      </c>
      <c r="K5" s="9" t="s">
        <v>365</v>
      </c>
      <c r="L5" s="8" t="s">
        <v>366</v>
      </c>
      <c r="M5" s="9" t="s">
        <v>364</v>
      </c>
      <c r="N5" s="9" t="s">
        <v>365</v>
      </c>
      <c r="O5" s="8" t="s">
        <v>366</v>
      </c>
      <c r="P5" s="9" t="s">
        <v>364</v>
      </c>
      <c r="Q5" s="9" t="s">
        <v>365</v>
      </c>
      <c r="R5" s="8" t="s">
        <v>366</v>
      </c>
      <c r="S5" s="9" t="s">
        <v>364</v>
      </c>
      <c r="T5" s="9" t="s">
        <v>365</v>
      </c>
      <c r="U5" s="8" t="s">
        <v>366</v>
      </c>
      <c r="V5" s="9" t="s">
        <v>364</v>
      </c>
      <c r="W5" s="9" t="s">
        <v>365</v>
      </c>
      <c r="X5" s="8" t="s">
        <v>366</v>
      </c>
      <c r="Y5" s="9" t="s">
        <v>364</v>
      </c>
      <c r="Z5" s="9" t="s">
        <v>365</v>
      </c>
      <c r="AA5" s="8" t="s">
        <v>366</v>
      </c>
      <c r="AB5" s="9" t="s">
        <v>364</v>
      </c>
      <c r="AC5" s="9" t="s">
        <v>365</v>
      </c>
      <c r="AD5" s="8" t="s">
        <v>366</v>
      </c>
      <c r="AE5" s="9" t="s">
        <v>364</v>
      </c>
      <c r="AF5" s="9" t="s">
        <v>365</v>
      </c>
      <c r="AG5" s="8" t="s">
        <v>366</v>
      </c>
      <c r="AH5" s="9" t="s">
        <v>364</v>
      </c>
      <c r="AI5" s="9" t="s">
        <v>365</v>
      </c>
      <c r="AJ5" s="8" t="s">
        <v>366</v>
      </c>
      <c r="AK5" s="9" t="s">
        <v>364</v>
      </c>
      <c r="AL5" s="9" t="s">
        <v>365</v>
      </c>
      <c r="AM5" s="8" t="s">
        <v>366</v>
      </c>
      <c r="AN5" s="9" t="s">
        <v>364</v>
      </c>
      <c r="AO5" s="9" t="s">
        <v>365</v>
      </c>
      <c r="AP5" s="5" t="s">
        <v>411</v>
      </c>
    </row>
    <row r="6" spans="1:42" ht="15" x14ac:dyDescent="0.2">
      <c r="A6" s="47"/>
      <c r="B6" s="48" t="s">
        <v>329</v>
      </c>
      <c r="C6" s="50">
        <v>2133</v>
      </c>
      <c r="D6" s="11">
        <v>257121.26</v>
      </c>
      <c r="E6" s="32">
        <v>194868.06</v>
      </c>
      <c r="F6" s="50">
        <v>4514</v>
      </c>
      <c r="G6" s="11">
        <v>251881.76</v>
      </c>
      <c r="H6" s="32">
        <v>214603.53</v>
      </c>
      <c r="I6" s="50">
        <v>6790</v>
      </c>
      <c r="J6" s="11">
        <v>512143.77</v>
      </c>
      <c r="K6" s="32">
        <v>481136.59</v>
      </c>
      <c r="L6" s="50">
        <v>3181</v>
      </c>
      <c r="M6" s="11">
        <v>179570.83</v>
      </c>
      <c r="N6" s="32">
        <v>148390.91</v>
      </c>
      <c r="O6" s="50">
        <v>4579</v>
      </c>
      <c r="P6" s="11">
        <v>345677.41</v>
      </c>
      <c r="Q6" s="32">
        <v>334900.03999999998</v>
      </c>
      <c r="R6" s="50">
        <v>5550</v>
      </c>
      <c r="S6" s="11">
        <v>442411.19</v>
      </c>
      <c r="T6" s="32">
        <v>437524.76</v>
      </c>
      <c r="U6" s="50">
        <v>4480</v>
      </c>
      <c r="V6" s="11">
        <v>206624.09</v>
      </c>
      <c r="W6" s="32">
        <v>162776.81</v>
      </c>
      <c r="X6" s="50">
        <v>3333</v>
      </c>
      <c r="Y6" s="11">
        <v>238226.79</v>
      </c>
      <c r="Z6" s="32">
        <v>217390.64</v>
      </c>
      <c r="AA6" s="50">
        <v>2492</v>
      </c>
      <c r="AB6" s="11">
        <v>305664.90000000002</v>
      </c>
      <c r="AC6" s="32">
        <v>244140.45</v>
      </c>
      <c r="AD6" s="50">
        <v>3485</v>
      </c>
      <c r="AE6" s="11">
        <v>256098.99</v>
      </c>
      <c r="AF6" s="32">
        <v>207467.35</v>
      </c>
      <c r="AG6" s="50">
        <v>1578</v>
      </c>
      <c r="AH6" s="11">
        <v>160298.76999999999</v>
      </c>
      <c r="AI6" s="32">
        <v>93816.05</v>
      </c>
      <c r="AJ6" s="50">
        <v>4109</v>
      </c>
      <c r="AK6" s="11">
        <v>293850.68</v>
      </c>
      <c r="AL6" s="32">
        <v>287456.59000000003</v>
      </c>
      <c r="AM6" s="50">
        <v>3518</v>
      </c>
      <c r="AN6" s="11">
        <v>208157.15</v>
      </c>
      <c r="AO6" s="32">
        <v>203632.91</v>
      </c>
      <c r="AP6" s="5" t="str">
        <f>COUNTIF(C6:AO6,"s")/3 &amp; " "&amp;13-COUNTBLANK(C6:AO6)/3</f>
        <v>0 13</v>
      </c>
    </row>
    <row r="7" spans="1:42" x14ac:dyDescent="0.2">
      <c r="A7" s="2"/>
      <c r="B7" s="2" t="s">
        <v>378</v>
      </c>
      <c r="C7" s="35">
        <v>690</v>
      </c>
      <c r="D7" s="26">
        <v>20923.310000000001</v>
      </c>
      <c r="E7" s="36">
        <v>21122.32</v>
      </c>
      <c r="F7" s="35">
        <v>1059</v>
      </c>
      <c r="G7" s="26">
        <v>36337.760000000002</v>
      </c>
      <c r="H7" s="36">
        <v>36536.800000000003</v>
      </c>
      <c r="I7" s="35">
        <v>4676</v>
      </c>
      <c r="J7" s="26">
        <v>75797.37</v>
      </c>
      <c r="K7" s="36">
        <v>75784.19</v>
      </c>
      <c r="L7" s="35">
        <v>843</v>
      </c>
      <c r="M7" s="26">
        <v>17361.64</v>
      </c>
      <c r="N7" s="36">
        <v>17274.09</v>
      </c>
      <c r="O7" s="35">
        <v>2801</v>
      </c>
      <c r="P7" s="26">
        <v>123757.96</v>
      </c>
      <c r="Q7" s="36">
        <v>124719.32</v>
      </c>
      <c r="R7" s="35">
        <v>3691</v>
      </c>
      <c r="S7" s="26">
        <v>153920.84</v>
      </c>
      <c r="T7" s="36">
        <v>155067.39000000001</v>
      </c>
      <c r="U7" s="35">
        <v>513</v>
      </c>
      <c r="V7" s="26">
        <v>11563.37</v>
      </c>
      <c r="W7" s="36">
        <v>11550.31</v>
      </c>
      <c r="X7" s="35">
        <v>1688</v>
      </c>
      <c r="Y7" s="26">
        <v>25398.74</v>
      </c>
      <c r="Z7" s="36">
        <v>25551.759999999998</v>
      </c>
      <c r="AA7" s="35">
        <v>1366</v>
      </c>
      <c r="AB7" s="26">
        <v>15446.23</v>
      </c>
      <c r="AC7" s="36">
        <v>15323.7</v>
      </c>
      <c r="AD7" s="35">
        <v>1788</v>
      </c>
      <c r="AE7" s="26">
        <v>38799.06</v>
      </c>
      <c r="AF7" s="36">
        <v>39021.57</v>
      </c>
      <c r="AG7" s="35">
        <v>105</v>
      </c>
      <c r="AH7" s="26">
        <v>1271.68</v>
      </c>
      <c r="AI7" s="36">
        <v>1262.4100000000001</v>
      </c>
      <c r="AJ7" s="35">
        <v>3048</v>
      </c>
      <c r="AK7" s="26">
        <v>95867.13</v>
      </c>
      <c r="AL7" s="36">
        <v>96639.65</v>
      </c>
      <c r="AM7" s="35">
        <v>2212</v>
      </c>
      <c r="AN7" s="26">
        <v>70016.84</v>
      </c>
      <c r="AO7" s="36">
        <v>70516.11</v>
      </c>
    </row>
    <row r="8" spans="1:42" x14ac:dyDescent="0.2">
      <c r="A8" s="2"/>
      <c r="B8" s="2" t="s">
        <v>379</v>
      </c>
      <c r="C8" s="35">
        <v>314</v>
      </c>
      <c r="D8" s="26">
        <v>5703.41</v>
      </c>
      <c r="E8" s="36">
        <v>5770.69</v>
      </c>
      <c r="F8" s="35">
        <v>649</v>
      </c>
      <c r="G8" s="26">
        <v>19570.54</v>
      </c>
      <c r="H8" s="36">
        <v>19732.14</v>
      </c>
      <c r="I8" s="35">
        <v>368</v>
      </c>
      <c r="J8" s="26">
        <v>2372.15</v>
      </c>
      <c r="K8" s="36">
        <v>2374.9699999999998</v>
      </c>
      <c r="L8" s="35">
        <v>228</v>
      </c>
      <c r="M8" s="26">
        <v>2472.65</v>
      </c>
      <c r="N8" s="36">
        <v>2468.77</v>
      </c>
      <c r="O8" s="35">
        <v>2005</v>
      </c>
      <c r="P8" s="26">
        <v>54149.18</v>
      </c>
      <c r="Q8" s="36">
        <v>54528.1</v>
      </c>
      <c r="R8" s="35">
        <v>2811</v>
      </c>
      <c r="S8" s="26">
        <v>72686.64</v>
      </c>
      <c r="T8" s="36">
        <v>73185.42</v>
      </c>
      <c r="U8" s="35">
        <v>83</v>
      </c>
      <c r="V8" s="26">
        <v>1188.22</v>
      </c>
      <c r="W8" s="36">
        <v>1189.75</v>
      </c>
      <c r="X8" s="35">
        <v>333</v>
      </c>
      <c r="Y8" s="26">
        <v>3453.64</v>
      </c>
      <c r="Z8" s="36">
        <v>3497.06</v>
      </c>
      <c r="AA8" s="35">
        <v>10</v>
      </c>
      <c r="AB8" s="26">
        <v>32.65</v>
      </c>
      <c r="AC8" s="36">
        <v>32.44</v>
      </c>
      <c r="AD8" s="35">
        <v>469</v>
      </c>
      <c r="AE8" s="26">
        <v>3899.98</v>
      </c>
      <c r="AF8" s="36">
        <v>3929.32</v>
      </c>
      <c r="AG8" s="35">
        <v>13</v>
      </c>
      <c r="AH8" s="26">
        <v>144.03</v>
      </c>
      <c r="AI8" s="36">
        <v>143.12</v>
      </c>
      <c r="AJ8" s="35">
        <v>1506</v>
      </c>
      <c r="AK8" s="26">
        <v>29652.94</v>
      </c>
      <c r="AL8" s="36">
        <v>29943.83</v>
      </c>
      <c r="AM8" s="35">
        <v>1439</v>
      </c>
      <c r="AN8" s="26">
        <v>27312.23</v>
      </c>
      <c r="AO8" s="36">
        <v>27513.51</v>
      </c>
    </row>
    <row r="9" spans="1:42" x14ac:dyDescent="0.2">
      <c r="A9" s="2"/>
      <c r="B9" s="2" t="s">
        <v>982</v>
      </c>
      <c r="C9" s="35">
        <v>618</v>
      </c>
      <c r="D9" s="26">
        <v>8054.58</v>
      </c>
      <c r="E9" s="36">
        <v>8126.02</v>
      </c>
      <c r="F9" s="35">
        <v>1046</v>
      </c>
      <c r="G9" s="26">
        <v>16839.59</v>
      </c>
      <c r="H9" s="36">
        <v>16811.13</v>
      </c>
      <c r="I9" s="35">
        <v>2382</v>
      </c>
      <c r="J9" s="26">
        <v>36661.919999999998</v>
      </c>
      <c r="K9" s="36">
        <v>36630.660000000003</v>
      </c>
      <c r="L9" s="35">
        <v>882</v>
      </c>
      <c r="M9" s="26">
        <v>10828.27</v>
      </c>
      <c r="N9" s="36">
        <v>10754.13</v>
      </c>
      <c r="O9" s="35">
        <v>1937</v>
      </c>
      <c r="P9" s="26">
        <v>30635.69</v>
      </c>
      <c r="Q9" s="36">
        <v>30870.09</v>
      </c>
      <c r="R9" s="35">
        <v>3136</v>
      </c>
      <c r="S9" s="26">
        <v>69578.39</v>
      </c>
      <c r="T9" s="36">
        <v>70145.119999999995</v>
      </c>
      <c r="U9" s="35">
        <v>535</v>
      </c>
      <c r="V9" s="26">
        <v>6217.71</v>
      </c>
      <c r="W9" s="36">
        <v>6190.89</v>
      </c>
      <c r="X9" s="35">
        <v>1090</v>
      </c>
      <c r="Y9" s="26">
        <v>11911.18</v>
      </c>
      <c r="Z9" s="36">
        <v>11945.36</v>
      </c>
      <c r="AA9" s="35">
        <v>378</v>
      </c>
      <c r="AB9" s="26">
        <v>5644.04</v>
      </c>
      <c r="AC9" s="36">
        <v>5599.13</v>
      </c>
      <c r="AD9" s="35">
        <v>792</v>
      </c>
      <c r="AE9" s="26">
        <v>7899.99</v>
      </c>
      <c r="AF9" s="36">
        <v>7941.86</v>
      </c>
      <c r="AG9" s="35">
        <v>114</v>
      </c>
      <c r="AH9" s="26">
        <v>1096.04</v>
      </c>
      <c r="AI9" s="36">
        <v>1080.01</v>
      </c>
      <c r="AJ9" s="35">
        <v>2181</v>
      </c>
      <c r="AK9" s="26">
        <v>26891.58</v>
      </c>
      <c r="AL9" s="36">
        <v>27081.25</v>
      </c>
      <c r="AM9" s="35">
        <v>1627</v>
      </c>
      <c r="AN9" s="26">
        <v>20492.25</v>
      </c>
      <c r="AO9" s="36">
        <v>20594.57</v>
      </c>
    </row>
    <row r="10" spans="1:42" x14ac:dyDescent="0.2">
      <c r="A10" s="2"/>
      <c r="B10" s="2" t="s">
        <v>983</v>
      </c>
      <c r="C10" s="35">
        <v>212</v>
      </c>
      <c r="D10" s="26">
        <v>937.35</v>
      </c>
      <c r="E10" s="36">
        <v>942.62</v>
      </c>
      <c r="F10" s="35">
        <v>221</v>
      </c>
      <c r="G10" s="26">
        <v>1737.45</v>
      </c>
      <c r="H10" s="36">
        <v>1731.24</v>
      </c>
      <c r="I10" s="35">
        <v>595</v>
      </c>
      <c r="J10" s="26">
        <v>3349.88</v>
      </c>
      <c r="K10" s="36">
        <v>3344.16</v>
      </c>
      <c r="L10" s="35">
        <v>246</v>
      </c>
      <c r="M10" s="26">
        <v>1116.54</v>
      </c>
      <c r="N10" s="36">
        <v>1100.29</v>
      </c>
      <c r="O10" s="35">
        <v>435</v>
      </c>
      <c r="P10" s="26">
        <v>4980.84</v>
      </c>
      <c r="Q10" s="36">
        <v>5017.42</v>
      </c>
      <c r="R10" s="35">
        <v>466</v>
      </c>
      <c r="S10" s="26">
        <v>6987.86</v>
      </c>
      <c r="T10" s="36">
        <v>7042.12</v>
      </c>
      <c r="U10" s="35">
        <v>204</v>
      </c>
      <c r="V10" s="26">
        <v>828.47</v>
      </c>
      <c r="W10" s="36">
        <v>823.22</v>
      </c>
      <c r="X10" s="35">
        <v>383</v>
      </c>
      <c r="Y10" s="26">
        <v>1594.82</v>
      </c>
      <c r="Z10" s="36">
        <v>1597.02</v>
      </c>
      <c r="AA10" s="35">
        <v>221</v>
      </c>
      <c r="AB10" s="26">
        <v>855.97</v>
      </c>
      <c r="AC10" s="36">
        <v>849.58</v>
      </c>
      <c r="AD10" s="35">
        <v>210</v>
      </c>
      <c r="AE10" s="26">
        <v>1065.55</v>
      </c>
      <c r="AF10" s="36">
        <v>1068.8</v>
      </c>
      <c r="AG10" s="35">
        <v>120</v>
      </c>
      <c r="AH10" s="26">
        <v>529.14</v>
      </c>
      <c r="AI10" s="36">
        <v>497.28</v>
      </c>
      <c r="AJ10" s="35">
        <v>389</v>
      </c>
      <c r="AK10" s="26">
        <v>2816.14</v>
      </c>
      <c r="AL10" s="36">
        <v>2834.75</v>
      </c>
      <c r="AM10" s="35">
        <v>429</v>
      </c>
      <c r="AN10" s="26">
        <v>1381.76</v>
      </c>
      <c r="AO10" s="36">
        <v>1381.79</v>
      </c>
    </row>
    <row r="11" spans="1:42" x14ac:dyDescent="0.2">
      <c r="A11" s="2"/>
      <c r="B11" s="2" t="s">
        <v>984</v>
      </c>
      <c r="C11" s="35">
        <v>940</v>
      </c>
      <c r="D11" s="26">
        <v>6984.3</v>
      </c>
      <c r="E11" s="36">
        <v>6991.6</v>
      </c>
      <c r="F11" s="35">
        <v>2618</v>
      </c>
      <c r="G11" s="26">
        <v>18592.22</v>
      </c>
      <c r="H11" s="36">
        <v>18263.22</v>
      </c>
      <c r="I11" s="35">
        <v>5166</v>
      </c>
      <c r="J11" s="26">
        <v>94825.36</v>
      </c>
      <c r="K11" s="36">
        <v>94696.04</v>
      </c>
      <c r="L11" s="35">
        <v>1834</v>
      </c>
      <c r="M11" s="26">
        <v>12563.79</v>
      </c>
      <c r="N11" s="36">
        <v>12351.84</v>
      </c>
      <c r="O11" s="35">
        <v>3425</v>
      </c>
      <c r="P11" s="26">
        <v>34241.760000000002</v>
      </c>
      <c r="Q11" s="36">
        <v>34100.199999999997</v>
      </c>
      <c r="R11" s="35">
        <v>4657</v>
      </c>
      <c r="S11" s="26">
        <v>47673.760000000002</v>
      </c>
      <c r="T11" s="36">
        <v>47577.84</v>
      </c>
      <c r="U11" s="35">
        <v>2167</v>
      </c>
      <c r="V11" s="26">
        <v>11988.11</v>
      </c>
      <c r="W11" s="36">
        <v>11880.11</v>
      </c>
      <c r="X11" s="35">
        <v>2313</v>
      </c>
      <c r="Y11" s="26">
        <v>22279.47</v>
      </c>
      <c r="Z11" s="36">
        <v>22256.81</v>
      </c>
      <c r="AA11" s="35">
        <v>1596</v>
      </c>
      <c r="AB11" s="26">
        <v>25304.16</v>
      </c>
      <c r="AC11" s="36">
        <v>25109.75</v>
      </c>
      <c r="AD11" s="35">
        <v>1950</v>
      </c>
      <c r="AE11" s="26">
        <v>11405.42</v>
      </c>
      <c r="AF11" s="36">
        <v>11371.58</v>
      </c>
      <c r="AG11" s="35">
        <v>661</v>
      </c>
      <c r="AH11" s="26">
        <v>3548.99</v>
      </c>
      <c r="AI11" s="36">
        <v>3463.13</v>
      </c>
      <c r="AJ11" s="35">
        <v>3336</v>
      </c>
      <c r="AK11" s="26">
        <v>42012.51</v>
      </c>
      <c r="AL11" s="36">
        <v>41871.410000000003</v>
      </c>
      <c r="AM11" s="35">
        <v>2739</v>
      </c>
      <c r="AN11" s="26">
        <v>23763.25</v>
      </c>
      <c r="AO11" s="36">
        <v>23651.73</v>
      </c>
    </row>
    <row r="12" spans="1:42" x14ac:dyDescent="0.2">
      <c r="A12" s="2"/>
      <c r="B12" s="2" t="s">
        <v>380</v>
      </c>
      <c r="C12" s="35">
        <v>1945</v>
      </c>
      <c r="D12" s="26">
        <v>212902.64</v>
      </c>
      <c r="E12" s="36">
        <v>151226.70000000001</v>
      </c>
      <c r="F12" s="35">
        <v>1943</v>
      </c>
      <c r="G12" s="26">
        <v>87790.57</v>
      </c>
      <c r="H12" s="36">
        <v>58551.23</v>
      </c>
      <c r="I12" s="35">
        <v>6614</v>
      </c>
      <c r="J12" s="26">
        <v>295255.25</v>
      </c>
      <c r="K12" s="36">
        <v>267088.12</v>
      </c>
      <c r="L12" s="35">
        <v>1406</v>
      </c>
      <c r="M12" s="26">
        <v>70618.95</v>
      </c>
      <c r="N12" s="36">
        <v>45677.81</v>
      </c>
      <c r="O12" s="35">
        <v>3316</v>
      </c>
      <c r="P12" s="26">
        <v>88888.95</v>
      </c>
      <c r="Q12" s="36">
        <v>80285.23</v>
      </c>
      <c r="R12" s="35">
        <v>3982</v>
      </c>
      <c r="S12" s="26">
        <v>53838.71</v>
      </c>
      <c r="T12" s="36">
        <v>51586.13</v>
      </c>
      <c r="U12" s="35">
        <v>1202</v>
      </c>
      <c r="V12" s="26">
        <v>92450.95</v>
      </c>
      <c r="W12" s="36">
        <v>57236.43</v>
      </c>
      <c r="X12" s="35">
        <v>3063</v>
      </c>
      <c r="Y12" s="26">
        <v>160955.07999999999</v>
      </c>
      <c r="Z12" s="36">
        <v>142189.99</v>
      </c>
      <c r="AA12" s="35">
        <v>2454</v>
      </c>
      <c r="AB12" s="26">
        <v>257021.51</v>
      </c>
      <c r="AC12" s="36">
        <v>196515.46</v>
      </c>
      <c r="AD12" s="35">
        <v>2936</v>
      </c>
      <c r="AE12" s="26">
        <v>190601.67</v>
      </c>
      <c r="AF12" s="36">
        <v>142645.98000000001</v>
      </c>
      <c r="AG12" s="35">
        <v>625</v>
      </c>
      <c r="AH12" s="26">
        <v>128967.98</v>
      </c>
      <c r="AI12" s="36">
        <v>66724.800000000003</v>
      </c>
      <c r="AJ12" s="35">
        <v>3479</v>
      </c>
      <c r="AK12" s="26">
        <v>83513.63</v>
      </c>
      <c r="AL12" s="36">
        <v>79599.33</v>
      </c>
      <c r="AM12" s="35">
        <v>2528</v>
      </c>
      <c r="AN12" s="26">
        <v>41640.1</v>
      </c>
      <c r="AO12" s="36">
        <v>39509.660000000003</v>
      </c>
    </row>
    <row r="13" spans="1:42" x14ac:dyDescent="0.2">
      <c r="A13" s="2"/>
      <c r="B13" s="2" t="s">
        <v>985</v>
      </c>
      <c r="C13" s="35">
        <v>99</v>
      </c>
      <c r="D13" s="26">
        <v>47.22</v>
      </c>
      <c r="E13" s="36">
        <v>48.69</v>
      </c>
      <c r="F13" s="35">
        <v>121</v>
      </c>
      <c r="G13" s="26">
        <v>513.61</v>
      </c>
      <c r="H13" s="36">
        <v>520.92999999999995</v>
      </c>
      <c r="I13" s="35">
        <v>424</v>
      </c>
      <c r="J13" s="26">
        <v>169.4</v>
      </c>
      <c r="K13" s="36">
        <v>168.99</v>
      </c>
      <c r="L13" s="35">
        <v>74</v>
      </c>
      <c r="M13" s="26">
        <v>341.95</v>
      </c>
      <c r="N13" s="36">
        <v>339.45</v>
      </c>
      <c r="O13" s="35">
        <v>115</v>
      </c>
      <c r="P13" s="26">
        <v>121.53</v>
      </c>
      <c r="Q13" s="36">
        <v>122.42</v>
      </c>
      <c r="R13" s="35">
        <v>137</v>
      </c>
      <c r="S13" s="26">
        <v>435.44</v>
      </c>
      <c r="T13" s="36">
        <v>437.68</v>
      </c>
      <c r="U13" s="35">
        <v>58</v>
      </c>
      <c r="V13" s="26">
        <v>33.76</v>
      </c>
      <c r="W13" s="36">
        <v>34.64</v>
      </c>
      <c r="X13" s="35">
        <v>121</v>
      </c>
      <c r="Y13" s="26">
        <v>190.79</v>
      </c>
      <c r="Z13" s="36">
        <v>192.28</v>
      </c>
      <c r="AA13" s="35">
        <v>494</v>
      </c>
      <c r="AB13" s="26">
        <v>98.51</v>
      </c>
      <c r="AC13" s="36">
        <v>96.17</v>
      </c>
      <c r="AD13" s="35">
        <v>44</v>
      </c>
      <c r="AE13" s="26">
        <v>45.29</v>
      </c>
      <c r="AF13" s="36">
        <v>46.34</v>
      </c>
      <c r="AG13" s="35">
        <v>45</v>
      </c>
      <c r="AH13" s="26">
        <v>54.4</v>
      </c>
      <c r="AI13" s="36">
        <v>54.19</v>
      </c>
      <c r="AJ13" s="35">
        <v>264</v>
      </c>
      <c r="AK13" s="26">
        <v>142.38</v>
      </c>
      <c r="AL13" s="36">
        <v>143.09</v>
      </c>
      <c r="AM13" s="35">
        <v>183</v>
      </c>
      <c r="AN13" s="26">
        <v>498.47</v>
      </c>
      <c r="AO13" s="36">
        <v>501.23</v>
      </c>
    </row>
    <row r="14" spans="1:42" x14ac:dyDescent="0.2">
      <c r="A14" s="2"/>
      <c r="B14" s="2" t="s">
        <v>986</v>
      </c>
      <c r="C14" s="35">
        <v>90</v>
      </c>
      <c r="D14" s="26">
        <v>55.48</v>
      </c>
      <c r="E14" s="36">
        <v>55.49</v>
      </c>
      <c r="F14" s="35">
        <v>204</v>
      </c>
      <c r="G14" s="26">
        <v>1165.53</v>
      </c>
      <c r="H14" s="36">
        <v>1163.74</v>
      </c>
      <c r="I14" s="35">
        <v>127</v>
      </c>
      <c r="J14" s="26">
        <v>85.43</v>
      </c>
      <c r="K14" s="36">
        <v>85.49</v>
      </c>
      <c r="L14" s="35">
        <v>401</v>
      </c>
      <c r="M14" s="26">
        <v>3730.63</v>
      </c>
      <c r="N14" s="36">
        <v>3679.44</v>
      </c>
      <c r="O14" s="35">
        <v>331</v>
      </c>
      <c r="P14" s="26">
        <v>537.57000000000005</v>
      </c>
      <c r="Q14" s="36">
        <v>539.72</v>
      </c>
      <c r="R14" s="35">
        <v>459</v>
      </c>
      <c r="S14" s="26">
        <v>1867.41</v>
      </c>
      <c r="T14" s="36">
        <v>1876.5</v>
      </c>
      <c r="U14" s="35">
        <v>207</v>
      </c>
      <c r="V14" s="26">
        <v>1853.97</v>
      </c>
      <c r="W14" s="36">
        <v>1869.75</v>
      </c>
      <c r="X14" s="35">
        <v>361</v>
      </c>
      <c r="Y14" s="26">
        <v>510.85</v>
      </c>
      <c r="Z14" s="36">
        <v>519.23</v>
      </c>
      <c r="AA14" s="35">
        <v>36</v>
      </c>
      <c r="AB14" s="26">
        <v>15.98</v>
      </c>
      <c r="AC14" s="36">
        <v>15.72</v>
      </c>
      <c r="AD14" s="35">
        <v>53</v>
      </c>
      <c r="AE14" s="26">
        <v>46.19</v>
      </c>
      <c r="AF14" s="36">
        <v>45.87</v>
      </c>
      <c r="AG14" s="35">
        <v>123</v>
      </c>
      <c r="AH14" s="26">
        <v>601.6</v>
      </c>
      <c r="AI14" s="36">
        <v>533.33000000000004</v>
      </c>
      <c r="AJ14" s="35">
        <v>403</v>
      </c>
      <c r="AK14" s="26">
        <v>1170.75</v>
      </c>
      <c r="AL14" s="36">
        <v>1180.54</v>
      </c>
      <c r="AM14" s="35">
        <v>574</v>
      </c>
      <c r="AN14" s="26">
        <v>2455.35</v>
      </c>
      <c r="AO14" s="36">
        <v>2473.4499999999998</v>
      </c>
    </row>
    <row r="15" spans="1:42" x14ac:dyDescent="0.2">
      <c r="A15" s="2"/>
      <c r="B15" s="2" t="s">
        <v>987</v>
      </c>
      <c r="C15" s="35">
        <v>162</v>
      </c>
      <c r="D15" s="26">
        <v>270.41000000000003</v>
      </c>
      <c r="E15" s="36">
        <v>265.33999999999997</v>
      </c>
      <c r="F15" s="35">
        <v>3089</v>
      </c>
      <c r="G15" s="26">
        <v>59749</v>
      </c>
      <c r="H15" s="36">
        <v>59908.94</v>
      </c>
      <c r="I15" s="35">
        <v>276</v>
      </c>
      <c r="J15" s="26">
        <v>795.58</v>
      </c>
      <c r="K15" s="36">
        <v>784.69</v>
      </c>
      <c r="L15" s="35">
        <v>2278</v>
      </c>
      <c r="M15" s="26">
        <v>53216.25</v>
      </c>
      <c r="N15" s="36">
        <v>53059.03</v>
      </c>
      <c r="O15" s="35">
        <v>318</v>
      </c>
      <c r="P15" s="26">
        <v>1917.44</v>
      </c>
      <c r="Q15" s="36">
        <v>1919.46</v>
      </c>
      <c r="R15" s="35">
        <v>1058</v>
      </c>
      <c r="S15" s="26">
        <v>21895.72</v>
      </c>
      <c r="T15" s="36">
        <v>22400.29</v>
      </c>
      <c r="U15" s="35">
        <v>3780</v>
      </c>
      <c r="V15" s="26">
        <v>69415.759999999995</v>
      </c>
      <c r="W15" s="36">
        <v>71622.320000000007</v>
      </c>
      <c r="X15" s="35">
        <v>1041</v>
      </c>
      <c r="Y15" s="26">
        <v>8457.99</v>
      </c>
      <c r="Z15" s="36">
        <v>8460.07</v>
      </c>
      <c r="AA15" s="35">
        <v>137</v>
      </c>
      <c r="AB15" s="26">
        <v>587.94000000000005</v>
      </c>
      <c r="AC15" s="36">
        <v>574.94000000000005</v>
      </c>
      <c r="AD15" s="35">
        <v>180</v>
      </c>
      <c r="AE15" s="26">
        <v>688.03</v>
      </c>
      <c r="AF15" s="36">
        <v>689.1</v>
      </c>
      <c r="AG15" s="35">
        <v>1094</v>
      </c>
      <c r="AH15" s="26">
        <v>20095.419999999998</v>
      </c>
      <c r="AI15" s="36">
        <v>19910.009999999998</v>
      </c>
      <c r="AJ15" s="35">
        <v>512</v>
      </c>
      <c r="AK15" s="26">
        <v>7186.37</v>
      </c>
      <c r="AL15" s="36">
        <v>7235.92</v>
      </c>
      <c r="AM15" s="35">
        <v>1111</v>
      </c>
      <c r="AN15" s="26">
        <v>14790.03</v>
      </c>
      <c r="AO15" s="36">
        <v>14843.39</v>
      </c>
    </row>
    <row r="16" spans="1:42" x14ac:dyDescent="0.2">
      <c r="A16" s="2"/>
      <c r="B16" s="2" t="s">
        <v>988</v>
      </c>
      <c r="C16" s="35">
        <v>29</v>
      </c>
      <c r="D16" s="26">
        <v>82.79</v>
      </c>
      <c r="E16" s="36">
        <v>82.85</v>
      </c>
      <c r="F16" s="35">
        <v>109</v>
      </c>
      <c r="G16" s="26">
        <v>999.11</v>
      </c>
      <c r="H16" s="36">
        <v>998.69</v>
      </c>
      <c r="I16" s="35">
        <v>41</v>
      </c>
      <c r="J16" s="26">
        <v>72.27</v>
      </c>
      <c r="K16" s="36">
        <v>71.72</v>
      </c>
      <c r="L16" s="35">
        <v>139</v>
      </c>
      <c r="M16" s="26">
        <v>638.16</v>
      </c>
      <c r="N16" s="36">
        <v>629.6</v>
      </c>
      <c r="O16" s="35">
        <v>208</v>
      </c>
      <c r="P16" s="26">
        <v>2589.2199999999998</v>
      </c>
      <c r="Q16" s="36">
        <v>2596.1799999999998</v>
      </c>
      <c r="R16" s="35">
        <v>533</v>
      </c>
      <c r="S16" s="26">
        <v>7756.4</v>
      </c>
      <c r="T16" s="36">
        <v>7795.33</v>
      </c>
      <c r="U16" s="35">
        <v>73</v>
      </c>
      <c r="V16" s="26">
        <v>131.36000000000001</v>
      </c>
      <c r="W16" s="36">
        <v>130.28</v>
      </c>
      <c r="X16" s="35">
        <v>86</v>
      </c>
      <c r="Y16" s="26">
        <v>449.86</v>
      </c>
      <c r="Z16" s="36">
        <v>452.67</v>
      </c>
      <c r="AA16" s="35">
        <v>24</v>
      </c>
      <c r="AB16" s="26">
        <v>10.9</v>
      </c>
      <c r="AC16" s="36">
        <v>10.8</v>
      </c>
      <c r="AD16" s="35">
        <v>71</v>
      </c>
      <c r="AE16" s="26">
        <v>659.1</v>
      </c>
      <c r="AF16" s="36">
        <v>663.58</v>
      </c>
      <c r="AG16" s="35">
        <v>35</v>
      </c>
      <c r="AH16" s="26">
        <v>125.14</v>
      </c>
      <c r="AI16" s="36">
        <v>104.96</v>
      </c>
      <c r="AJ16" s="35">
        <v>67</v>
      </c>
      <c r="AK16" s="26">
        <v>435.92</v>
      </c>
      <c r="AL16" s="36">
        <v>440</v>
      </c>
      <c r="AM16" s="35">
        <v>179</v>
      </c>
      <c r="AN16" s="26">
        <v>1982.31</v>
      </c>
      <c r="AO16" s="36">
        <v>1986.86</v>
      </c>
    </row>
    <row r="17" spans="1:42" x14ac:dyDescent="0.2">
      <c r="A17" s="2"/>
      <c r="B17" s="2" t="s">
        <v>989</v>
      </c>
      <c r="C17" s="35">
        <v>519</v>
      </c>
      <c r="D17" s="26">
        <v>750.48</v>
      </c>
      <c r="E17" s="36">
        <v>235.74</v>
      </c>
      <c r="F17" s="35">
        <v>1573</v>
      </c>
      <c r="G17" s="26">
        <v>2072.12</v>
      </c>
      <c r="H17" s="36">
        <v>385.47</v>
      </c>
      <c r="I17" s="35">
        <v>853</v>
      </c>
      <c r="J17" s="26">
        <v>392.33</v>
      </c>
      <c r="K17" s="36">
        <v>107.56</v>
      </c>
      <c r="L17" s="35">
        <v>1085</v>
      </c>
      <c r="M17" s="26">
        <v>1738.26</v>
      </c>
      <c r="N17" s="36">
        <v>1056.46</v>
      </c>
      <c r="O17" s="35">
        <v>1981</v>
      </c>
      <c r="P17" s="26">
        <v>2384.1</v>
      </c>
      <c r="Q17" s="36">
        <v>201.9</v>
      </c>
      <c r="R17" s="35">
        <v>3184</v>
      </c>
      <c r="S17" s="26">
        <v>4000.48</v>
      </c>
      <c r="T17" s="36">
        <v>410.94</v>
      </c>
      <c r="U17" s="35">
        <v>2517</v>
      </c>
      <c r="V17" s="26">
        <v>3111.49</v>
      </c>
      <c r="W17" s="36">
        <v>249.11</v>
      </c>
      <c r="X17" s="35">
        <v>947</v>
      </c>
      <c r="Y17" s="26">
        <v>1120.96</v>
      </c>
      <c r="Z17" s="36">
        <v>728.39</v>
      </c>
      <c r="AA17" s="35">
        <v>60</v>
      </c>
      <c r="AB17" s="26">
        <v>23.13</v>
      </c>
      <c r="AC17" s="36">
        <v>12.76</v>
      </c>
      <c r="AD17" s="35">
        <v>999</v>
      </c>
      <c r="AE17" s="26">
        <v>492.08</v>
      </c>
      <c r="AF17" s="36">
        <v>43.35</v>
      </c>
      <c r="AG17" s="35">
        <v>73</v>
      </c>
      <c r="AH17" s="26">
        <v>83.7</v>
      </c>
      <c r="AI17" s="36">
        <v>42.81</v>
      </c>
      <c r="AJ17" s="35">
        <v>1906</v>
      </c>
      <c r="AK17" s="26">
        <v>2372</v>
      </c>
      <c r="AL17" s="36">
        <v>486.82</v>
      </c>
      <c r="AM17" s="35">
        <v>1424</v>
      </c>
      <c r="AN17" s="26">
        <v>2060.63</v>
      </c>
      <c r="AO17" s="36">
        <v>660.61</v>
      </c>
    </row>
    <row r="18" spans="1:42" x14ac:dyDescent="0.2">
      <c r="A18" s="2"/>
      <c r="B18" s="2" t="s">
        <v>990</v>
      </c>
      <c r="C18" s="35">
        <v>555</v>
      </c>
      <c r="D18" s="26">
        <v>408.3</v>
      </c>
      <c r="E18" s="36">
        <v>0</v>
      </c>
      <c r="F18" s="35">
        <v>2472</v>
      </c>
      <c r="G18" s="26">
        <v>6512.7</v>
      </c>
      <c r="H18" s="36">
        <v>0</v>
      </c>
      <c r="I18" s="35">
        <v>3492</v>
      </c>
      <c r="J18" s="26">
        <v>2366.17</v>
      </c>
      <c r="K18" s="36">
        <v>0</v>
      </c>
      <c r="L18" s="35">
        <v>1776</v>
      </c>
      <c r="M18" s="26">
        <v>4940.17</v>
      </c>
      <c r="N18" s="36">
        <v>0</v>
      </c>
      <c r="O18" s="35">
        <v>1888</v>
      </c>
      <c r="P18" s="26">
        <v>1472.88</v>
      </c>
      <c r="Q18" s="36">
        <v>0</v>
      </c>
      <c r="R18" s="35">
        <v>2373</v>
      </c>
      <c r="S18" s="26">
        <v>1764.7</v>
      </c>
      <c r="T18" s="36">
        <v>0</v>
      </c>
      <c r="U18" s="35">
        <v>2703</v>
      </c>
      <c r="V18" s="26">
        <v>7834.63</v>
      </c>
      <c r="W18" s="36">
        <v>0</v>
      </c>
      <c r="X18" s="35">
        <v>1510</v>
      </c>
      <c r="Y18" s="26">
        <v>1899.28</v>
      </c>
      <c r="Z18" s="36">
        <v>0</v>
      </c>
      <c r="AA18" s="35">
        <v>1107</v>
      </c>
      <c r="AB18" s="26">
        <v>622.41</v>
      </c>
      <c r="AC18" s="36">
        <v>0</v>
      </c>
      <c r="AD18" s="35">
        <v>1222</v>
      </c>
      <c r="AE18" s="26">
        <v>496.63</v>
      </c>
      <c r="AF18" s="36">
        <v>0</v>
      </c>
      <c r="AG18" s="35">
        <v>764</v>
      </c>
      <c r="AH18" s="26">
        <v>3780.65</v>
      </c>
      <c r="AI18" s="36">
        <v>0</v>
      </c>
      <c r="AJ18" s="35">
        <v>2157</v>
      </c>
      <c r="AK18" s="26">
        <v>1787.01</v>
      </c>
      <c r="AL18" s="36">
        <v>0</v>
      </c>
      <c r="AM18" s="35">
        <v>1583</v>
      </c>
      <c r="AN18" s="26">
        <v>1763.93</v>
      </c>
      <c r="AO18" s="36">
        <v>0</v>
      </c>
    </row>
    <row r="19" spans="1:42" x14ac:dyDescent="0.2">
      <c r="A19" s="1" t="s">
        <v>882</v>
      </c>
      <c r="B19" s="1" t="s">
        <v>883</v>
      </c>
      <c r="C19" s="33">
        <v>13</v>
      </c>
      <c r="D19" s="25">
        <v>78.66</v>
      </c>
      <c r="E19" s="34">
        <v>78.709999999999994</v>
      </c>
      <c r="F19" s="33">
        <v>64</v>
      </c>
      <c r="G19" s="25">
        <v>738.61</v>
      </c>
      <c r="H19" s="34">
        <v>740.38</v>
      </c>
      <c r="I19" s="33">
        <v>12</v>
      </c>
      <c r="J19" s="25">
        <v>4.5</v>
      </c>
      <c r="K19" s="34">
        <v>4.5</v>
      </c>
      <c r="L19" s="33">
        <v>16</v>
      </c>
      <c r="M19" s="25">
        <v>19.72</v>
      </c>
      <c r="N19" s="34">
        <v>19.66</v>
      </c>
      <c r="O19" s="33">
        <v>175</v>
      </c>
      <c r="P19" s="25">
        <v>2411.7600000000002</v>
      </c>
      <c r="Q19" s="34">
        <v>2417.5</v>
      </c>
      <c r="R19" s="33">
        <v>490</v>
      </c>
      <c r="S19" s="25">
        <v>7538.12</v>
      </c>
      <c r="T19" s="34">
        <v>7576.11</v>
      </c>
      <c r="U19" s="33">
        <v>9</v>
      </c>
      <c r="V19" s="25">
        <v>4.7300000000000004</v>
      </c>
      <c r="W19" s="34">
        <v>4.37</v>
      </c>
      <c r="X19" s="33">
        <v>41</v>
      </c>
      <c r="Y19" s="25">
        <v>222.8</v>
      </c>
      <c r="Z19" s="34">
        <v>225.56</v>
      </c>
      <c r="AA19" s="33">
        <v>7</v>
      </c>
      <c r="AB19" s="25">
        <v>0.66</v>
      </c>
      <c r="AC19" s="34">
        <v>0.64</v>
      </c>
      <c r="AD19" s="33">
        <v>62</v>
      </c>
      <c r="AE19" s="25">
        <v>636.53</v>
      </c>
      <c r="AF19" s="34">
        <v>641.12</v>
      </c>
      <c r="AG19" s="33">
        <v>8</v>
      </c>
      <c r="AH19" s="25">
        <v>57.5</v>
      </c>
      <c r="AI19" s="34">
        <v>52.03</v>
      </c>
      <c r="AJ19" s="33">
        <v>44</v>
      </c>
      <c r="AK19" s="25">
        <v>368.34</v>
      </c>
      <c r="AL19" s="34">
        <v>369.93</v>
      </c>
      <c r="AM19" s="33">
        <v>164</v>
      </c>
      <c r="AN19" s="25">
        <v>1840.16</v>
      </c>
      <c r="AO19" s="34">
        <v>1845.27</v>
      </c>
    </row>
    <row r="20" spans="1:42" x14ac:dyDescent="0.2">
      <c r="A20" s="2" t="s">
        <v>398</v>
      </c>
      <c r="B20" s="2" t="s">
        <v>884</v>
      </c>
      <c r="C20" s="35" t="s">
        <v>399</v>
      </c>
      <c r="D20" s="26" t="s">
        <v>399</v>
      </c>
      <c r="E20" s="36" t="s">
        <v>399</v>
      </c>
      <c r="F20" s="35"/>
      <c r="G20" s="26"/>
      <c r="H20" s="36"/>
      <c r="I20" s="35" t="s">
        <v>399</v>
      </c>
      <c r="J20" s="26" t="s">
        <v>399</v>
      </c>
      <c r="K20" s="36" t="s">
        <v>399</v>
      </c>
      <c r="L20" s="35"/>
      <c r="M20" s="26"/>
      <c r="N20" s="36"/>
      <c r="O20" s="35" t="s">
        <v>399</v>
      </c>
      <c r="P20" s="26" t="s">
        <v>399</v>
      </c>
      <c r="Q20" s="36" t="s">
        <v>399</v>
      </c>
      <c r="R20" s="35" t="s">
        <v>399</v>
      </c>
      <c r="S20" s="26" t="s">
        <v>399</v>
      </c>
      <c r="T20" s="36" t="s">
        <v>399</v>
      </c>
      <c r="U20" s="35"/>
      <c r="V20" s="26"/>
      <c r="W20" s="36"/>
      <c r="X20" s="35"/>
      <c r="Y20" s="26"/>
      <c r="Z20" s="36"/>
      <c r="AA20" s="35"/>
      <c r="AB20" s="26"/>
      <c r="AC20" s="36"/>
      <c r="AD20" s="35"/>
      <c r="AE20" s="26"/>
      <c r="AF20" s="36"/>
      <c r="AG20" s="35" t="s">
        <v>399</v>
      </c>
      <c r="AH20" s="26" t="s">
        <v>399</v>
      </c>
      <c r="AI20" s="36" t="s">
        <v>399</v>
      </c>
      <c r="AJ20" s="35">
        <v>3</v>
      </c>
      <c r="AK20" s="26">
        <v>3.92</v>
      </c>
      <c r="AL20" s="36">
        <v>4.1100000000000003</v>
      </c>
      <c r="AM20" s="35" t="s">
        <v>399</v>
      </c>
      <c r="AN20" s="26" t="s">
        <v>399</v>
      </c>
      <c r="AO20" s="36" t="s">
        <v>399</v>
      </c>
    </row>
    <row r="21" spans="1:42" x14ac:dyDescent="0.2">
      <c r="A21" s="2" t="s">
        <v>885</v>
      </c>
      <c r="B21" s="2" t="s">
        <v>886</v>
      </c>
      <c r="C21" s="35">
        <v>3</v>
      </c>
      <c r="D21" s="26">
        <v>12.89</v>
      </c>
      <c r="E21" s="36">
        <v>13.22</v>
      </c>
      <c r="F21" s="35">
        <v>7</v>
      </c>
      <c r="G21" s="26">
        <v>7.63</v>
      </c>
      <c r="H21" s="36">
        <v>7.4</v>
      </c>
      <c r="I21" s="35">
        <v>11</v>
      </c>
      <c r="J21" s="26">
        <v>22.91</v>
      </c>
      <c r="K21" s="36">
        <v>22.81</v>
      </c>
      <c r="L21" s="35">
        <v>13</v>
      </c>
      <c r="M21" s="26">
        <v>51.85</v>
      </c>
      <c r="N21" s="36">
        <v>51.32</v>
      </c>
      <c r="O21" s="35" t="s">
        <v>399</v>
      </c>
      <c r="P21" s="26" t="s">
        <v>399</v>
      </c>
      <c r="Q21" s="36" t="s">
        <v>399</v>
      </c>
      <c r="R21" s="35">
        <v>7</v>
      </c>
      <c r="S21" s="26">
        <v>32.74</v>
      </c>
      <c r="T21" s="36">
        <v>32.909999999999997</v>
      </c>
      <c r="U21" s="35">
        <v>11</v>
      </c>
      <c r="V21" s="26">
        <v>33.99</v>
      </c>
      <c r="W21" s="36">
        <v>33.58</v>
      </c>
      <c r="X21" s="35">
        <v>10</v>
      </c>
      <c r="Y21" s="26">
        <v>36.909999999999997</v>
      </c>
      <c r="Z21" s="36">
        <v>37.020000000000003</v>
      </c>
      <c r="AA21" s="35">
        <v>4</v>
      </c>
      <c r="AB21" s="26">
        <v>4.6900000000000004</v>
      </c>
      <c r="AC21" s="36">
        <v>4.68</v>
      </c>
      <c r="AD21" s="35">
        <v>4</v>
      </c>
      <c r="AE21" s="26">
        <v>15.49</v>
      </c>
      <c r="AF21" s="36">
        <v>15.46</v>
      </c>
      <c r="AG21" s="35" t="s">
        <v>399</v>
      </c>
      <c r="AH21" s="26" t="s">
        <v>399</v>
      </c>
      <c r="AI21" s="36" t="s">
        <v>399</v>
      </c>
      <c r="AJ21" s="35">
        <v>51</v>
      </c>
      <c r="AK21" s="26">
        <v>243.7</v>
      </c>
      <c r="AL21" s="36">
        <v>244.21</v>
      </c>
      <c r="AM21" s="35">
        <v>32</v>
      </c>
      <c r="AN21" s="26">
        <v>182.66</v>
      </c>
      <c r="AO21" s="36">
        <v>183.86</v>
      </c>
      <c r="AP21" s="5" t="str">
        <f>COUNTIF(C21:AO21,"s")/3 &amp; " "&amp;13-COUNTBLANK(C21:AO21)/3</f>
        <v>2 13</v>
      </c>
    </row>
    <row r="22" spans="1:42" x14ac:dyDescent="0.2">
      <c r="A22" s="2" t="s">
        <v>219</v>
      </c>
      <c r="B22" s="2" t="s">
        <v>330</v>
      </c>
      <c r="C22" s="35" t="s">
        <v>399</v>
      </c>
      <c r="D22" s="26" t="s">
        <v>399</v>
      </c>
      <c r="E22" s="36" t="s">
        <v>399</v>
      </c>
      <c r="F22" s="35">
        <v>14</v>
      </c>
      <c r="G22" s="26">
        <v>4.3499999999999996</v>
      </c>
      <c r="H22" s="36">
        <v>4.2699999999999996</v>
      </c>
      <c r="I22" s="35" t="s">
        <v>399</v>
      </c>
      <c r="J22" s="26" t="s">
        <v>399</v>
      </c>
      <c r="K22" s="36" t="s">
        <v>399</v>
      </c>
      <c r="L22" s="35">
        <v>15</v>
      </c>
      <c r="M22" s="26">
        <v>12.63</v>
      </c>
      <c r="N22" s="36">
        <v>12.46</v>
      </c>
      <c r="O22" s="35" t="s">
        <v>399</v>
      </c>
      <c r="P22" s="26" t="s">
        <v>399</v>
      </c>
      <c r="Q22" s="36" t="s">
        <v>399</v>
      </c>
      <c r="R22" s="35" t="s">
        <v>399</v>
      </c>
      <c r="S22" s="26" t="s">
        <v>399</v>
      </c>
      <c r="T22" s="36" t="s">
        <v>399</v>
      </c>
      <c r="U22" s="35">
        <v>10</v>
      </c>
      <c r="V22" s="26">
        <v>7.67</v>
      </c>
      <c r="W22" s="36">
        <v>8.43</v>
      </c>
      <c r="X22" s="35"/>
      <c r="Y22" s="26"/>
      <c r="Z22" s="36"/>
      <c r="AA22" s="35"/>
      <c r="AB22" s="26"/>
      <c r="AC22" s="36"/>
      <c r="AD22" s="35"/>
      <c r="AE22" s="26"/>
      <c r="AF22" s="36"/>
      <c r="AG22" s="35">
        <v>55</v>
      </c>
      <c r="AH22" s="26">
        <v>83.85</v>
      </c>
      <c r="AI22" s="36">
        <v>80.89</v>
      </c>
      <c r="AJ22" s="35" t="s">
        <v>399</v>
      </c>
      <c r="AK22" s="26" t="s">
        <v>399</v>
      </c>
      <c r="AL22" s="36" t="s">
        <v>399</v>
      </c>
      <c r="AM22" s="35" t="s">
        <v>399</v>
      </c>
      <c r="AN22" s="26" t="s">
        <v>399</v>
      </c>
      <c r="AO22" s="36" t="s">
        <v>399</v>
      </c>
      <c r="AP22" s="5" t="str">
        <f t="shared" ref="AP22:AP84" si="0">COUNTIF(C22:AO22,"s")/3 &amp; " "&amp;13-COUNTBLANK(C22:AO22)/3</f>
        <v>6 10</v>
      </c>
    </row>
    <row r="23" spans="1:42" x14ac:dyDescent="0.2">
      <c r="A23" s="2" t="s">
        <v>220</v>
      </c>
      <c r="B23" s="2" t="s">
        <v>331</v>
      </c>
      <c r="C23" s="35"/>
      <c r="D23" s="26"/>
      <c r="E23" s="36"/>
      <c r="F23" s="35" t="s">
        <v>399</v>
      </c>
      <c r="G23" s="26" t="s">
        <v>399</v>
      </c>
      <c r="H23" s="36" t="s">
        <v>399</v>
      </c>
      <c r="I23" s="35" t="s">
        <v>399</v>
      </c>
      <c r="J23" s="26" t="s">
        <v>399</v>
      </c>
      <c r="K23" s="36" t="s">
        <v>399</v>
      </c>
      <c r="L23" s="35">
        <v>7</v>
      </c>
      <c r="M23" s="26">
        <v>2.82</v>
      </c>
      <c r="N23" s="36">
        <v>2.77</v>
      </c>
      <c r="O23" s="35">
        <v>41</v>
      </c>
      <c r="P23" s="26">
        <v>63.26</v>
      </c>
      <c r="Q23" s="36">
        <v>63.26</v>
      </c>
      <c r="R23" s="35">
        <v>273</v>
      </c>
      <c r="S23" s="26">
        <v>786.65</v>
      </c>
      <c r="T23" s="36">
        <v>790.56</v>
      </c>
      <c r="U23" s="35">
        <v>6</v>
      </c>
      <c r="V23" s="26">
        <v>2.8</v>
      </c>
      <c r="W23" s="36">
        <v>2.8</v>
      </c>
      <c r="X23" s="35">
        <v>18</v>
      </c>
      <c r="Y23" s="26">
        <v>14.78</v>
      </c>
      <c r="Z23" s="36">
        <v>14.99</v>
      </c>
      <c r="AA23" s="35"/>
      <c r="AB23" s="26"/>
      <c r="AC23" s="36"/>
      <c r="AD23" s="35"/>
      <c r="AE23" s="26"/>
      <c r="AF23" s="36"/>
      <c r="AG23" s="35" t="s">
        <v>399</v>
      </c>
      <c r="AH23" s="26" t="s">
        <v>399</v>
      </c>
      <c r="AI23" s="36" t="s">
        <v>399</v>
      </c>
      <c r="AJ23" s="35">
        <v>250</v>
      </c>
      <c r="AK23" s="26">
        <v>855.14</v>
      </c>
      <c r="AL23" s="36">
        <v>861.3</v>
      </c>
      <c r="AM23" s="35">
        <v>133</v>
      </c>
      <c r="AN23" s="26">
        <v>363.29</v>
      </c>
      <c r="AO23" s="36">
        <v>366.97</v>
      </c>
      <c r="AP23" s="5" t="str">
        <f t="shared" si="0"/>
        <v>3 10</v>
      </c>
    </row>
    <row r="24" spans="1:42" x14ac:dyDescent="0.2">
      <c r="A24" s="2" t="s">
        <v>887</v>
      </c>
      <c r="B24" s="2" t="s">
        <v>888</v>
      </c>
      <c r="C24" s="35">
        <v>6</v>
      </c>
      <c r="D24" s="26">
        <v>1.1599999999999999</v>
      </c>
      <c r="E24" s="36">
        <v>1.18</v>
      </c>
      <c r="F24" s="35">
        <v>6</v>
      </c>
      <c r="G24" s="26">
        <v>4.96</v>
      </c>
      <c r="H24" s="36">
        <v>4.18</v>
      </c>
      <c r="I24" s="35">
        <v>9</v>
      </c>
      <c r="J24" s="26">
        <v>4.21</v>
      </c>
      <c r="K24" s="36">
        <v>4.33</v>
      </c>
      <c r="L24" s="35"/>
      <c r="M24" s="26"/>
      <c r="N24" s="36"/>
      <c r="O24" s="35">
        <v>7</v>
      </c>
      <c r="P24" s="26">
        <v>3.18</v>
      </c>
      <c r="Q24" s="36">
        <v>3.18</v>
      </c>
      <c r="R24" s="35">
        <v>11</v>
      </c>
      <c r="S24" s="26">
        <v>84.47</v>
      </c>
      <c r="T24" s="36">
        <v>85.2</v>
      </c>
      <c r="U24" s="35">
        <v>5</v>
      </c>
      <c r="V24" s="26">
        <v>1.49</v>
      </c>
      <c r="W24" s="36">
        <v>1.49</v>
      </c>
      <c r="X24" s="35">
        <v>7</v>
      </c>
      <c r="Y24" s="26">
        <v>2.96</v>
      </c>
      <c r="Z24" s="36">
        <v>2.96</v>
      </c>
      <c r="AA24" s="35">
        <v>3</v>
      </c>
      <c r="AB24" s="26">
        <v>1.17</v>
      </c>
      <c r="AC24" s="36">
        <v>1.1599999999999999</v>
      </c>
      <c r="AD24" s="35">
        <v>3</v>
      </c>
      <c r="AE24" s="26">
        <v>1.18</v>
      </c>
      <c r="AF24" s="36">
        <v>1.1000000000000001</v>
      </c>
      <c r="AG24" s="35" t="s">
        <v>399</v>
      </c>
      <c r="AH24" s="26" t="s">
        <v>399</v>
      </c>
      <c r="AI24" s="36" t="s">
        <v>399</v>
      </c>
      <c r="AJ24" s="35">
        <v>4</v>
      </c>
      <c r="AK24" s="26">
        <v>6.01</v>
      </c>
      <c r="AL24" s="36">
        <v>6.01</v>
      </c>
      <c r="AM24" s="35">
        <v>6</v>
      </c>
      <c r="AN24" s="26">
        <v>1.23</v>
      </c>
      <c r="AO24" s="36">
        <v>1.23</v>
      </c>
      <c r="AP24" s="5" t="str">
        <f t="shared" si="0"/>
        <v>1 12</v>
      </c>
    </row>
    <row r="25" spans="1:42" x14ac:dyDescent="0.2">
      <c r="A25" s="2" t="s">
        <v>221</v>
      </c>
      <c r="B25" s="2" t="s">
        <v>332</v>
      </c>
      <c r="C25" s="35"/>
      <c r="D25" s="26"/>
      <c r="E25" s="36"/>
      <c r="F25" s="35"/>
      <c r="G25" s="26"/>
      <c r="H25" s="36"/>
      <c r="I25" s="35"/>
      <c r="J25" s="26"/>
      <c r="K25" s="36"/>
      <c r="L25" s="35"/>
      <c r="M25" s="26"/>
      <c r="N25" s="36"/>
      <c r="O25" s="35"/>
      <c r="P25" s="26"/>
      <c r="Q25" s="36"/>
      <c r="R25" s="35"/>
      <c r="S25" s="26"/>
      <c r="T25" s="36"/>
      <c r="U25" s="35" t="s">
        <v>399</v>
      </c>
      <c r="V25" s="26" t="s">
        <v>399</v>
      </c>
      <c r="W25" s="36" t="s">
        <v>399</v>
      </c>
      <c r="X25" s="35"/>
      <c r="Y25" s="26"/>
      <c r="Z25" s="36"/>
      <c r="AA25" s="35"/>
      <c r="AB25" s="26"/>
      <c r="AC25" s="36"/>
      <c r="AD25" s="35" t="s">
        <v>399</v>
      </c>
      <c r="AE25" s="26" t="s">
        <v>399</v>
      </c>
      <c r="AF25" s="36" t="s">
        <v>399</v>
      </c>
      <c r="AG25" s="35" t="s">
        <v>399</v>
      </c>
      <c r="AH25" s="26" t="s">
        <v>399</v>
      </c>
      <c r="AI25" s="36" t="s">
        <v>399</v>
      </c>
      <c r="AJ25" s="35"/>
      <c r="AK25" s="26"/>
      <c r="AL25" s="36"/>
      <c r="AM25" s="35" t="s">
        <v>399</v>
      </c>
      <c r="AN25" s="26" t="s">
        <v>399</v>
      </c>
      <c r="AO25" s="36" t="s">
        <v>399</v>
      </c>
      <c r="AP25" s="5" t="str">
        <f t="shared" si="0"/>
        <v>4 4</v>
      </c>
    </row>
    <row r="26" spans="1:42" x14ac:dyDescent="0.2">
      <c r="A26" s="2" t="s">
        <v>889</v>
      </c>
      <c r="B26" s="2" t="s">
        <v>890</v>
      </c>
      <c r="C26" s="35">
        <v>9</v>
      </c>
      <c r="D26" s="26">
        <v>2.02</v>
      </c>
      <c r="E26" s="36">
        <v>2.0099999999999998</v>
      </c>
      <c r="F26" s="35">
        <v>28</v>
      </c>
      <c r="G26" s="26">
        <v>55.9</v>
      </c>
      <c r="H26" s="36">
        <v>55.87</v>
      </c>
      <c r="I26" s="35">
        <v>15</v>
      </c>
      <c r="J26" s="26">
        <v>21.81</v>
      </c>
      <c r="K26" s="36">
        <v>21.58</v>
      </c>
      <c r="L26" s="35">
        <v>37</v>
      </c>
      <c r="M26" s="26">
        <v>86.21</v>
      </c>
      <c r="N26" s="36">
        <v>86.34</v>
      </c>
      <c r="O26" s="35">
        <v>10</v>
      </c>
      <c r="P26" s="26">
        <v>15.25</v>
      </c>
      <c r="Q26" s="36">
        <v>15.25</v>
      </c>
      <c r="R26" s="35">
        <v>17</v>
      </c>
      <c r="S26" s="26">
        <v>53.03</v>
      </c>
      <c r="T26" s="36">
        <v>53.34</v>
      </c>
      <c r="U26" s="35">
        <v>46</v>
      </c>
      <c r="V26" s="26">
        <v>78.81</v>
      </c>
      <c r="W26" s="36">
        <v>78.36</v>
      </c>
      <c r="X26" s="35">
        <v>18</v>
      </c>
      <c r="Y26" s="26">
        <v>9.75</v>
      </c>
      <c r="Z26" s="36">
        <v>9.73</v>
      </c>
      <c r="AA26" s="35">
        <v>9</v>
      </c>
      <c r="AB26" s="26">
        <v>0.49</v>
      </c>
      <c r="AC26" s="36">
        <v>0.49</v>
      </c>
      <c r="AD26" s="35">
        <v>5</v>
      </c>
      <c r="AE26" s="26">
        <v>0.41</v>
      </c>
      <c r="AF26" s="36">
        <v>0.38</v>
      </c>
      <c r="AG26" s="35">
        <v>17</v>
      </c>
      <c r="AH26" s="26">
        <v>46.31</v>
      </c>
      <c r="AI26" s="36">
        <v>32.67</v>
      </c>
      <c r="AJ26" s="35">
        <v>12</v>
      </c>
      <c r="AK26" s="26">
        <v>21.26</v>
      </c>
      <c r="AL26" s="36">
        <v>22.74</v>
      </c>
      <c r="AM26" s="35">
        <v>9</v>
      </c>
      <c r="AN26" s="26">
        <v>6.45</v>
      </c>
      <c r="AO26" s="36">
        <v>6.45</v>
      </c>
      <c r="AP26" s="5" t="str">
        <f t="shared" si="0"/>
        <v>0 13</v>
      </c>
    </row>
    <row r="27" spans="1:42" x14ac:dyDescent="0.2">
      <c r="A27" s="2" t="s">
        <v>222</v>
      </c>
      <c r="B27" s="2" t="s">
        <v>333</v>
      </c>
      <c r="C27" s="35" t="s">
        <v>399</v>
      </c>
      <c r="D27" s="26" t="s">
        <v>399</v>
      </c>
      <c r="E27" s="36" t="s">
        <v>399</v>
      </c>
      <c r="F27" s="35">
        <v>19</v>
      </c>
      <c r="G27" s="26">
        <v>18.239999999999998</v>
      </c>
      <c r="H27" s="36">
        <v>18.23</v>
      </c>
      <c r="I27" s="35" t="s">
        <v>399</v>
      </c>
      <c r="J27" s="26" t="s">
        <v>399</v>
      </c>
      <c r="K27" s="36" t="s">
        <v>399</v>
      </c>
      <c r="L27" s="35">
        <v>10</v>
      </c>
      <c r="M27" s="26">
        <v>13.7</v>
      </c>
      <c r="N27" s="36">
        <v>13.64</v>
      </c>
      <c r="O27" s="35">
        <v>12</v>
      </c>
      <c r="P27" s="26">
        <v>4.53</v>
      </c>
      <c r="Q27" s="36">
        <v>4.53</v>
      </c>
      <c r="R27" s="35">
        <v>24</v>
      </c>
      <c r="S27" s="26">
        <v>4.8</v>
      </c>
      <c r="T27" s="36">
        <v>4.79</v>
      </c>
      <c r="U27" s="35">
        <v>9</v>
      </c>
      <c r="V27" s="26">
        <v>5.8</v>
      </c>
      <c r="W27" s="36">
        <v>5.87</v>
      </c>
      <c r="X27" s="35">
        <v>4</v>
      </c>
      <c r="Y27" s="26">
        <v>0.74</v>
      </c>
      <c r="Z27" s="36">
        <v>0.74</v>
      </c>
      <c r="AA27" s="35"/>
      <c r="AB27" s="26"/>
      <c r="AC27" s="36"/>
      <c r="AD27" s="35" t="s">
        <v>399</v>
      </c>
      <c r="AE27" s="26" t="s">
        <v>399</v>
      </c>
      <c r="AF27" s="36" t="s">
        <v>399</v>
      </c>
      <c r="AG27" s="35">
        <v>46</v>
      </c>
      <c r="AH27" s="26">
        <v>278.22000000000003</v>
      </c>
      <c r="AI27" s="36">
        <v>273.58</v>
      </c>
      <c r="AJ27" s="35">
        <v>14</v>
      </c>
      <c r="AK27" s="26">
        <v>3.4</v>
      </c>
      <c r="AL27" s="36">
        <v>3.39</v>
      </c>
      <c r="AM27" s="35">
        <v>28</v>
      </c>
      <c r="AN27" s="26">
        <v>12.02</v>
      </c>
      <c r="AO27" s="36">
        <v>12.15</v>
      </c>
      <c r="AP27" s="5" t="str">
        <f t="shared" si="0"/>
        <v>3 12</v>
      </c>
    </row>
    <row r="28" spans="1:42" x14ac:dyDescent="0.2">
      <c r="A28" s="2" t="s">
        <v>223</v>
      </c>
      <c r="B28" s="2" t="s">
        <v>400</v>
      </c>
      <c r="C28" s="35">
        <v>48</v>
      </c>
      <c r="D28" s="26">
        <v>240.56</v>
      </c>
      <c r="E28" s="36">
        <v>244.05</v>
      </c>
      <c r="F28" s="35">
        <v>51</v>
      </c>
      <c r="G28" s="26">
        <v>314.69</v>
      </c>
      <c r="H28" s="36">
        <v>313.31</v>
      </c>
      <c r="I28" s="35">
        <v>232</v>
      </c>
      <c r="J28" s="26">
        <v>634.24</v>
      </c>
      <c r="K28" s="36">
        <v>634.64</v>
      </c>
      <c r="L28" s="35">
        <v>50</v>
      </c>
      <c r="M28" s="26">
        <v>186.16</v>
      </c>
      <c r="N28" s="36">
        <v>185.21</v>
      </c>
      <c r="O28" s="35">
        <v>91</v>
      </c>
      <c r="P28" s="26">
        <v>624.57000000000005</v>
      </c>
      <c r="Q28" s="36">
        <v>629.1</v>
      </c>
      <c r="R28" s="35">
        <v>105</v>
      </c>
      <c r="S28" s="26">
        <v>739.45</v>
      </c>
      <c r="T28" s="36">
        <v>742.59</v>
      </c>
      <c r="U28" s="35">
        <v>56</v>
      </c>
      <c r="V28" s="26">
        <v>369.81</v>
      </c>
      <c r="W28" s="36">
        <v>368.49</v>
      </c>
      <c r="X28" s="35">
        <v>107</v>
      </c>
      <c r="Y28" s="26">
        <v>351.2</v>
      </c>
      <c r="Z28" s="36">
        <v>351.07</v>
      </c>
      <c r="AA28" s="35">
        <v>32</v>
      </c>
      <c r="AB28" s="26">
        <v>65.42</v>
      </c>
      <c r="AC28" s="36">
        <v>64.92</v>
      </c>
      <c r="AD28" s="35">
        <v>27</v>
      </c>
      <c r="AE28" s="26">
        <v>70.25</v>
      </c>
      <c r="AF28" s="36">
        <v>70.680000000000007</v>
      </c>
      <c r="AG28" s="35">
        <v>15</v>
      </c>
      <c r="AH28" s="26">
        <v>150.04</v>
      </c>
      <c r="AI28" s="36">
        <v>147.86000000000001</v>
      </c>
      <c r="AJ28" s="35">
        <v>147</v>
      </c>
      <c r="AK28" s="26">
        <v>535.33000000000004</v>
      </c>
      <c r="AL28" s="36">
        <v>538.46</v>
      </c>
      <c r="AM28" s="35">
        <v>65</v>
      </c>
      <c r="AN28" s="26">
        <v>381.73</v>
      </c>
      <c r="AO28" s="36">
        <v>382.77</v>
      </c>
      <c r="AP28" s="5" t="str">
        <f t="shared" si="0"/>
        <v>0 13</v>
      </c>
    </row>
    <row r="29" spans="1:42" x14ac:dyDescent="0.2">
      <c r="A29" s="2" t="s">
        <v>224</v>
      </c>
      <c r="B29" s="2" t="s">
        <v>389</v>
      </c>
      <c r="C29" s="35">
        <v>8</v>
      </c>
      <c r="D29" s="26">
        <v>20.27</v>
      </c>
      <c r="E29" s="36">
        <v>20.55</v>
      </c>
      <c r="F29" s="35">
        <v>28</v>
      </c>
      <c r="G29" s="26">
        <v>155.52000000000001</v>
      </c>
      <c r="H29" s="36">
        <v>154.44999999999999</v>
      </c>
      <c r="I29" s="35">
        <v>163</v>
      </c>
      <c r="J29" s="26">
        <v>647.22</v>
      </c>
      <c r="K29" s="36">
        <v>646.72</v>
      </c>
      <c r="L29" s="35">
        <v>12</v>
      </c>
      <c r="M29" s="26">
        <v>61.7</v>
      </c>
      <c r="N29" s="36">
        <v>61.5</v>
      </c>
      <c r="O29" s="35">
        <v>27</v>
      </c>
      <c r="P29" s="26">
        <v>276.8</v>
      </c>
      <c r="Q29" s="36">
        <v>277.02</v>
      </c>
      <c r="R29" s="35">
        <v>74</v>
      </c>
      <c r="S29" s="26">
        <v>691</v>
      </c>
      <c r="T29" s="36">
        <v>694.3</v>
      </c>
      <c r="U29" s="35">
        <v>19</v>
      </c>
      <c r="V29" s="26">
        <v>64.540000000000006</v>
      </c>
      <c r="W29" s="36">
        <v>64.11</v>
      </c>
      <c r="X29" s="35">
        <v>108</v>
      </c>
      <c r="Y29" s="26">
        <v>381.79</v>
      </c>
      <c r="Z29" s="36">
        <v>382.47</v>
      </c>
      <c r="AA29" s="35">
        <v>435</v>
      </c>
      <c r="AB29" s="26">
        <v>1666.5</v>
      </c>
      <c r="AC29" s="36">
        <v>1636.34</v>
      </c>
      <c r="AD29" s="35">
        <v>5</v>
      </c>
      <c r="AE29" s="26">
        <v>13.03</v>
      </c>
      <c r="AF29" s="36">
        <v>13.03</v>
      </c>
      <c r="AG29" s="35">
        <v>11</v>
      </c>
      <c r="AH29" s="26">
        <v>21.79</v>
      </c>
      <c r="AI29" s="36">
        <v>21.46</v>
      </c>
      <c r="AJ29" s="35">
        <v>56</v>
      </c>
      <c r="AK29" s="26">
        <v>311.8</v>
      </c>
      <c r="AL29" s="36">
        <v>315.69</v>
      </c>
      <c r="AM29" s="35">
        <v>32</v>
      </c>
      <c r="AN29" s="26">
        <v>312.89999999999998</v>
      </c>
      <c r="AO29" s="36">
        <v>314.27999999999997</v>
      </c>
      <c r="AP29" s="5" t="str">
        <f t="shared" si="0"/>
        <v>0 13</v>
      </c>
    </row>
    <row r="30" spans="1:42" x14ac:dyDescent="0.2">
      <c r="A30" s="2" t="s">
        <v>225</v>
      </c>
      <c r="B30" s="2" t="s">
        <v>401</v>
      </c>
      <c r="C30" s="35">
        <v>73</v>
      </c>
      <c r="D30" s="26">
        <v>1358.66</v>
      </c>
      <c r="E30" s="36">
        <v>1332.26</v>
      </c>
      <c r="F30" s="35">
        <v>547</v>
      </c>
      <c r="G30" s="26">
        <v>16393.509999999998</v>
      </c>
      <c r="H30" s="36">
        <v>16497.63</v>
      </c>
      <c r="I30" s="35">
        <v>44</v>
      </c>
      <c r="J30" s="26">
        <v>154.82</v>
      </c>
      <c r="K30" s="36">
        <v>154.55000000000001</v>
      </c>
      <c r="L30" s="35">
        <v>400</v>
      </c>
      <c r="M30" s="26">
        <v>8937.7099999999991</v>
      </c>
      <c r="N30" s="36">
        <v>8904.9</v>
      </c>
      <c r="O30" s="35">
        <v>829</v>
      </c>
      <c r="P30" s="26">
        <v>24826.75</v>
      </c>
      <c r="Q30" s="36">
        <v>25016.21</v>
      </c>
      <c r="R30" s="35">
        <v>457</v>
      </c>
      <c r="S30" s="26">
        <v>8724.9599999999991</v>
      </c>
      <c r="T30" s="36">
        <v>8770.7000000000007</v>
      </c>
      <c r="U30" s="35">
        <v>188</v>
      </c>
      <c r="V30" s="26">
        <v>4736.75</v>
      </c>
      <c r="W30" s="36">
        <v>4733.68</v>
      </c>
      <c r="X30" s="35">
        <v>11</v>
      </c>
      <c r="Y30" s="26">
        <v>98.35</v>
      </c>
      <c r="Z30" s="36">
        <v>99.3</v>
      </c>
      <c r="AA30" s="35">
        <v>15</v>
      </c>
      <c r="AB30" s="26">
        <v>22.25</v>
      </c>
      <c r="AC30" s="36">
        <v>22.17</v>
      </c>
      <c r="AD30" s="35">
        <v>6</v>
      </c>
      <c r="AE30" s="26">
        <v>11</v>
      </c>
      <c r="AF30" s="36">
        <v>11</v>
      </c>
      <c r="AG30" s="35">
        <v>12</v>
      </c>
      <c r="AH30" s="26">
        <v>190.9</v>
      </c>
      <c r="AI30" s="36">
        <v>189.97</v>
      </c>
      <c r="AJ30" s="35">
        <v>314</v>
      </c>
      <c r="AK30" s="26">
        <v>6329.1</v>
      </c>
      <c r="AL30" s="36">
        <v>6399.97</v>
      </c>
      <c r="AM30" s="35">
        <v>109</v>
      </c>
      <c r="AN30" s="26">
        <v>1581.57</v>
      </c>
      <c r="AO30" s="36">
        <v>1600.68</v>
      </c>
      <c r="AP30" s="5" t="str">
        <f t="shared" si="0"/>
        <v>0 13</v>
      </c>
    </row>
    <row r="31" spans="1:42" x14ac:dyDescent="0.2">
      <c r="A31" s="2" t="s">
        <v>226</v>
      </c>
      <c r="B31" s="2" t="s">
        <v>390</v>
      </c>
      <c r="C31" s="35">
        <v>5</v>
      </c>
      <c r="D31" s="26">
        <v>34.1</v>
      </c>
      <c r="E31" s="36">
        <v>34.19</v>
      </c>
      <c r="F31" s="35">
        <v>41</v>
      </c>
      <c r="G31" s="26">
        <v>537.58000000000004</v>
      </c>
      <c r="H31" s="36">
        <v>543.05999999999995</v>
      </c>
      <c r="I31" s="35" t="s">
        <v>399</v>
      </c>
      <c r="J31" s="26" t="s">
        <v>399</v>
      </c>
      <c r="K31" s="36" t="s">
        <v>399</v>
      </c>
      <c r="L31" s="35">
        <v>17</v>
      </c>
      <c r="M31" s="26">
        <v>137.41999999999999</v>
      </c>
      <c r="N31" s="36">
        <v>136.37</v>
      </c>
      <c r="O31" s="35">
        <v>20</v>
      </c>
      <c r="P31" s="26">
        <v>226.5</v>
      </c>
      <c r="Q31" s="36">
        <v>228.06</v>
      </c>
      <c r="R31" s="35">
        <v>53</v>
      </c>
      <c r="S31" s="26">
        <v>964.1</v>
      </c>
      <c r="T31" s="36">
        <v>970.83</v>
      </c>
      <c r="U31" s="35">
        <v>10</v>
      </c>
      <c r="V31" s="26">
        <v>198.55</v>
      </c>
      <c r="W31" s="36">
        <v>198.15</v>
      </c>
      <c r="X31" s="35">
        <v>3</v>
      </c>
      <c r="Y31" s="26">
        <v>26.2</v>
      </c>
      <c r="Z31" s="36">
        <v>26.14</v>
      </c>
      <c r="AA31" s="35"/>
      <c r="AB31" s="26"/>
      <c r="AC31" s="36"/>
      <c r="AD31" s="35"/>
      <c r="AE31" s="26"/>
      <c r="AF31" s="36"/>
      <c r="AG31" s="35">
        <v>4</v>
      </c>
      <c r="AH31" s="26">
        <v>43.88</v>
      </c>
      <c r="AI31" s="36">
        <v>43.84</v>
      </c>
      <c r="AJ31" s="35">
        <v>17</v>
      </c>
      <c r="AK31" s="26">
        <v>370.38</v>
      </c>
      <c r="AL31" s="36">
        <v>373.88</v>
      </c>
      <c r="AM31" s="35">
        <v>15</v>
      </c>
      <c r="AN31" s="26">
        <v>157.61000000000001</v>
      </c>
      <c r="AO31" s="36">
        <v>158.36000000000001</v>
      </c>
      <c r="AP31" s="5" t="str">
        <f t="shared" si="0"/>
        <v>1 11</v>
      </c>
    </row>
    <row r="32" spans="1:42" x14ac:dyDescent="0.2">
      <c r="A32" s="2" t="s">
        <v>227</v>
      </c>
      <c r="B32" s="2" t="s">
        <v>891</v>
      </c>
      <c r="C32" s="35">
        <v>11</v>
      </c>
      <c r="D32" s="26">
        <v>1.98</v>
      </c>
      <c r="E32" s="36"/>
      <c r="F32" s="35">
        <v>53</v>
      </c>
      <c r="G32" s="26">
        <v>16.84</v>
      </c>
      <c r="H32" s="36"/>
      <c r="I32" s="35">
        <v>69</v>
      </c>
      <c r="J32" s="26">
        <v>9.01</v>
      </c>
      <c r="K32" s="36"/>
      <c r="L32" s="35">
        <v>17</v>
      </c>
      <c r="M32" s="26">
        <v>7.74</v>
      </c>
      <c r="N32" s="36"/>
      <c r="O32" s="35">
        <v>178</v>
      </c>
      <c r="P32" s="26">
        <v>37.99</v>
      </c>
      <c r="Q32" s="36"/>
      <c r="R32" s="35">
        <v>363</v>
      </c>
      <c r="S32" s="26">
        <v>94.08</v>
      </c>
      <c r="T32" s="36"/>
      <c r="U32" s="35">
        <v>32</v>
      </c>
      <c r="V32" s="26">
        <v>6.22</v>
      </c>
      <c r="W32" s="36"/>
      <c r="X32" s="35">
        <v>21</v>
      </c>
      <c r="Y32" s="26">
        <v>3.84</v>
      </c>
      <c r="Z32" s="36"/>
      <c r="AA32" s="35" t="s">
        <v>399</v>
      </c>
      <c r="AB32" s="26" t="s">
        <v>399</v>
      </c>
      <c r="AC32" s="36" t="s">
        <v>399</v>
      </c>
      <c r="AD32" s="35">
        <v>119</v>
      </c>
      <c r="AE32" s="26">
        <v>15.02</v>
      </c>
      <c r="AF32" s="36"/>
      <c r="AG32" s="35">
        <v>4</v>
      </c>
      <c r="AH32" s="26">
        <v>0.88</v>
      </c>
      <c r="AI32" s="36"/>
      <c r="AJ32" s="35">
        <v>126</v>
      </c>
      <c r="AK32" s="26">
        <v>28.67</v>
      </c>
      <c r="AL32" s="36"/>
      <c r="AM32" s="35">
        <v>142</v>
      </c>
      <c r="AN32" s="26">
        <v>32.94</v>
      </c>
      <c r="AO32" s="36"/>
      <c r="AP32" s="5" t="str">
        <f t="shared" si="0"/>
        <v>1 9</v>
      </c>
    </row>
    <row r="33" spans="1:42" x14ac:dyDescent="0.2">
      <c r="A33" s="2" t="s">
        <v>228</v>
      </c>
      <c r="B33" s="2" t="s">
        <v>334</v>
      </c>
      <c r="C33" s="35">
        <v>145</v>
      </c>
      <c r="D33" s="26">
        <v>65.91</v>
      </c>
      <c r="E33" s="36"/>
      <c r="F33" s="35">
        <v>994</v>
      </c>
      <c r="G33" s="26">
        <v>912.13</v>
      </c>
      <c r="H33" s="36"/>
      <c r="I33" s="35">
        <v>68</v>
      </c>
      <c r="J33" s="26">
        <v>16.899999999999999</v>
      </c>
      <c r="K33" s="36"/>
      <c r="L33" s="35">
        <v>440</v>
      </c>
      <c r="M33" s="26">
        <v>424.13</v>
      </c>
      <c r="N33" s="36"/>
      <c r="O33" s="35">
        <v>899</v>
      </c>
      <c r="P33" s="26">
        <v>514.14</v>
      </c>
      <c r="Q33" s="36"/>
      <c r="R33" s="35">
        <v>1811</v>
      </c>
      <c r="S33" s="26">
        <v>1269.01</v>
      </c>
      <c r="T33" s="36"/>
      <c r="U33" s="35">
        <v>2283</v>
      </c>
      <c r="V33" s="26">
        <v>2642.62</v>
      </c>
      <c r="W33" s="36"/>
      <c r="X33" s="35">
        <v>124</v>
      </c>
      <c r="Y33" s="26">
        <v>40.68</v>
      </c>
      <c r="Z33" s="36"/>
      <c r="AA33" s="35">
        <v>9</v>
      </c>
      <c r="AB33" s="26">
        <v>2.21</v>
      </c>
      <c r="AC33" s="36"/>
      <c r="AD33" s="35">
        <v>457</v>
      </c>
      <c r="AE33" s="26">
        <v>118.3</v>
      </c>
      <c r="AF33" s="36"/>
      <c r="AG33" s="35">
        <v>37</v>
      </c>
      <c r="AH33" s="26">
        <v>32.880000000000003</v>
      </c>
      <c r="AI33" s="36"/>
      <c r="AJ33" s="35">
        <v>583</v>
      </c>
      <c r="AK33" s="26">
        <v>271.63</v>
      </c>
      <c r="AL33" s="36"/>
      <c r="AM33" s="35">
        <v>461</v>
      </c>
      <c r="AN33" s="26">
        <v>233.54</v>
      </c>
      <c r="AO33" s="36"/>
      <c r="AP33" s="5" t="str">
        <f>COUNTIF(C33:AO33,"s")/3 &amp; " "&amp;13-COUNTBLANK(C33:AO33)/3</f>
        <v>0 8,66666666666667</v>
      </c>
    </row>
    <row r="34" spans="1:42" x14ac:dyDescent="0.2">
      <c r="A34" s="2" t="s">
        <v>229</v>
      </c>
      <c r="B34" s="2" t="s">
        <v>335</v>
      </c>
      <c r="C34" s="35">
        <v>449</v>
      </c>
      <c r="D34" s="26">
        <v>446.97</v>
      </c>
      <c r="E34" s="36"/>
      <c r="F34" s="35">
        <v>712</v>
      </c>
      <c r="G34" s="26">
        <v>740.05</v>
      </c>
      <c r="H34" s="36"/>
      <c r="I34" s="35">
        <v>727</v>
      </c>
      <c r="J34" s="26">
        <v>258.18</v>
      </c>
      <c r="K34" s="36"/>
      <c r="L34" s="35">
        <v>675</v>
      </c>
      <c r="M34" s="26">
        <v>236.33</v>
      </c>
      <c r="N34" s="36"/>
      <c r="O34" s="35">
        <v>1658</v>
      </c>
      <c r="P34" s="26">
        <v>1618.9</v>
      </c>
      <c r="Q34" s="36"/>
      <c r="R34" s="35">
        <v>2506</v>
      </c>
      <c r="S34" s="26">
        <v>2213.61</v>
      </c>
      <c r="T34" s="36"/>
      <c r="U34" s="35">
        <v>780</v>
      </c>
      <c r="V34" s="26">
        <v>211.34</v>
      </c>
      <c r="W34" s="36"/>
      <c r="X34" s="35">
        <v>674</v>
      </c>
      <c r="Y34" s="26">
        <v>346.2</v>
      </c>
      <c r="Z34" s="36"/>
      <c r="AA34" s="35">
        <v>37</v>
      </c>
      <c r="AB34" s="26">
        <v>7.85</v>
      </c>
      <c r="AC34" s="36"/>
      <c r="AD34" s="35">
        <v>812</v>
      </c>
      <c r="AE34" s="26">
        <v>314.92</v>
      </c>
      <c r="AF34" s="36"/>
      <c r="AG34" s="35">
        <v>9</v>
      </c>
      <c r="AH34" s="26">
        <v>5.5</v>
      </c>
      <c r="AI34" s="36"/>
      <c r="AJ34" s="35">
        <v>1686</v>
      </c>
      <c r="AK34" s="26">
        <v>1578.49</v>
      </c>
      <c r="AL34" s="36"/>
      <c r="AM34" s="35">
        <v>1177</v>
      </c>
      <c r="AN34" s="26">
        <v>1125.52</v>
      </c>
      <c r="AO34" s="36"/>
      <c r="AP34" s="5" t="str">
        <f t="shared" si="0"/>
        <v>0 8,66666666666667</v>
      </c>
    </row>
    <row r="35" spans="1:42" x14ac:dyDescent="0.2">
      <c r="A35" s="2" t="s">
        <v>230</v>
      </c>
      <c r="B35" s="2" t="s">
        <v>402</v>
      </c>
      <c r="C35" s="35">
        <v>400</v>
      </c>
      <c r="D35" s="26">
        <v>6524.28</v>
      </c>
      <c r="E35" s="36">
        <v>6604.21</v>
      </c>
      <c r="F35" s="35">
        <v>511</v>
      </c>
      <c r="G35" s="26">
        <v>7869.07</v>
      </c>
      <c r="H35" s="36">
        <v>7919.07</v>
      </c>
      <c r="I35" s="35">
        <v>2321</v>
      </c>
      <c r="J35" s="26">
        <v>15457.41</v>
      </c>
      <c r="K35" s="36">
        <v>15453.51</v>
      </c>
      <c r="L35" s="35">
        <v>278</v>
      </c>
      <c r="M35" s="26">
        <v>1754.31</v>
      </c>
      <c r="N35" s="36">
        <v>1746.07</v>
      </c>
      <c r="O35" s="35">
        <v>1907</v>
      </c>
      <c r="P35" s="26">
        <v>42035.18</v>
      </c>
      <c r="Q35" s="36">
        <v>42382.61</v>
      </c>
      <c r="R35" s="35">
        <v>2311</v>
      </c>
      <c r="S35" s="26">
        <v>58103.13</v>
      </c>
      <c r="T35" s="36">
        <v>58476.79</v>
      </c>
      <c r="U35" s="35">
        <v>175</v>
      </c>
      <c r="V35" s="26">
        <v>2390.4299999999998</v>
      </c>
      <c r="W35" s="36">
        <v>2390.35</v>
      </c>
      <c r="X35" s="35">
        <v>690</v>
      </c>
      <c r="Y35" s="26">
        <v>6078.49</v>
      </c>
      <c r="Z35" s="36">
        <v>6125.48</v>
      </c>
      <c r="AA35" s="35">
        <v>366</v>
      </c>
      <c r="AB35" s="26">
        <v>1955.03</v>
      </c>
      <c r="AC35" s="36">
        <v>1945.03</v>
      </c>
      <c r="AD35" s="35">
        <v>431</v>
      </c>
      <c r="AE35" s="26">
        <v>2994.13</v>
      </c>
      <c r="AF35" s="36">
        <v>3017.15</v>
      </c>
      <c r="AG35" s="35">
        <v>27</v>
      </c>
      <c r="AH35" s="26">
        <v>253.46</v>
      </c>
      <c r="AI35" s="36">
        <v>252.98</v>
      </c>
      <c r="AJ35" s="35">
        <v>1983</v>
      </c>
      <c r="AK35" s="26">
        <v>37229.47</v>
      </c>
      <c r="AL35" s="36">
        <v>37590.44</v>
      </c>
      <c r="AM35" s="35">
        <v>1421</v>
      </c>
      <c r="AN35" s="26">
        <v>25181.22</v>
      </c>
      <c r="AO35" s="36">
        <v>25370.45</v>
      </c>
      <c r="AP35" s="5" t="str">
        <f t="shared" si="0"/>
        <v>0 13</v>
      </c>
    </row>
    <row r="36" spans="1:42" x14ac:dyDescent="0.2">
      <c r="A36" s="2" t="s">
        <v>231</v>
      </c>
      <c r="B36" s="2" t="s">
        <v>892</v>
      </c>
      <c r="C36" s="35">
        <v>3</v>
      </c>
      <c r="D36" s="26">
        <v>1.82</v>
      </c>
      <c r="E36" s="36">
        <v>1.81</v>
      </c>
      <c r="F36" s="35">
        <v>15</v>
      </c>
      <c r="G36" s="26">
        <v>69.41</v>
      </c>
      <c r="H36" s="36">
        <v>70.150000000000006</v>
      </c>
      <c r="I36" s="35">
        <v>18</v>
      </c>
      <c r="J36" s="26">
        <v>40.81</v>
      </c>
      <c r="K36" s="36">
        <v>40.85</v>
      </c>
      <c r="L36" s="35">
        <v>10</v>
      </c>
      <c r="M36" s="26">
        <v>40.82</v>
      </c>
      <c r="N36" s="36">
        <v>40.43</v>
      </c>
      <c r="O36" s="35">
        <v>11</v>
      </c>
      <c r="P36" s="26">
        <v>73.569999999999993</v>
      </c>
      <c r="Q36" s="36">
        <v>74.09</v>
      </c>
      <c r="R36" s="35">
        <v>81</v>
      </c>
      <c r="S36" s="26">
        <v>373.94</v>
      </c>
      <c r="T36" s="36">
        <v>375.49</v>
      </c>
      <c r="U36" s="35" t="s">
        <v>399</v>
      </c>
      <c r="V36" s="26" t="s">
        <v>399</v>
      </c>
      <c r="W36" s="36" t="s">
        <v>399</v>
      </c>
      <c r="X36" s="35">
        <v>33</v>
      </c>
      <c r="Y36" s="26">
        <v>123.1</v>
      </c>
      <c r="Z36" s="36">
        <v>124.11</v>
      </c>
      <c r="AA36" s="35" t="s">
        <v>399</v>
      </c>
      <c r="AB36" s="26" t="s">
        <v>399</v>
      </c>
      <c r="AC36" s="36" t="s">
        <v>399</v>
      </c>
      <c r="AD36" s="35">
        <v>3</v>
      </c>
      <c r="AE36" s="26">
        <v>3.02</v>
      </c>
      <c r="AF36" s="36">
        <v>3.01</v>
      </c>
      <c r="AG36" s="35"/>
      <c r="AH36" s="26"/>
      <c r="AI36" s="36"/>
      <c r="AJ36" s="35">
        <v>14</v>
      </c>
      <c r="AK36" s="26">
        <v>41.51</v>
      </c>
      <c r="AL36" s="36">
        <v>42.11</v>
      </c>
      <c r="AM36" s="35">
        <v>91</v>
      </c>
      <c r="AN36" s="26">
        <v>405.06</v>
      </c>
      <c r="AO36" s="36">
        <v>407.71</v>
      </c>
      <c r="AP36" s="5" t="str">
        <f t="shared" si="0"/>
        <v>2 12</v>
      </c>
    </row>
    <row r="37" spans="1:42" x14ac:dyDescent="0.2">
      <c r="A37" s="2" t="s">
        <v>232</v>
      </c>
      <c r="B37" s="2" t="s">
        <v>391</v>
      </c>
      <c r="C37" s="35">
        <v>4</v>
      </c>
      <c r="D37" s="26">
        <v>19.77</v>
      </c>
      <c r="E37" s="36">
        <v>20.67</v>
      </c>
      <c r="F37" s="35">
        <v>21</v>
      </c>
      <c r="G37" s="26">
        <v>179.56</v>
      </c>
      <c r="H37" s="36">
        <v>181.17</v>
      </c>
      <c r="I37" s="35">
        <v>56</v>
      </c>
      <c r="J37" s="26">
        <v>168.07</v>
      </c>
      <c r="K37" s="36">
        <v>168.38</v>
      </c>
      <c r="L37" s="35">
        <v>16</v>
      </c>
      <c r="M37" s="26">
        <v>38.97</v>
      </c>
      <c r="N37" s="36">
        <v>38.68</v>
      </c>
      <c r="O37" s="35">
        <v>18</v>
      </c>
      <c r="P37" s="26">
        <v>113.41</v>
      </c>
      <c r="Q37" s="36">
        <v>114.87</v>
      </c>
      <c r="R37" s="35">
        <v>111</v>
      </c>
      <c r="S37" s="26">
        <v>1470.32</v>
      </c>
      <c r="T37" s="36">
        <v>1476.55</v>
      </c>
      <c r="U37" s="35">
        <v>20</v>
      </c>
      <c r="V37" s="26">
        <v>285.5</v>
      </c>
      <c r="W37" s="36">
        <v>284.88</v>
      </c>
      <c r="X37" s="35">
        <v>69</v>
      </c>
      <c r="Y37" s="26">
        <v>239.76</v>
      </c>
      <c r="Z37" s="36">
        <v>241.61</v>
      </c>
      <c r="AA37" s="35">
        <v>13</v>
      </c>
      <c r="AB37" s="26">
        <v>44.68</v>
      </c>
      <c r="AC37" s="36">
        <v>44.15</v>
      </c>
      <c r="AD37" s="35">
        <v>4</v>
      </c>
      <c r="AE37" s="26">
        <v>24.22</v>
      </c>
      <c r="AF37" s="36">
        <v>24.22</v>
      </c>
      <c r="AG37" s="35">
        <v>4</v>
      </c>
      <c r="AH37" s="26">
        <v>11.72</v>
      </c>
      <c r="AI37" s="36">
        <v>11.7</v>
      </c>
      <c r="AJ37" s="35">
        <v>33</v>
      </c>
      <c r="AK37" s="26">
        <v>208.7</v>
      </c>
      <c r="AL37" s="36">
        <v>210.78</v>
      </c>
      <c r="AM37" s="35">
        <v>51</v>
      </c>
      <c r="AN37" s="26">
        <v>466.28</v>
      </c>
      <c r="AO37" s="36">
        <v>470.07</v>
      </c>
      <c r="AP37" s="5" t="str">
        <f t="shared" si="0"/>
        <v>0 13</v>
      </c>
    </row>
    <row r="38" spans="1:42" x14ac:dyDescent="0.2">
      <c r="A38" s="2" t="s">
        <v>233</v>
      </c>
      <c r="B38" s="2" t="s">
        <v>392</v>
      </c>
      <c r="C38" s="35" t="s">
        <v>399</v>
      </c>
      <c r="D38" s="26" t="s">
        <v>399</v>
      </c>
      <c r="E38" s="36" t="s">
        <v>399</v>
      </c>
      <c r="F38" s="35">
        <v>8</v>
      </c>
      <c r="G38" s="26">
        <v>233.91</v>
      </c>
      <c r="H38" s="36">
        <v>123.02</v>
      </c>
      <c r="I38" s="35">
        <v>3</v>
      </c>
      <c r="J38" s="26">
        <v>15.47</v>
      </c>
      <c r="K38" s="36">
        <v>8.81</v>
      </c>
      <c r="L38" s="35">
        <v>94</v>
      </c>
      <c r="M38" s="26">
        <v>4610.9399999999996</v>
      </c>
      <c r="N38" s="36">
        <v>2834.29</v>
      </c>
      <c r="O38" s="35"/>
      <c r="P38" s="26"/>
      <c r="Q38" s="36"/>
      <c r="R38" s="35"/>
      <c r="S38" s="26"/>
      <c r="T38" s="36"/>
      <c r="U38" s="35">
        <v>27</v>
      </c>
      <c r="V38" s="26">
        <v>410.35</v>
      </c>
      <c r="W38" s="36">
        <v>282.73</v>
      </c>
      <c r="X38" s="35"/>
      <c r="Y38" s="26"/>
      <c r="Z38" s="36"/>
      <c r="AA38" s="35">
        <v>153</v>
      </c>
      <c r="AB38" s="26">
        <v>4767.5200000000004</v>
      </c>
      <c r="AC38" s="36">
        <v>2863.64</v>
      </c>
      <c r="AD38" s="35"/>
      <c r="AE38" s="26"/>
      <c r="AF38" s="36"/>
      <c r="AG38" s="35"/>
      <c r="AH38" s="26"/>
      <c r="AI38" s="36"/>
      <c r="AJ38" s="35"/>
      <c r="AK38" s="26"/>
      <c r="AL38" s="36"/>
      <c r="AM38" s="35"/>
      <c r="AN38" s="26"/>
      <c r="AO38" s="36"/>
      <c r="AP38" s="5" t="str">
        <f t="shared" si="0"/>
        <v>1 6</v>
      </c>
    </row>
    <row r="39" spans="1:42" x14ac:dyDescent="0.2">
      <c r="A39" s="2" t="s">
        <v>234</v>
      </c>
      <c r="B39" s="2" t="s">
        <v>893</v>
      </c>
      <c r="C39" s="35">
        <v>3</v>
      </c>
      <c r="D39" s="26">
        <v>7.25</v>
      </c>
      <c r="E39" s="36">
        <v>7.33</v>
      </c>
      <c r="F39" s="35">
        <v>3</v>
      </c>
      <c r="G39" s="26">
        <v>39.380000000000003</v>
      </c>
      <c r="H39" s="36">
        <v>39.57</v>
      </c>
      <c r="I39" s="35" t="s">
        <v>399</v>
      </c>
      <c r="J39" s="26" t="s">
        <v>399</v>
      </c>
      <c r="K39" s="36" t="s">
        <v>399</v>
      </c>
      <c r="L39" s="35">
        <v>3</v>
      </c>
      <c r="M39" s="26">
        <v>12.28</v>
      </c>
      <c r="N39" s="36">
        <v>12.23</v>
      </c>
      <c r="O39" s="35">
        <v>12</v>
      </c>
      <c r="P39" s="26">
        <v>43.6</v>
      </c>
      <c r="Q39" s="36">
        <v>43.74</v>
      </c>
      <c r="R39" s="35">
        <v>8</v>
      </c>
      <c r="S39" s="26">
        <v>46.85</v>
      </c>
      <c r="T39" s="36">
        <v>47.86</v>
      </c>
      <c r="U39" s="35">
        <v>5</v>
      </c>
      <c r="V39" s="26">
        <v>13.87</v>
      </c>
      <c r="W39" s="36">
        <v>13.97</v>
      </c>
      <c r="X39" s="35" t="s">
        <v>399</v>
      </c>
      <c r="Y39" s="26" t="s">
        <v>399</v>
      </c>
      <c r="Z39" s="36" t="s">
        <v>399</v>
      </c>
      <c r="AA39" s="35" t="s">
        <v>399</v>
      </c>
      <c r="AB39" s="26" t="s">
        <v>399</v>
      </c>
      <c r="AC39" s="36" t="s">
        <v>399</v>
      </c>
      <c r="AD39" s="35"/>
      <c r="AE39" s="26"/>
      <c r="AF39" s="36"/>
      <c r="AG39" s="35"/>
      <c r="AH39" s="26"/>
      <c r="AI39" s="36"/>
      <c r="AJ39" s="35">
        <v>13</v>
      </c>
      <c r="AK39" s="26">
        <v>102.4</v>
      </c>
      <c r="AL39" s="36">
        <v>103.14</v>
      </c>
      <c r="AM39" s="35">
        <v>7</v>
      </c>
      <c r="AN39" s="26">
        <v>35.82</v>
      </c>
      <c r="AO39" s="36">
        <v>36.14</v>
      </c>
      <c r="AP39" s="5" t="str">
        <f t="shared" si="0"/>
        <v>3 11</v>
      </c>
    </row>
    <row r="40" spans="1:42" x14ac:dyDescent="0.2">
      <c r="A40" s="2" t="s">
        <v>894</v>
      </c>
      <c r="B40" s="2" t="s">
        <v>895</v>
      </c>
      <c r="C40" s="35"/>
      <c r="D40" s="26"/>
      <c r="E40" s="36"/>
      <c r="F40" s="35"/>
      <c r="G40" s="26"/>
      <c r="H40" s="36"/>
      <c r="I40" s="35" t="s">
        <v>399</v>
      </c>
      <c r="J40" s="26" t="s">
        <v>399</v>
      </c>
      <c r="K40" s="36" t="s">
        <v>399</v>
      </c>
      <c r="L40" s="35">
        <v>3</v>
      </c>
      <c r="M40" s="26">
        <v>11.03</v>
      </c>
      <c r="N40" s="36">
        <v>11.13</v>
      </c>
      <c r="O40" s="35" t="s">
        <v>399</v>
      </c>
      <c r="P40" s="26" t="s">
        <v>399</v>
      </c>
      <c r="Q40" s="36" t="s">
        <v>399</v>
      </c>
      <c r="R40" s="35" t="s">
        <v>399</v>
      </c>
      <c r="S40" s="26" t="s">
        <v>399</v>
      </c>
      <c r="T40" s="36" t="s">
        <v>399</v>
      </c>
      <c r="U40" s="35" t="s">
        <v>399</v>
      </c>
      <c r="V40" s="26" t="s">
        <v>399</v>
      </c>
      <c r="W40" s="36" t="s">
        <v>399</v>
      </c>
      <c r="X40" s="35"/>
      <c r="Y40" s="26"/>
      <c r="Z40" s="36"/>
      <c r="AA40" s="35" t="s">
        <v>399</v>
      </c>
      <c r="AB40" s="26" t="s">
        <v>399</v>
      </c>
      <c r="AC40" s="36" t="s">
        <v>399</v>
      </c>
      <c r="AD40" s="35"/>
      <c r="AE40" s="26"/>
      <c r="AF40" s="36"/>
      <c r="AG40" s="35" t="s">
        <v>399</v>
      </c>
      <c r="AH40" s="26" t="s">
        <v>399</v>
      </c>
      <c r="AI40" s="36" t="s">
        <v>399</v>
      </c>
      <c r="AJ40" s="35" t="s">
        <v>399</v>
      </c>
      <c r="AK40" s="26" t="s">
        <v>399</v>
      </c>
      <c r="AL40" s="36" t="s">
        <v>399</v>
      </c>
      <c r="AM40" s="35" t="s">
        <v>399</v>
      </c>
      <c r="AN40" s="26" t="s">
        <v>399</v>
      </c>
      <c r="AO40" s="36" t="s">
        <v>399</v>
      </c>
      <c r="AP40" s="5" t="str">
        <f t="shared" si="0"/>
        <v>8 9</v>
      </c>
    </row>
    <row r="41" spans="1:42" x14ac:dyDescent="0.2">
      <c r="A41" s="2" t="s">
        <v>235</v>
      </c>
      <c r="B41" s="2" t="s">
        <v>336</v>
      </c>
      <c r="C41" s="35"/>
      <c r="D41" s="26"/>
      <c r="E41" s="36"/>
      <c r="F41" s="35">
        <v>15</v>
      </c>
      <c r="G41" s="26">
        <v>59.66</v>
      </c>
      <c r="H41" s="36">
        <v>59.92</v>
      </c>
      <c r="I41" s="35" t="s">
        <v>399</v>
      </c>
      <c r="J41" s="26" t="s">
        <v>399</v>
      </c>
      <c r="K41" s="36" t="s">
        <v>399</v>
      </c>
      <c r="L41" s="35">
        <v>12</v>
      </c>
      <c r="M41" s="26">
        <v>70.75</v>
      </c>
      <c r="N41" s="36">
        <v>68.94</v>
      </c>
      <c r="O41" s="35">
        <v>8</v>
      </c>
      <c r="P41" s="26">
        <v>36.4</v>
      </c>
      <c r="Q41" s="36">
        <v>36.4</v>
      </c>
      <c r="R41" s="35">
        <v>26</v>
      </c>
      <c r="S41" s="26">
        <v>115.74</v>
      </c>
      <c r="T41" s="36">
        <v>116.15</v>
      </c>
      <c r="U41" s="35">
        <v>5</v>
      </c>
      <c r="V41" s="26">
        <v>160.13</v>
      </c>
      <c r="W41" s="36">
        <v>164.64</v>
      </c>
      <c r="X41" s="35" t="s">
        <v>399</v>
      </c>
      <c r="Y41" s="26" t="s">
        <v>399</v>
      </c>
      <c r="Z41" s="36" t="s">
        <v>399</v>
      </c>
      <c r="AA41" s="35"/>
      <c r="AB41" s="26"/>
      <c r="AC41" s="36"/>
      <c r="AD41" s="35" t="s">
        <v>399</v>
      </c>
      <c r="AE41" s="26" t="s">
        <v>399</v>
      </c>
      <c r="AF41" s="36" t="s">
        <v>399</v>
      </c>
      <c r="AG41" s="35" t="s">
        <v>399</v>
      </c>
      <c r="AH41" s="26" t="s">
        <v>399</v>
      </c>
      <c r="AI41" s="36" t="s">
        <v>399</v>
      </c>
      <c r="AJ41" s="35">
        <v>12</v>
      </c>
      <c r="AK41" s="26">
        <v>45.07</v>
      </c>
      <c r="AL41" s="36">
        <v>45.59</v>
      </c>
      <c r="AM41" s="35">
        <v>3</v>
      </c>
      <c r="AN41" s="26">
        <v>6.32</v>
      </c>
      <c r="AO41" s="36">
        <v>6.32</v>
      </c>
      <c r="AP41" s="5" t="str">
        <f t="shared" si="0"/>
        <v>4 11</v>
      </c>
    </row>
    <row r="42" spans="1:42" x14ac:dyDescent="0.2">
      <c r="A42" s="2" t="s">
        <v>236</v>
      </c>
      <c r="B42" s="2" t="s">
        <v>896</v>
      </c>
      <c r="C42" s="35">
        <v>5</v>
      </c>
      <c r="D42" s="26">
        <v>0.65</v>
      </c>
      <c r="E42" s="36">
        <v>0.56000000000000005</v>
      </c>
      <c r="F42" s="35">
        <v>14</v>
      </c>
      <c r="G42" s="26">
        <v>6.15</v>
      </c>
      <c r="H42" s="36">
        <v>5.96</v>
      </c>
      <c r="I42" s="35">
        <v>21</v>
      </c>
      <c r="J42" s="26">
        <v>55.16</v>
      </c>
      <c r="K42" s="36">
        <v>54.67</v>
      </c>
      <c r="L42" s="35">
        <v>162</v>
      </c>
      <c r="M42" s="26">
        <v>545.58000000000004</v>
      </c>
      <c r="N42" s="36">
        <v>542.70000000000005</v>
      </c>
      <c r="O42" s="35" t="s">
        <v>399</v>
      </c>
      <c r="P42" s="26" t="s">
        <v>399</v>
      </c>
      <c r="Q42" s="36" t="s">
        <v>399</v>
      </c>
      <c r="R42" s="35">
        <v>7</v>
      </c>
      <c r="S42" s="26">
        <v>3.29</v>
      </c>
      <c r="T42" s="36">
        <v>3.29</v>
      </c>
      <c r="U42" s="35">
        <v>29</v>
      </c>
      <c r="V42" s="26">
        <v>48.28</v>
      </c>
      <c r="W42" s="36">
        <v>46.7</v>
      </c>
      <c r="X42" s="35">
        <v>12</v>
      </c>
      <c r="Y42" s="26">
        <v>7.56</v>
      </c>
      <c r="Z42" s="36">
        <v>8.35</v>
      </c>
      <c r="AA42" s="35" t="s">
        <v>399</v>
      </c>
      <c r="AB42" s="26" t="s">
        <v>399</v>
      </c>
      <c r="AC42" s="36" t="s">
        <v>399</v>
      </c>
      <c r="AD42" s="35">
        <v>6</v>
      </c>
      <c r="AE42" s="26">
        <v>1.31</v>
      </c>
      <c r="AF42" s="36">
        <v>1.31</v>
      </c>
      <c r="AG42" s="35">
        <v>55</v>
      </c>
      <c r="AH42" s="26">
        <v>78.290000000000006</v>
      </c>
      <c r="AI42" s="36">
        <v>77.489999999999995</v>
      </c>
      <c r="AJ42" s="35">
        <v>9</v>
      </c>
      <c r="AK42" s="26">
        <v>5.15</v>
      </c>
      <c r="AL42" s="36">
        <v>5.15</v>
      </c>
      <c r="AM42" s="35">
        <v>246</v>
      </c>
      <c r="AN42" s="26">
        <v>302.48</v>
      </c>
      <c r="AO42" s="36">
        <v>301.5</v>
      </c>
      <c r="AP42" s="5" t="str">
        <f t="shared" si="0"/>
        <v>2 13</v>
      </c>
    </row>
    <row r="43" spans="1:42" x14ac:dyDescent="0.2">
      <c r="A43" s="2" t="s">
        <v>237</v>
      </c>
      <c r="B43" s="2" t="s">
        <v>897</v>
      </c>
      <c r="C43" s="35"/>
      <c r="D43" s="26"/>
      <c r="E43" s="36"/>
      <c r="F43" s="35">
        <v>4</v>
      </c>
      <c r="G43" s="26">
        <v>8.9600000000000009</v>
      </c>
      <c r="H43" s="36">
        <v>9.07</v>
      </c>
      <c r="I43" s="35" t="s">
        <v>399</v>
      </c>
      <c r="J43" s="26" t="s">
        <v>399</v>
      </c>
      <c r="K43" s="36" t="s">
        <v>399</v>
      </c>
      <c r="L43" s="35">
        <v>37</v>
      </c>
      <c r="M43" s="26">
        <v>140.16</v>
      </c>
      <c r="N43" s="36">
        <v>139.51</v>
      </c>
      <c r="O43" s="35">
        <v>10</v>
      </c>
      <c r="P43" s="26">
        <v>6.84</v>
      </c>
      <c r="Q43" s="36">
        <v>6.92</v>
      </c>
      <c r="R43" s="35">
        <v>14</v>
      </c>
      <c r="S43" s="26">
        <v>15.07</v>
      </c>
      <c r="T43" s="36">
        <v>14.86</v>
      </c>
      <c r="U43" s="35">
        <v>10</v>
      </c>
      <c r="V43" s="26">
        <v>10.36</v>
      </c>
      <c r="W43" s="36">
        <v>11.12</v>
      </c>
      <c r="X43" s="35">
        <v>12</v>
      </c>
      <c r="Y43" s="26">
        <v>13.58</v>
      </c>
      <c r="Z43" s="36">
        <v>13.56</v>
      </c>
      <c r="AA43" s="35"/>
      <c r="AB43" s="26"/>
      <c r="AC43" s="36"/>
      <c r="AD43" s="35"/>
      <c r="AE43" s="26"/>
      <c r="AF43" s="36"/>
      <c r="AG43" s="35">
        <v>23</v>
      </c>
      <c r="AH43" s="26">
        <v>27.19</v>
      </c>
      <c r="AI43" s="36">
        <v>19.170000000000002</v>
      </c>
      <c r="AJ43" s="35">
        <v>4</v>
      </c>
      <c r="AK43" s="26">
        <v>2.04</v>
      </c>
      <c r="AL43" s="36">
        <v>2.04</v>
      </c>
      <c r="AM43" s="35">
        <v>31</v>
      </c>
      <c r="AN43" s="26">
        <v>28.96</v>
      </c>
      <c r="AO43" s="36">
        <v>29.21</v>
      </c>
      <c r="AP43" s="5" t="str">
        <f t="shared" si="0"/>
        <v>1 10</v>
      </c>
    </row>
    <row r="44" spans="1:42" x14ac:dyDescent="0.2">
      <c r="A44" s="2" t="s">
        <v>238</v>
      </c>
      <c r="B44" s="2" t="s">
        <v>393</v>
      </c>
      <c r="C44" s="35" t="s">
        <v>399</v>
      </c>
      <c r="D44" s="26" t="s">
        <v>399</v>
      </c>
      <c r="E44" s="36" t="s">
        <v>399</v>
      </c>
      <c r="F44" s="35">
        <v>36</v>
      </c>
      <c r="G44" s="26">
        <v>1297.93</v>
      </c>
      <c r="H44" s="36">
        <v>660.94</v>
      </c>
      <c r="I44" s="35">
        <v>6</v>
      </c>
      <c r="J44" s="26">
        <v>122.41</v>
      </c>
      <c r="K44" s="36">
        <v>65.62</v>
      </c>
      <c r="L44" s="35">
        <v>131</v>
      </c>
      <c r="M44" s="26">
        <v>7601.89</v>
      </c>
      <c r="N44" s="36">
        <v>4735.01</v>
      </c>
      <c r="O44" s="35"/>
      <c r="P44" s="26"/>
      <c r="Q44" s="36"/>
      <c r="R44" s="35"/>
      <c r="S44" s="26"/>
      <c r="T44" s="36"/>
      <c r="U44" s="35">
        <v>99</v>
      </c>
      <c r="V44" s="26">
        <v>4772.76</v>
      </c>
      <c r="W44" s="36">
        <v>2583.5700000000002</v>
      </c>
      <c r="X44" s="35"/>
      <c r="Y44" s="26"/>
      <c r="Z44" s="36"/>
      <c r="AA44" s="35">
        <v>104</v>
      </c>
      <c r="AB44" s="26">
        <v>1416.25</v>
      </c>
      <c r="AC44" s="36">
        <v>798.4</v>
      </c>
      <c r="AD44" s="35" t="s">
        <v>399</v>
      </c>
      <c r="AE44" s="26" t="s">
        <v>399</v>
      </c>
      <c r="AF44" s="36" t="s">
        <v>399</v>
      </c>
      <c r="AG44" s="35"/>
      <c r="AH44" s="26"/>
      <c r="AI44" s="36"/>
      <c r="AJ44" s="35"/>
      <c r="AK44" s="26"/>
      <c r="AL44" s="36"/>
      <c r="AM44" s="35"/>
      <c r="AN44" s="26"/>
      <c r="AO44" s="36"/>
      <c r="AP44" s="5" t="str">
        <f t="shared" si="0"/>
        <v>2 7</v>
      </c>
    </row>
    <row r="45" spans="1:42" x14ac:dyDescent="0.2">
      <c r="A45" s="2" t="s">
        <v>239</v>
      </c>
      <c r="B45" s="2" t="s">
        <v>337</v>
      </c>
      <c r="C45" s="35"/>
      <c r="D45" s="26"/>
      <c r="E45" s="36"/>
      <c r="F45" s="35">
        <v>4</v>
      </c>
      <c r="G45" s="26">
        <v>22.64</v>
      </c>
      <c r="H45" s="36">
        <v>22.64</v>
      </c>
      <c r="I45" s="35" t="s">
        <v>399</v>
      </c>
      <c r="J45" s="26" t="s">
        <v>399</v>
      </c>
      <c r="K45" s="36" t="s">
        <v>399</v>
      </c>
      <c r="L45" s="35" t="s">
        <v>399</v>
      </c>
      <c r="M45" s="26" t="s">
        <v>399</v>
      </c>
      <c r="N45" s="36" t="s">
        <v>399</v>
      </c>
      <c r="O45" s="35">
        <v>3</v>
      </c>
      <c r="P45" s="26">
        <v>6.03</v>
      </c>
      <c r="Q45" s="36">
        <v>6.01</v>
      </c>
      <c r="R45" s="35">
        <v>3</v>
      </c>
      <c r="S45" s="26">
        <v>5.78</v>
      </c>
      <c r="T45" s="36">
        <v>5.87</v>
      </c>
      <c r="U45" s="35"/>
      <c r="V45" s="26"/>
      <c r="W45" s="36"/>
      <c r="X45" s="35"/>
      <c r="Y45" s="26"/>
      <c r="Z45" s="36"/>
      <c r="AA45" s="35"/>
      <c r="AB45" s="26"/>
      <c r="AC45" s="36"/>
      <c r="AD45" s="35"/>
      <c r="AE45" s="26"/>
      <c r="AF45" s="36"/>
      <c r="AG45" s="35">
        <v>9</v>
      </c>
      <c r="AH45" s="26">
        <v>43.04</v>
      </c>
      <c r="AI45" s="36">
        <v>24.09</v>
      </c>
      <c r="AJ45" s="35"/>
      <c r="AK45" s="26"/>
      <c r="AL45" s="36"/>
      <c r="AM45" s="35" t="s">
        <v>399</v>
      </c>
      <c r="AN45" s="26" t="s">
        <v>399</v>
      </c>
      <c r="AO45" s="36" t="s">
        <v>399</v>
      </c>
      <c r="AP45" s="5" t="str">
        <f t="shared" si="0"/>
        <v>3 7</v>
      </c>
    </row>
    <row r="46" spans="1:42" x14ac:dyDescent="0.2">
      <c r="A46" s="2" t="s">
        <v>240</v>
      </c>
      <c r="B46" s="2" t="s">
        <v>338</v>
      </c>
      <c r="C46" s="35"/>
      <c r="D46" s="26"/>
      <c r="E46" s="36"/>
      <c r="F46" s="35">
        <v>4</v>
      </c>
      <c r="G46" s="26">
        <v>9.32</v>
      </c>
      <c r="H46" s="36">
        <v>9.44</v>
      </c>
      <c r="I46" s="35">
        <v>3</v>
      </c>
      <c r="J46" s="26">
        <v>2.0499999999999998</v>
      </c>
      <c r="K46" s="36">
        <v>2.0499999999999998</v>
      </c>
      <c r="L46" s="35">
        <v>7</v>
      </c>
      <c r="M46" s="26">
        <v>4.7699999999999996</v>
      </c>
      <c r="N46" s="36">
        <v>4.74</v>
      </c>
      <c r="O46" s="35">
        <v>8</v>
      </c>
      <c r="P46" s="26">
        <v>20.49</v>
      </c>
      <c r="Q46" s="36">
        <v>20.88</v>
      </c>
      <c r="R46" s="35">
        <v>7</v>
      </c>
      <c r="S46" s="26">
        <v>5.0999999999999996</v>
      </c>
      <c r="T46" s="36">
        <v>5.07</v>
      </c>
      <c r="U46" s="35">
        <v>3</v>
      </c>
      <c r="V46" s="26">
        <v>1.38</v>
      </c>
      <c r="W46" s="36">
        <v>1.55</v>
      </c>
      <c r="X46" s="35" t="s">
        <v>399</v>
      </c>
      <c r="Y46" s="26" t="s">
        <v>399</v>
      </c>
      <c r="Z46" s="36" t="s">
        <v>399</v>
      </c>
      <c r="AA46" s="35" t="s">
        <v>399</v>
      </c>
      <c r="AB46" s="26" t="s">
        <v>399</v>
      </c>
      <c r="AC46" s="36" t="s">
        <v>399</v>
      </c>
      <c r="AD46" s="35"/>
      <c r="AE46" s="26"/>
      <c r="AF46" s="36"/>
      <c r="AG46" s="35">
        <v>10</v>
      </c>
      <c r="AH46" s="26">
        <v>22.6</v>
      </c>
      <c r="AI46" s="36">
        <v>14.45</v>
      </c>
      <c r="AJ46" s="35">
        <v>5</v>
      </c>
      <c r="AK46" s="26">
        <v>3.94</v>
      </c>
      <c r="AL46" s="36">
        <v>3.94</v>
      </c>
      <c r="AM46" s="35" t="s">
        <v>399</v>
      </c>
      <c r="AN46" s="26" t="s">
        <v>399</v>
      </c>
      <c r="AO46" s="36" t="s">
        <v>399</v>
      </c>
      <c r="AP46" s="5" t="str">
        <f t="shared" si="0"/>
        <v>3 11</v>
      </c>
    </row>
    <row r="47" spans="1:42" x14ac:dyDescent="0.2">
      <c r="A47" s="2" t="s">
        <v>241</v>
      </c>
      <c r="B47" s="2" t="s">
        <v>339</v>
      </c>
      <c r="C47" s="35">
        <v>5</v>
      </c>
      <c r="D47" s="26">
        <v>8.4700000000000006</v>
      </c>
      <c r="E47" s="36">
        <v>8.57</v>
      </c>
      <c r="F47" s="35">
        <v>47</v>
      </c>
      <c r="G47" s="26">
        <v>380.24</v>
      </c>
      <c r="H47" s="36">
        <v>386.49</v>
      </c>
      <c r="I47" s="35">
        <v>6</v>
      </c>
      <c r="J47" s="26">
        <v>23.8</v>
      </c>
      <c r="K47" s="36">
        <v>23.75</v>
      </c>
      <c r="L47" s="35"/>
      <c r="M47" s="26"/>
      <c r="N47" s="36"/>
      <c r="O47" s="35" t="s">
        <v>399</v>
      </c>
      <c r="P47" s="26" t="s">
        <v>399</v>
      </c>
      <c r="Q47" s="36" t="s">
        <v>399</v>
      </c>
      <c r="R47" s="35">
        <v>6</v>
      </c>
      <c r="S47" s="26">
        <v>17.32</v>
      </c>
      <c r="T47" s="36">
        <v>17.809999999999999</v>
      </c>
      <c r="U47" s="35"/>
      <c r="V47" s="26"/>
      <c r="W47" s="36"/>
      <c r="X47" s="35">
        <v>8</v>
      </c>
      <c r="Y47" s="26">
        <v>18.25</v>
      </c>
      <c r="Z47" s="36">
        <v>18.239999999999998</v>
      </c>
      <c r="AA47" s="35">
        <v>3</v>
      </c>
      <c r="AB47" s="26">
        <v>0.72</v>
      </c>
      <c r="AC47" s="36">
        <v>0.72</v>
      </c>
      <c r="AD47" s="35" t="s">
        <v>399</v>
      </c>
      <c r="AE47" s="26" t="s">
        <v>399</v>
      </c>
      <c r="AF47" s="36" t="s">
        <v>399</v>
      </c>
      <c r="AG47" s="35"/>
      <c r="AH47" s="26"/>
      <c r="AI47" s="36"/>
      <c r="AJ47" s="35">
        <v>10</v>
      </c>
      <c r="AK47" s="26">
        <v>16.3</v>
      </c>
      <c r="AL47" s="36">
        <v>16.34</v>
      </c>
      <c r="AM47" s="35">
        <v>9</v>
      </c>
      <c r="AN47" s="26">
        <v>25.37</v>
      </c>
      <c r="AO47" s="36">
        <v>25.32</v>
      </c>
      <c r="AP47" s="5" t="str">
        <f t="shared" si="0"/>
        <v>2 10</v>
      </c>
    </row>
    <row r="48" spans="1:42" x14ac:dyDescent="0.2">
      <c r="A48" s="2" t="s">
        <v>242</v>
      </c>
      <c r="B48" s="2" t="s">
        <v>898</v>
      </c>
      <c r="C48" s="35" t="s">
        <v>399</v>
      </c>
      <c r="D48" s="26" t="s">
        <v>399</v>
      </c>
      <c r="E48" s="36" t="s">
        <v>399</v>
      </c>
      <c r="F48" s="35" t="s">
        <v>399</v>
      </c>
      <c r="G48" s="26" t="s">
        <v>399</v>
      </c>
      <c r="H48" s="36" t="s">
        <v>399</v>
      </c>
      <c r="I48" s="35" t="s">
        <v>399</v>
      </c>
      <c r="J48" s="26" t="s">
        <v>399</v>
      </c>
      <c r="K48" s="36" t="s">
        <v>399</v>
      </c>
      <c r="L48" s="35">
        <v>4</v>
      </c>
      <c r="M48" s="26">
        <v>4.4400000000000004</v>
      </c>
      <c r="N48" s="36">
        <v>4.4400000000000004</v>
      </c>
      <c r="O48" s="35"/>
      <c r="P48" s="26"/>
      <c r="Q48" s="36"/>
      <c r="R48" s="35">
        <v>3</v>
      </c>
      <c r="S48" s="26">
        <v>5.03</v>
      </c>
      <c r="T48" s="36">
        <v>5.03</v>
      </c>
      <c r="U48" s="35">
        <v>4</v>
      </c>
      <c r="V48" s="26">
        <v>7.28</v>
      </c>
      <c r="W48" s="36">
        <v>7.47</v>
      </c>
      <c r="X48" s="35">
        <v>4</v>
      </c>
      <c r="Y48" s="26">
        <v>10.38</v>
      </c>
      <c r="Z48" s="36">
        <v>10.71</v>
      </c>
      <c r="AA48" s="35"/>
      <c r="AB48" s="26"/>
      <c r="AC48" s="36"/>
      <c r="AD48" s="35">
        <v>19</v>
      </c>
      <c r="AE48" s="26">
        <v>24.26</v>
      </c>
      <c r="AF48" s="36">
        <v>24.42</v>
      </c>
      <c r="AG48" s="35">
        <v>4</v>
      </c>
      <c r="AH48" s="26">
        <v>5.28</v>
      </c>
      <c r="AI48" s="36">
        <v>5.2</v>
      </c>
      <c r="AJ48" s="35">
        <v>3</v>
      </c>
      <c r="AK48" s="26">
        <v>1.5</v>
      </c>
      <c r="AL48" s="36">
        <v>1.72</v>
      </c>
      <c r="AM48" s="35">
        <v>4</v>
      </c>
      <c r="AN48" s="26">
        <v>23.33</v>
      </c>
      <c r="AO48" s="36">
        <v>23.19</v>
      </c>
      <c r="AP48" s="5" t="str">
        <f t="shared" si="0"/>
        <v>3 11</v>
      </c>
    </row>
    <row r="49" spans="1:42" x14ac:dyDescent="0.2">
      <c r="A49" s="2" t="s">
        <v>243</v>
      </c>
      <c r="B49" s="2" t="s">
        <v>899</v>
      </c>
      <c r="C49" s="35"/>
      <c r="D49" s="26"/>
      <c r="E49" s="36"/>
      <c r="F49" s="35"/>
      <c r="G49" s="26"/>
      <c r="H49" s="36"/>
      <c r="I49" s="35" t="s">
        <v>399</v>
      </c>
      <c r="J49" s="26" t="s">
        <v>399</v>
      </c>
      <c r="K49" s="36" t="s">
        <v>399</v>
      </c>
      <c r="L49" s="35"/>
      <c r="M49" s="26"/>
      <c r="N49" s="36"/>
      <c r="O49" s="35"/>
      <c r="P49" s="26"/>
      <c r="Q49" s="36"/>
      <c r="R49" s="35"/>
      <c r="S49" s="26"/>
      <c r="T49" s="36"/>
      <c r="U49" s="35">
        <v>4</v>
      </c>
      <c r="V49" s="26">
        <v>3.38</v>
      </c>
      <c r="W49" s="36">
        <v>3.39</v>
      </c>
      <c r="X49" s="35" t="s">
        <v>399</v>
      </c>
      <c r="Y49" s="26" t="s">
        <v>399</v>
      </c>
      <c r="Z49" s="36" t="s">
        <v>399</v>
      </c>
      <c r="AA49" s="35"/>
      <c r="AB49" s="26"/>
      <c r="AC49" s="36"/>
      <c r="AD49" s="35" t="s">
        <v>399</v>
      </c>
      <c r="AE49" s="26" t="s">
        <v>399</v>
      </c>
      <c r="AF49" s="36" t="s">
        <v>399</v>
      </c>
      <c r="AG49" s="35"/>
      <c r="AH49" s="26"/>
      <c r="AI49" s="36"/>
      <c r="AJ49" s="35"/>
      <c r="AK49" s="26"/>
      <c r="AL49" s="36"/>
      <c r="AM49" s="35" t="s">
        <v>399</v>
      </c>
      <c r="AN49" s="26" t="s">
        <v>399</v>
      </c>
      <c r="AO49" s="36" t="s">
        <v>399</v>
      </c>
      <c r="AP49" s="5" t="str">
        <f t="shared" si="0"/>
        <v>4 5</v>
      </c>
    </row>
    <row r="50" spans="1:42" x14ac:dyDescent="0.2">
      <c r="A50" s="2" t="s">
        <v>244</v>
      </c>
      <c r="B50" s="2" t="s">
        <v>340</v>
      </c>
      <c r="C50" s="35" t="s">
        <v>399</v>
      </c>
      <c r="D50" s="26" t="s">
        <v>399</v>
      </c>
      <c r="E50" s="36" t="s">
        <v>399</v>
      </c>
      <c r="F50" s="35">
        <v>5</v>
      </c>
      <c r="G50" s="26">
        <v>21.39</v>
      </c>
      <c r="H50" s="36">
        <v>21.77</v>
      </c>
      <c r="I50" s="35">
        <v>4</v>
      </c>
      <c r="J50" s="26">
        <v>5.91</v>
      </c>
      <c r="K50" s="36">
        <v>5.91</v>
      </c>
      <c r="L50" s="35" t="s">
        <v>399</v>
      </c>
      <c r="M50" s="26" t="s">
        <v>399</v>
      </c>
      <c r="N50" s="36" t="s">
        <v>399</v>
      </c>
      <c r="O50" s="35">
        <v>11</v>
      </c>
      <c r="P50" s="26">
        <v>71.38</v>
      </c>
      <c r="Q50" s="36">
        <v>72.14</v>
      </c>
      <c r="R50" s="35">
        <v>17</v>
      </c>
      <c r="S50" s="26">
        <v>181.8</v>
      </c>
      <c r="T50" s="36">
        <v>182.24</v>
      </c>
      <c r="U50" s="35"/>
      <c r="V50" s="26"/>
      <c r="W50" s="36"/>
      <c r="X50" s="35">
        <v>3</v>
      </c>
      <c r="Y50" s="26">
        <v>3.92</v>
      </c>
      <c r="Z50" s="36">
        <v>4.13</v>
      </c>
      <c r="AA50" s="35" t="s">
        <v>399</v>
      </c>
      <c r="AB50" s="26" t="s">
        <v>399</v>
      </c>
      <c r="AC50" s="36" t="s">
        <v>399</v>
      </c>
      <c r="AD50" s="35"/>
      <c r="AE50" s="26"/>
      <c r="AF50" s="36"/>
      <c r="AG50" s="35" t="s">
        <v>399</v>
      </c>
      <c r="AH50" s="26" t="s">
        <v>399</v>
      </c>
      <c r="AI50" s="36" t="s">
        <v>399</v>
      </c>
      <c r="AJ50" s="35">
        <v>10</v>
      </c>
      <c r="AK50" s="26">
        <v>44.75</v>
      </c>
      <c r="AL50" s="36">
        <v>45.36</v>
      </c>
      <c r="AM50" s="35">
        <v>4</v>
      </c>
      <c r="AN50" s="26">
        <v>14.87</v>
      </c>
      <c r="AO50" s="36">
        <v>14.86</v>
      </c>
      <c r="AP50" s="5" t="str">
        <f t="shared" si="0"/>
        <v>4 11</v>
      </c>
    </row>
    <row r="51" spans="1:42" x14ac:dyDescent="0.2">
      <c r="A51" s="2" t="s">
        <v>245</v>
      </c>
      <c r="B51" s="2" t="s">
        <v>900</v>
      </c>
      <c r="C51" s="35">
        <v>48</v>
      </c>
      <c r="D51" s="26">
        <v>264.33999999999997</v>
      </c>
      <c r="E51" s="36">
        <v>266.83999999999997</v>
      </c>
      <c r="F51" s="35">
        <v>54</v>
      </c>
      <c r="G51" s="26">
        <v>280.29000000000002</v>
      </c>
      <c r="H51" s="36">
        <v>279.41000000000003</v>
      </c>
      <c r="I51" s="35">
        <v>278</v>
      </c>
      <c r="J51" s="26">
        <v>1684.09</v>
      </c>
      <c r="K51" s="36">
        <v>1681.4</v>
      </c>
      <c r="L51" s="35">
        <v>24</v>
      </c>
      <c r="M51" s="26">
        <v>167.99</v>
      </c>
      <c r="N51" s="36">
        <v>167.09</v>
      </c>
      <c r="O51" s="35">
        <v>81</v>
      </c>
      <c r="P51" s="26">
        <v>864.78</v>
      </c>
      <c r="Q51" s="36">
        <v>872.84</v>
      </c>
      <c r="R51" s="35">
        <v>69</v>
      </c>
      <c r="S51" s="26">
        <v>754.4</v>
      </c>
      <c r="T51" s="36">
        <v>758.2</v>
      </c>
      <c r="U51" s="35">
        <v>51</v>
      </c>
      <c r="V51" s="26">
        <v>236.04</v>
      </c>
      <c r="W51" s="36">
        <v>233.26</v>
      </c>
      <c r="X51" s="35">
        <v>166</v>
      </c>
      <c r="Y51" s="26">
        <v>830.02</v>
      </c>
      <c r="Z51" s="36">
        <v>829.91</v>
      </c>
      <c r="AA51" s="35">
        <v>139</v>
      </c>
      <c r="AB51" s="26">
        <v>603.49</v>
      </c>
      <c r="AC51" s="36">
        <v>599.27</v>
      </c>
      <c r="AD51" s="35">
        <v>38</v>
      </c>
      <c r="AE51" s="26">
        <v>149.41999999999999</v>
      </c>
      <c r="AF51" s="36">
        <v>150.53</v>
      </c>
      <c r="AG51" s="35">
        <v>19</v>
      </c>
      <c r="AH51" s="26">
        <v>157.79</v>
      </c>
      <c r="AI51" s="36">
        <v>156.58000000000001</v>
      </c>
      <c r="AJ51" s="35">
        <v>111</v>
      </c>
      <c r="AK51" s="26">
        <v>646.07000000000005</v>
      </c>
      <c r="AL51" s="36">
        <v>647.86</v>
      </c>
      <c r="AM51" s="35">
        <v>51</v>
      </c>
      <c r="AN51" s="26">
        <v>304.10000000000002</v>
      </c>
      <c r="AO51" s="36">
        <v>303.76</v>
      </c>
      <c r="AP51" s="5" t="str">
        <f t="shared" si="0"/>
        <v>0 13</v>
      </c>
    </row>
    <row r="52" spans="1:42" x14ac:dyDescent="0.2">
      <c r="A52" s="2" t="s">
        <v>246</v>
      </c>
      <c r="B52" s="2" t="s">
        <v>901</v>
      </c>
      <c r="C52" s="35">
        <v>8</v>
      </c>
      <c r="D52" s="26">
        <v>0.67</v>
      </c>
      <c r="E52" s="36"/>
      <c r="F52" s="35">
        <v>8</v>
      </c>
      <c r="G52" s="26">
        <v>1.18</v>
      </c>
      <c r="H52" s="36"/>
      <c r="I52" s="35">
        <v>6</v>
      </c>
      <c r="J52" s="26">
        <v>0.33</v>
      </c>
      <c r="K52" s="36"/>
      <c r="L52" s="35">
        <v>12</v>
      </c>
      <c r="M52" s="26">
        <v>33.75</v>
      </c>
      <c r="N52" s="36"/>
      <c r="O52" s="35">
        <v>10</v>
      </c>
      <c r="P52" s="26">
        <v>0.94</v>
      </c>
      <c r="Q52" s="36"/>
      <c r="R52" s="35">
        <v>10</v>
      </c>
      <c r="S52" s="26">
        <v>1.1499999999999999</v>
      </c>
      <c r="T52" s="36"/>
      <c r="U52" s="35">
        <v>10</v>
      </c>
      <c r="V52" s="26">
        <v>41.73</v>
      </c>
      <c r="W52" s="36"/>
      <c r="X52" s="35">
        <v>5</v>
      </c>
      <c r="Y52" s="26">
        <v>0.69</v>
      </c>
      <c r="Z52" s="36"/>
      <c r="AA52" s="35"/>
      <c r="AB52" s="26"/>
      <c r="AC52" s="36"/>
      <c r="AD52" s="35" t="s">
        <v>399</v>
      </c>
      <c r="AE52" s="26" t="s">
        <v>399</v>
      </c>
      <c r="AF52" s="36" t="s">
        <v>399</v>
      </c>
      <c r="AG52" s="35">
        <v>8</v>
      </c>
      <c r="AH52" s="26">
        <v>9.94</v>
      </c>
      <c r="AI52" s="36"/>
      <c r="AJ52" s="35">
        <v>13</v>
      </c>
      <c r="AK52" s="26">
        <v>4.5</v>
      </c>
      <c r="AL52" s="36"/>
      <c r="AM52" s="35">
        <v>8</v>
      </c>
      <c r="AN52" s="26">
        <v>4.7699999999999996</v>
      </c>
      <c r="AO52" s="36"/>
      <c r="AP52" s="5" t="str">
        <f t="shared" si="0"/>
        <v>1 8,33333333333333</v>
      </c>
    </row>
    <row r="53" spans="1:42" x14ac:dyDescent="0.2">
      <c r="A53" s="2" t="s">
        <v>247</v>
      </c>
      <c r="B53" s="2" t="s">
        <v>341</v>
      </c>
      <c r="C53" s="35">
        <v>4</v>
      </c>
      <c r="D53" s="26">
        <v>3.17</v>
      </c>
      <c r="E53" s="36">
        <v>2.5099999999999998</v>
      </c>
      <c r="F53" s="35">
        <v>6</v>
      </c>
      <c r="G53" s="26">
        <v>14.68</v>
      </c>
      <c r="H53" s="36">
        <v>14.39</v>
      </c>
      <c r="I53" s="35">
        <v>46</v>
      </c>
      <c r="J53" s="26">
        <v>100.56</v>
      </c>
      <c r="K53" s="36">
        <v>93.73</v>
      </c>
      <c r="L53" s="35">
        <v>56</v>
      </c>
      <c r="M53" s="26">
        <v>285.69</v>
      </c>
      <c r="N53" s="36">
        <v>246.21</v>
      </c>
      <c r="O53" s="35">
        <v>3</v>
      </c>
      <c r="P53" s="26">
        <v>8.85</v>
      </c>
      <c r="Q53" s="36">
        <v>8.6199999999999992</v>
      </c>
      <c r="R53" s="35">
        <v>4</v>
      </c>
      <c r="S53" s="26">
        <v>1.29</v>
      </c>
      <c r="T53" s="36">
        <v>1.39</v>
      </c>
      <c r="U53" s="35">
        <v>30</v>
      </c>
      <c r="V53" s="26">
        <v>71.03</v>
      </c>
      <c r="W53" s="36">
        <v>70.64</v>
      </c>
      <c r="X53" s="35">
        <v>107</v>
      </c>
      <c r="Y53" s="26">
        <v>373.14</v>
      </c>
      <c r="Z53" s="36">
        <v>371.95</v>
      </c>
      <c r="AA53" s="35">
        <v>101</v>
      </c>
      <c r="AB53" s="26">
        <v>532.53</v>
      </c>
      <c r="AC53" s="36">
        <v>520.21</v>
      </c>
      <c r="AD53" s="35">
        <v>13</v>
      </c>
      <c r="AE53" s="26">
        <v>19.809999999999999</v>
      </c>
      <c r="AF53" s="36">
        <v>19.739999999999998</v>
      </c>
      <c r="AG53" s="35">
        <v>4</v>
      </c>
      <c r="AH53" s="26">
        <v>3.7</v>
      </c>
      <c r="AI53" s="36">
        <v>3.47</v>
      </c>
      <c r="AJ53" s="35">
        <v>9</v>
      </c>
      <c r="AK53" s="26">
        <v>23.24</v>
      </c>
      <c r="AL53" s="36">
        <v>20.74</v>
      </c>
      <c r="AM53" s="35">
        <v>19</v>
      </c>
      <c r="AN53" s="26">
        <v>89.61</v>
      </c>
      <c r="AO53" s="36">
        <v>89.25</v>
      </c>
      <c r="AP53" s="5" t="str">
        <f t="shared" si="0"/>
        <v>0 13</v>
      </c>
    </row>
    <row r="54" spans="1:42" x14ac:dyDescent="0.2">
      <c r="A54" s="2" t="s">
        <v>248</v>
      </c>
      <c r="B54" s="2" t="s">
        <v>403</v>
      </c>
      <c r="C54" s="35">
        <v>114</v>
      </c>
      <c r="D54" s="26">
        <v>1527.37</v>
      </c>
      <c r="E54" s="36">
        <v>1547.94</v>
      </c>
      <c r="F54" s="35">
        <v>148</v>
      </c>
      <c r="G54" s="26">
        <v>2413.5</v>
      </c>
      <c r="H54" s="36">
        <v>2439.7800000000002</v>
      </c>
      <c r="I54" s="35">
        <v>256</v>
      </c>
      <c r="J54" s="26">
        <v>1700.77</v>
      </c>
      <c r="K54" s="36">
        <v>1701.01</v>
      </c>
      <c r="L54" s="35">
        <v>71</v>
      </c>
      <c r="M54" s="26">
        <v>678.69</v>
      </c>
      <c r="N54" s="36">
        <v>676.82</v>
      </c>
      <c r="O54" s="35">
        <v>601</v>
      </c>
      <c r="P54" s="26">
        <v>10294.17</v>
      </c>
      <c r="Q54" s="36">
        <v>10361.9</v>
      </c>
      <c r="R54" s="35">
        <v>629</v>
      </c>
      <c r="S54" s="26">
        <v>8562.1</v>
      </c>
      <c r="T54" s="36">
        <v>8612.9599999999991</v>
      </c>
      <c r="U54" s="35">
        <v>40</v>
      </c>
      <c r="V54" s="26">
        <v>573.67999999999995</v>
      </c>
      <c r="W54" s="36">
        <v>574.86</v>
      </c>
      <c r="X54" s="35">
        <v>58</v>
      </c>
      <c r="Y54" s="26">
        <v>396.02</v>
      </c>
      <c r="Z54" s="36">
        <v>400.23</v>
      </c>
      <c r="AA54" s="35">
        <v>4</v>
      </c>
      <c r="AB54" s="26">
        <v>19.47</v>
      </c>
      <c r="AC54" s="36">
        <v>19.309999999999999</v>
      </c>
      <c r="AD54" s="35">
        <v>137</v>
      </c>
      <c r="AE54" s="26">
        <v>993.93</v>
      </c>
      <c r="AF54" s="36">
        <v>998.27</v>
      </c>
      <c r="AG54" s="35" t="s">
        <v>399</v>
      </c>
      <c r="AH54" s="26" t="s">
        <v>399</v>
      </c>
      <c r="AI54" s="36" t="s">
        <v>399</v>
      </c>
      <c r="AJ54" s="35">
        <v>480</v>
      </c>
      <c r="AK54" s="26">
        <v>5530.24</v>
      </c>
      <c r="AL54" s="36">
        <v>5573.08</v>
      </c>
      <c r="AM54" s="35">
        <v>258</v>
      </c>
      <c r="AN54" s="26">
        <v>2718.95</v>
      </c>
      <c r="AO54" s="36">
        <v>2736.88</v>
      </c>
      <c r="AP54" s="5" t="str">
        <f t="shared" si="0"/>
        <v>1 13</v>
      </c>
    </row>
    <row r="55" spans="1:42" x14ac:dyDescent="0.2">
      <c r="A55" s="2" t="s">
        <v>249</v>
      </c>
      <c r="B55" s="2" t="s">
        <v>342</v>
      </c>
      <c r="C55" s="35"/>
      <c r="D55" s="26"/>
      <c r="E55" s="36"/>
      <c r="F55" s="35"/>
      <c r="G55" s="26"/>
      <c r="H55" s="36"/>
      <c r="I55" s="35">
        <v>8</v>
      </c>
      <c r="J55" s="26">
        <v>21.55</v>
      </c>
      <c r="K55" s="36">
        <v>21.55</v>
      </c>
      <c r="L55" s="35"/>
      <c r="M55" s="26"/>
      <c r="N55" s="36"/>
      <c r="O55" s="35"/>
      <c r="P55" s="26"/>
      <c r="Q55" s="36"/>
      <c r="R55" s="35"/>
      <c r="S55" s="26"/>
      <c r="T55" s="36"/>
      <c r="U55" s="35"/>
      <c r="V55" s="26"/>
      <c r="W55" s="36"/>
      <c r="X55" s="35" t="s">
        <v>399</v>
      </c>
      <c r="Y55" s="26" t="s">
        <v>399</v>
      </c>
      <c r="Z55" s="36" t="s">
        <v>399</v>
      </c>
      <c r="AA55" s="35">
        <v>4</v>
      </c>
      <c r="AB55" s="26">
        <v>7.49</v>
      </c>
      <c r="AC55" s="36">
        <v>7.44</v>
      </c>
      <c r="AD55" s="35"/>
      <c r="AE55" s="26"/>
      <c r="AF55" s="36"/>
      <c r="AG55" s="35" t="s">
        <v>399</v>
      </c>
      <c r="AH55" s="26" t="s">
        <v>399</v>
      </c>
      <c r="AI55" s="36" t="s">
        <v>399</v>
      </c>
      <c r="AJ55" s="35" t="s">
        <v>399</v>
      </c>
      <c r="AK55" s="26" t="s">
        <v>399</v>
      </c>
      <c r="AL55" s="36" t="s">
        <v>399</v>
      </c>
      <c r="AM55" s="35" t="s">
        <v>399</v>
      </c>
      <c r="AN55" s="26" t="s">
        <v>399</v>
      </c>
      <c r="AO55" s="36" t="s">
        <v>399</v>
      </c>
      <c r="AP55" s="5" t="str">
        <f t="shared" si="0"/>
        <v>4 6</v>
      </c>
    </row>
    <row r="56" spans="1:42" x14ac:dyDescent="0.2">
      <c r="A56" s="2" t="s">
        <v>250</v>
      </c>
      <c r="B56" s="2" t="s">
        <v>902</v>
      </c>
      <c r="C56" s="35">
        <v>14</v>
      </c>
      <c r="D56" s="26">
        <v>129.49</v>
      </c>
      <c r="E56" s="36">
        <v>129.53</v>
      </c>
      <c r="F56" s="35">
        <v>19</v>
      </c>
      <c r="G56" s="26">
        <v>146.72</v>
      </c>
      <c r="H56" s="36">
        <v>146.46</v>
      </c>
      <c r="I56" s="35">
        <v>62</v>
      </c>
      <c r="J56" s="26">
        <v>208.59</v>
      </c>
      <c r="K56" s="36">
        <v>208.69</v>
      </c>
      <c r="L56" s="35">
        <v>13</v>
      </c>
      <c r="M56" s="26">
        <v>44.21</v>
      </c>
      <c r="N56" s="36">
        <v>44.56</v>
      </c>
      <c r="O56" s="35">
        <v>16</v>
      </c>
      <c r="P56" s="26">
        <v>130.08000000000001</v>
      </c>
      <c r="Q56" s="36">
        <v>132.1</v>
      </c>
      <c r="R56" s="35">
        <v>26</v>
      </c>
      <c r="S56" s="26">
        <v>218.83</v>
      </c>
      <c r="T56" s="36">
        <v>221.61</v>
      </c>
      <c r="U56" s="35">
        <v>10</v>
      </c>
      <c r="V56" s="26">
        <v>18.14</v>
      </c>
      <c r="W56" s="36">
        <v>18.07</v>
      </c>
      <c r="X56" s="35">
        <v>33</v>
      </c>
      <c r="Y56" s="26">
        <v>98.79</v>
      </c>
      <c r="Z56" s="36">
        <v>98.81</v>
      </c>
      <c r="AA56" s="35">
        <v>20</v>
      </c>
      <c r="AB56" s="26">
        <v>58.52</v>
      </c>
      <c r="AC56" s="36">
        <v>57.74</v>
      </c>
      <c r="AD56" s="35" t="s">
        <v>399</v>
      </c>
      <c r="AE56" s="26" t="s">
        <v>399</v>
      </c>
      <c r="AF56" s="36" t="s">
        <v>399</v>
      </c>
      <c r="AG56" s="35">
        <v>5</v>
      </c>
      <c r="AH56" s="26">
        <v>18.77</v>
      </c>
      <c r="AI56" s="36">
        <v>18.760000000000002</v>
      </c>
      <c r="AJ56" s="35">
        <v>31</v>
      </c>
      <c r="AK56" s="26">
        <v>107.88</v>
      </c>
      <c r="AL56" s="36">
        <v>109.04</v>
      </c>
      <c r="AM56" s="35">
        <v>17</v>
      </c>
      <c r="AN56" s="26">
        <v>70.790000000000006</v>
      </c>
      <c r="AO56" s="36">
        <v>71.55</v>
      </c>
      <c r="AP56" s="5" t="str">
        <f t="shared" si="0"/>
        <v>1 13</v>
      </c>
    </row>
    <row r="57" spans="1:42" x14ac:dyDescent="0.2">
      <c r="A57" s="2" t="s">
        <v>251</v>
      </c>
      <c r="B57" s="2" t="s">
        <v>992</v>
      </c>
      <c r="C57" s="35"/>
      <c r="D57" s="26"/>
      <c r="E57" s="36"/>
      <c r="F57" s="35"/>
      <c r="G57" s="26"/>
      <c r="H57" s="36"/>
      <c r="I57" s="35"/>
      <c r="J57" s="26"/>
      <c r="K57" s="36"/>
      <c r="L57" s="35">
        <v>5</v>
      </c>
      <c r="M57" s="26">
        <v>12.16</v>
      </c>
      <c r="N57" s="36">
        <v>12.16</v>
      </c>
      <c r="O57" s="35"/>
      <c r="P57" s="26"/>
      <c r="Q57" s="36"/>
      <c r="R57" s="35"/>
      <c r="S57" s="26"/>
      <c r="T57" s="36"/>
      <c r="U57" s="35" t="s">
        <v>399</v>
      </c>
      <c r="V57" s="26" t="s">
        <v>399</v>
      </c>
      <c r="W57" s="36" t="s">
        <v>399</v>
      </c>
      <c r="X57" s="35"/>
      <c r="Y57" s="26"/>
      <c r="Z57" s="36"/>
      <c r="AA57" s="35"/>
      <c r="AB57" s="26"/>
      <c r="AC57" s="36"/>
      <c r="AD57" s="35"/>
      <c r="AE57" s="26"/>
      <c r="AF57" s="36"/>
      <c r="AG57" s="35" t="s">
        <v>399</v>
      </c>
      <c r="AH57" s="26" t="s">
        <v>399</v>
      </c>
      <c r="AI57" s="36" t="s">
        <v>399</v>
      </c>
      <c r="AJ57" s="35"/>
      <c r="AK57" s="26"/>
      <c r="AL57" s="36"/>
      <c r="AM57" s="35" t="s">
        <v>399</v>
      </c>
      <c r="AN57" s="26" t="s">
        <v>399</v>
      </c>
      <c r="AO57" s="36" t="s">
        <v>399</v>
      </c>
      <c r="AP57" s="5" t="str">
        <f t="shared" si="0"/>
        <v>3 4</v>
      </c>
    </row>
    <row r="58" spans="1:42" x14ac:dyDescent="0.2">
      <c r="A58" s="2" t="s">
        <v>252</v>
      </c>
      <c r="B58" s="2" t="s">
        <v>394</v>
      </c>
      <c r="C58" s="35" t="s">
        <v>399</v>
      </c>
      <c r="D58" s="26" t="s">
        <v>399</v>
      </c>
      <c r="E58" s="36" t="s">
        <v>399</v>
      </c>
      <c r="F58" s="35" t="s">
        <v>399</v>
      </c>
      <c r="G58" s="26" t="s">
        <v>399</v>
      </c>
      <c r="H58" s="36" t="s">
        <v>399</v>
      </c>
      <c r="I58" s="35"/>
      <c r="J58" s="26"/>
      <c r="K58" s="36"/>
      <c r="L58" s="35">
        <v>7</v>
      </c>
      <c r="M58" s="26">
        <v>7.68</v>
      </c>
      <c r="N58" s="36">
        <v>7.64</v>
      </c>
      <c r="O58" s="35">
        <v>4</v>
      </c>
      <c r="P58" s="26">
        <v>2.1800000000000002</v>
      </c>
      <c r="Q58" s="36">
        <v>2.17</v>
      </c>
      <c r="R58" s="35">
        <v>9</v>
      </c>
      <c r="S58" s="26">
        <v>44.46</v>
      </c>
      <c r="T58" s="36">
        <v>44.2</v>
      </c>
      <c r="U58" s="35"/>
      <c r="V58" s="26"/>
      <c r="W58" s="36"/>
      <c r="X58" s="35">
        <v>3</v>
      </c>
      <c r="Y58" s="26">
        <v>3.46</v>
      </c>
      <c r="Z58" s="36">
        <v>3.45</v>
      </c>
      <c r="AA58" s="35"/>
      <c r="AB58" s="26"/>
      <c r="AC58" s="36"/>
      <c r="AD58" s="35"/>
      <c r="AE58" s="26"/>
      <c r="AF58" s="36"/>
      <c r="AG58" s="35" t="s">
        <v>399</v>
      </c>
      <c r="AH58" s="26" t="s">
        <v>399</v>
      </c>
      <c r="AI58" s="36" t="s">
        <v>399</v>
      </c>
      <c r="AJ58" s="35" t="s">
        <v>399</v>
      </c>
      <c r="AK58" s="26" t="s">
        <v>399</v>
      </c>
      <c r="AL58" s="36" t="s">
        <v>399</v>
      </c>
      <c r="AM58" s="35">
        <v>10</v>
      </c>
      <c r="AN58" s="26">
        <v>8.15</v>
      </c>
      <c r="AO58" s="36">
        <v>8.39</v>
      </c>
      <c r="AP58" s="5" t="str">
        <f t="shared" si="0"/>
        <v>4 9</v>
      </c>
    </row>
    <row r="59" spans="1:42" x14ac:dyDescent="0.2">
      <c r="A59" s="2" t="s">
        <v>253</v>
      </c>
      <c r="B59" s="2" t="s">
        <v>376</v>
      </c>
      <c r="C59" s="35">
        <v>71</v>
      </c>
      <c r="D59" s="26">
        <v>40.01</v>
      </c>
      <c r="E59" s="36">
        <v>40.07</v>
      </c>
      <c r="F59" s="35">
        <v>75</v>
      </c>
      <c r="G59" s="26">
        <v>96.77</v>
      </c>
      <c r="H59" s="36">
        <v>96.31</v>
      </c>
      <c r="I59" s="35">
        <v>84</v>
      </c>
      <c r="J59" s="26">
        <v>62.41</v>
      </c>
      <c r="K59" s="36">
        <v>62.01</v>
      </c>
      <c r="L59" s="35">
        <v>68</v>
      </c>
      <c r="M59" s="26">
        <v>150.54</v>
      </c>
      <c r="N59" s="36">
        <v>145.78</v>
      </c>
      <c r="O59" s="35">
        <v>213</v>
      </c>
      <c r="P59" s="26">
        <v>184.08</v>
      </c>
      <c r="Q59" s="36">
        <v>183.87</v>
      </c>
      <c r="R59" s="35">
        <v>76</v>
      </c>
      <c r="S59" s="26">
        <v>101.43</v>
      </c>
      <c r="T59" s="36">
        <v>101.93</v>
      </c>
      <c r="U59" s="35">
        <v>62</v>
      </c>
      <c r="V59" s="26">
        <v>103.58</v>
      </c>
      <c r="W59" s="36">
        <v>103.07</v>
      </c>
      <c r="X59" s="35">
        <v>221</v>
      </c>
      <c r="Y59" s="26">
        <v>85.24</v>
      </c>
      <c r="Z59" s="36">
        <v>85.69</v>
      </c>
      <c r="AA59" s="35">
        <v>22</v>
      </c>
      <c r="AB59" s="26">
        <v>11.87</v>
      </c>
      <c r="AC59" s="36">
        <v>11.72</v>
      </c>
      <c r="AD59" s="35">
        <v>37</v>
      </c>
      <c r="AE59" s="26">
        <v>32.520000000000003</v>
      </c>
      <c r="AF59" s="36">
        <v>32.229999999999997</v>
      </c>
      <c r="AG59" s="35">
        <v>34</v>
      </c>
      <c r="AH59" s="26">
        <v>79.180000000000007</v>
      </c>
      <c r="AI59" s="36">
        <v>56.14</v>
      </c>
      <c r="AJ59" s="35">
        <v>106</v>
      </c>
      <c r="AK59" s="26">
        <v>77.75</v>
      </c>
      <c r="AL59" s="36">
        <v>77.72</v>
      </c>
      <c r="AM59" s="35">
        <v>142</v>
      </c>
      <c r="AN59" s="26">
        <v>137.46</v>
      </c>
      <c r="AO59" s="36">
        <v>137.61000000000001</v>
      </c>
      <c r="AP59" s="5" t="str">
        <f t="shared" si="0"/>
        <v>0 13</v>
      </c>
    </row>
    <row r="60" spans="1:42" x14ac:dyDescent="0.2">
      <c r="A60" s="2" t="s">
        <v>254</v>
      </c>
      <c r="B60" s="2" t="s">
        <v>903</v>
      </c>
      <c r="C60" s="35">
        <v>16</v>
      </c>
      <c r="D60" s="26">
        <v>14.15</v>
      </c>
      <c r="E60" s="36">
        <v>14.1</v>
      </c>
      <c r="F60" s="35">
        <v>69</v>
      </c>
      <c r="G60" s="26">
        <v>194.11</v>
      </c>
      <c r="H60" s="36">
        <v>190.41</v>
      </c>
      <c r="I60" s="35">
        <v>27</v>
      </c>
      <c r="J60" s="26">
        <v>13.22</v>
      </c>
      <c r="K60" s="36">
        <v>13.47</v>
      </c>
      <c r="L60" s="35">
        <v>188</v>
      </c>
      <c r="M60" s="26">
        <v>521.72</v>
      </c>
      <c r="N60" s="36">
        <v>522.9</v>
      </c>
      <c r="O60" s="35">
        <v>51</v>
      </c>
      <c r="P60" s="26">
        <v>45.65</v>
      </c>
      <c r="Q60" s="36">
        <v>45.9</v>
      </c>
      <c r="R60" s="35">
        <v>33</v>
      </c>
      <c r="S60" s="26">
        <v>29.37</v>
      </c>
      <c r="T60" s="36">
        <v>29.42</v>
      </c>
      <c r="U60" s="35">
        <v>78</v>
      </c>
      <c r="V60" s="26">
        <v>206.75</v>
      </c>
      <c r="W60" s="36">
        <v>207.66</v>
      </c>
      <c r="X60" s="35">
        <v>75</v>
      </c>
      <c r="Y60" s="26">
        <v>85.46</v>
      </c>
      <c r="Z60" s="36">
        <v>86.73</v>
      </c>
      <c r="AA60" s="35">
        <v>7</v>
      </c>
      <c r="AB60" s="26">
        <v>1.66</v>
      </c>
      <c r="AC60" s="36">
        <v>1.66</v>
      </c>
      <c r="AD60" s="35">
        <v>5</v>
      </c>
      <c r="AE60" s="26">
        <v>2.2400000000000002</v>
      </c>
      <c r="AF60" s="36">
        <v>2.2400000000000002</v>
      </c>
      <c r="AG60" s="35">
        <v>17</v>
      </c>
      <c r="AH60" s="26">
        <v>19.420000000000002</v>
      </c>
      <c r="AI60" s="36">
        <v>19.21</v>
      </c>
      <c r="AJ60" s="35">
        <v>45</v>
      </c>
      <c r="AK60" s="26">
        <v>31.29</v>
      </c>
      <c r="AL60" s="36">
        <v>31.95</v>
      </c>
      <c r="AM60" s="35">
        <v>98</v>
      </c>
      <c r="AN60" s="26">
        <v>134.21</v>
      </c>
      <c r="AO60" s="36">
        <v>135.28</v>
      </c>
      <c r="AP60" s="5" t="str">
        <f t="shared" si="0"/>
        <v>0 13</v>
      </c>
    </row>
    <row r="61" spans="1:42" x14ac:dyDescent="0.2">
      <c r="A61" s="2" t="s">
        <v>255</v>
      </c>
      <c r="B61" s="2" t="s">
        <v>343</v>
      </c>
      <c r="C61" s="35" t="s">
        <v>399</v>
      </c>
      <c r="D61" s="26" t="s">
        <v>399</v>
      </c>
      <c r="E61" s="36" t="s">
        <v>399</v>
      </c>
      <c r="F61" s="35" t="s">
        <v>399</v>
      </c>
      <c r="G61" s="26" t="s">
        <v>399</v>
      </c>
      <c r="H61" s="36" t="s">
        <v>399</v>
      </c>
      <c r="I61" s="35" t="s">
        <v>399</v>
      </c>
      <c r="J61" s="26" t="s">
        <v>399</v>
      </c>
      <c r="K61" s="36" t="s">
        <v>399</v>
      </c>
      <c r="L61" s="35" t="s">
        <v>399</v>
      </c>
      <c r="M61" s="26" t="s">
        <v>399</v>
      </c>
      <c r="N61" s="36" t="s">
        <v>399</v>
      </c>
      <c r="O61" s="35">
        <v>5</v>
      </c>
      <c r="P61" s="26">
        <v>34.159999999999997</v>
      </c>
      <c r="Q61" s="36">
        <v>34.590000000000003</v>
      </c>
      <c r="R61" s="35">
        <v>5</v>
      </c>
      <c r="S61" s="26">
        <v>22.01</v>
      </c>
      <c r="T61" s="36">
        <v>22.48</v>
      </c>
      <c r="U61" s="35"/>
      <c r="V61" s="26"/>
      <c r="W61" s="36"/>
      <c r="X61" s="35" t="s">
        <v>399</v>
      </c>
      <c r="Y61" s="26" t="s">
        <v>399</v>
      </c>
      <c r="Z61" s="36" t="s">
        <v>399</v>
      </c>
      <c r="AA61" s="35"/>
      <c r="AB61" s="26"/>
      <c r="AC61" s="36"/>
      <c r="AD61" s="35"/>
      <c r="AE61" s="26"/>
      <c r="AF61" s="36"/>
      <c r="AG61" s="35"/>
      <c r="AH61" s="26"/>
      <c r="AI61" s="36"/>
      <c r="AJ61" s="35">
        <v>3</v>
      </c>
      <c r="AK61" s="26">
        <v>7.12</v>
      </c>
      <c r="AL61" s="36">
        <v>7.09</v>
      </c>
      <c r="AM61" s="35"/>
      <c r="AN61" s="26"/>
      <c r="AO61" s="36"/>
      <c r="AP61" s="5" t="str">
        <f t="shared" si="0"/>
        <v>5 8</v>
      </c>
    </row>
    <row r="62" spans="1:42" x14ac:dyDescent="0.2">
      <c r="A62" s="2" t="s">
        <v>256</v>
      </c>
      <c r="B62" s="2" t="s">
        <v>904</v>
      </c>
      <c r="C62" s="35" t="s">
        <v>399</v>
      </c>
      <c r="D62" s="26" t="s">
        <v>399</v>
      </c>
      <c r="E62" s="36" t="s">
        <v>399</v>
      </c>
      <c r="F62" s="35">
        <v>7</v>
      </c>
      <c r="G62" s="26">
        <v>2.79</v>
      </c>
      <c r="H62" s="36">
        <v>2.78</v>
      </c>
      <c r="I62" s="35">
        <v>12</v>
      </c>
      <c r="J62" s="26">
        <v>1.21</v>
      </c>
      <c r="K62" s="36">
        <v>1.2</v>
      </c>
      <c r="L62" s="35">
        <v>43</v>
      </c>
      <c r="M62" s="26">
        <v>30.03</v>
      </c>
      <c r="N62" s="36">
        <v>32.22</v>
      </c>
      <c r="O62" s="35">
        <v>10</v>
      </c>
      <c r="P62" s="26">
        <v>5.77</v>
      </c>
      <c r="Q62" s="36">
        <v>5.77</v>
      </c>
      <c r="R62" s="35">
        <v>16</v>
      </c>
      <c r="S62" s="26">
        <v>8.61</v>
      </c>
      <c r="T62" s="36">
        <v>8.65</v>
      </c>
      <c r="U62" s="35">
        <v>30</v>
      </c>
      <c r="V62" s="26">
        <v>30.2</v>
      </c>
      <c r="W62" s="36">
        <v>31.29</v>
      </c>
      <c r="X62" s="35">
        <v>14</v>
      </c>
      <c r="Y62" s="26">
        <v>10.28</v>
      </c>
      <c r="Z62" s="36">
        <v>10.28</v>
      </c>
      <c r="AA62" s="35">
        <v>8</v>
      </c>
      <c r="AB62" s="26">
        <v>1.04</v>
      </c>
      <c r="AC62" s="36">
        <v>0.94</v>
      </c>
      <c r="AD62" s="35">
        <v>6</v>
      </c>
      <c r="AE62" s="26">
        <v>4.12</v>
      </c>
      <c r="AF62" s="36">
        <v>4.09</v>
      </c>
      <c r="AG62" s="35">
        <v>9</v>
      </c>
      <c r="AH62" s="26">
        <v>8.11</v>
      </c>
      <c r="AI62" s="36">
        <v>8.0500000000000007</v>
      </c>
      <c r="AJ62" s="35">
        <v>10</v>
      </c>
      <c r="AK62" s="26">
        <v>6.01</v>
      </c>
      <c r="AL62" s="36">
        <v>6.11</v>
      </c>
      <c r="AM62" s="35">
        <v>44</v>
      </c>
      <c r="AN62" s="26">
        <v>64.97</v>
      </c>
      <c r="AO62" s="36">
        <v>65.319999999999993</v>
      </c>
      <c r="AP62" s="5" t="str">
        <f t="shared" si="0"/>
        <v>1 13</v>
      </c>
    </row>
    <row r="63" spans="1:42" x14ac:dyDescent="0.2">
      <c r="A63" s="2" t="s">
        <v>257</v>
      </c>
      <c r="B63" s="2" t="s">
        <v>905</v>
      </c>
      <c r="C63" s="35">
        <v>79</v>
      </c>
      <c r="D63" s="26">
        <v>530</v>
      </c>
      <c r="E63" s="36">
        <v>535.65</v>
      </c>
      <c r="F63" s="35">
        <v>92</v>
      </c>
      <c r="G63" s="26">
        <v>589.1</v>
      </c>
      <c r="H63" s="36">
        <v>592.6</v>
      </c>
      <c r="I63" s="35">
        <v>54</v>
      </c>
      <c r="J63" s="26">
        <v>203.39</v>
      </c>
      <c r="K63" s="36">
        <v>203.64</v>
      </c>
      <c r="L63" s="35">
        <v>54</v>
      </c>
      <c r="M63" s="26">
        <v>192.19</v>
      </c>
      <c r="N63" s="36">
        <v>192.16</v>
      </c>
      <c r="O63" s="35">
        <v>291</v>
      </c>
      <c r="P63" s="26">
        <v>2523.6999999999998</v>
      </c>
      <c r="Q63" s="36">
        <v>2541.5</v>
      </c>
      <c r="R63" s="35">
        <v>760</v>
      </c>
      <c r="S63" s="26">
        <v>7105.69</v>
      </c>
      <c r="T63" s="36">
        <v>7175.41</v>
      </c>
      <c r="U63" s="35">
        <v>54</v>
      </c>
      <c r="V63" s="26">
        <v>377.73</v>
      </c>
      <c r="W63" s="36">
        <v>379.3</v>
      </c>
      <c r="X63" s="35">
        <v>80</v>
      </c>
      <c r="Y63" s="26">
        <v>267.45</v>
      </c>
      <c r="Z63" s="36">
        <v>269.83</v>
      </c>
      <c r="AA63" s="35">
        <v>3</v>
      </c>
      <c r="AB63" s="26">
        <v>3.77</v>
      </c>
      <c r="AC63" s="36">
        <v>3.77</v>
      </c>
      <c r="AD63" s="35">
        <v>65</v>
      </c>
      <c r="AE63" s="26">
        <v>417.55</v>
      </c>
      <c r="AF63" s="36">
        <v>421.26</v>
      </c>
      <c r="AG63" s="35" t="s">
        <v>399</v>
      </c>
      <c r="AH63" s="26" t="s">
        <v>399</v>
      </c>
      <c r="AI63" s="36" t="s">
        <v>399</v>
      </c>
      <c r="AJ63" s="35">
        <v>384</v>
      </c>
      <c r="AK63" s="26">
        <v>2426.88</v>
      </c>
      <c r="AL63" s="36">
        <v>2450.7800000000002</v>
      </c>
      <c r="AM63" s="35">
        <v>308</v>
      </c>
      <c r="AN63" s="26">
        <v>2148.83</v>
      </c>
      <c r="AO63" s="36">
        <v>2161.15</v>
      </c>
      <c r="AP63" s="5" t="str">
        <f t="shared" si="0"/>
        <v>1 13</v>
      </c>
    </row>
    <row r="64" spans="1:42" x14ac:dyDescent="0.2">
      <c r="A64" s="2" t="s">
        <v>906</v>
      </c>
      <c r="B64" s="2" t="s">
        <v>907</v>
      </c>
      <c r="C64" s="35">
        <v>8</v>
      </c>
      <c r="D64" s="26">
        <v>41.02</v>
      </c>
      <c r="E64" s="36">
        <v>41.85</v>
      </c>
      <c r="F64" s="35">
        <v>4</v>
      </c>
      <c r="G64" s="26">
        <v>51.69</v>
      </c>
      <c r="H64" s="36">
        <v>52.13</v>
      </c>
      <c r="I64" s="35">
        <v>5</v>
      </c>
      <c r="J64" s="26">
        <v>10.83</v>
      </c>
      <c r="K64" s="36">
        <v>10.83</v>
      </c>
      <c r="L64" s="35">
        <v>11</v>
      </c>
      <c r="M64" s="26">
        <v>37.03</v>
      </c>
      <c r="N64" s="36">
        <v>36.76</v>
      </c>
      <c r="O64" s="35">
        <v>29</v>
      </c>
      <c r="P64" s="26">
        <v>175.95</v>
      </c>
      <c r="Q64" s="36">
        <v>177.36</v>
      </c>
      <c r="R64" s="35">
        <v>64</v>
      </c>
      <c r="S64" s="26">
        <v>727.83</v>
      </c>
      <c r="T64" s="36">
        <v>736.19</v>
      </c>
      <c r="U64" s="35">
        <v>8</v>
      </c>
      <c r="V64" s="26">
        <v>42.72</v>
      </c>
      <c r="W64" s="36">
        <v>42.65</v>
      </c>
      <c r="X64" s="35">
        <v>10</v>
      </c>
      <c r="Y64" s="26">
        <v>21.97</v>
      </c>
      <c r="Z64" s="36">
        <v>22.15</v>
      </c>
      <c r="AA64" s="35"/>
      <c r="AB64" s="26"/>
      <c r="AC64" s="36"/>
      <c r="AD64" s="35">
        <v>7</v>
      </c>
      <c r="AE64" s="26">
        <v>43.08</v>
      </c>
      <c r="AF64" s="36">
        <v>43.2</v>
      </c>
      <c r="AG64" s="35" t="s">
        <v>399</v>
      </c>
      <c r="AH64" s="26" t="s">
        <v>399</v>
      </c>
      <c r="AI64" s="36" t="s">
        <v>399</v>
      </c>
      <c r="AJ64" s="35">
        <v>22</v>
      </c>
      <c r="AK64" s="26">
        <v>116.04</v>
      </c>
      <c r="AL64" s="36">
        <v>118.21</v>
      </c>
      <c r="AM64" s="35">
        <v>29</v>
      </c>
      <c r="AN64" s="26">
        <v>156.35</v>
      </c>
      <c r="AO64" s="36">
        <v>156.97</v>
      </c>
      <c r="AP64" s="5" t="str">
        <f t="shared" si="0"/>
        <v>1 12</v>
      </c>
    </row>
    <row r="65" spans="1:42" x14ac:dyDescent="0.2">
      <c r="A65" s="2" t="s">
        <v>258</v>
      </c>
      <c r="B65" s="2" t="s">
        <v>908</v>
      </c>
      <c r="C65" s="35" t="s">
        <v>399</v>
      </c>
      <c r="D65" s="26" t="s">
        <v>399</v>
      </c>
      <c r="E65" s="36" t="s">
        <v>399</v>
      </c>
      <c r="F65" s="35" t="s">
        <v>399</v>
      </c>
      <c r="G65" s="26" t="s">
        <v>399</v>
      </c>
      <c r="H65" s="36" t="s">
        <v>399</v>
      </c>
      <c r="I65" s="35" t="s">
        <v>399</v>
      </c>
      <c r="J65" s="26" t="s">
        <v>399</v>
      </c>
      <c r="K65" s="36" t="s">
        <v>399</v>
      </c>
      <c r="L65" s="35" t="s">
        <v>399</v>
      </c>
      <c r="M65" s="26" t="s">
        <v>399</v>
      </c>
      <c r="N65" s="36" t="s">
        <v>399</v>
      </c>
      <c r="O65" s="35"/>
      <c r="P65" s="26"/>
      <c r="Q65" s="36"/>
      <c r="R65" s="35">
        <v>3</v>
      </c>
      <c r="S65" s="26">
        <v>8.48</v>
      </c>
      <c r="T65" s="36">
        <v>8.4499999999999993</v>
      </c>
      <c r="U65" s="35"/>
      <c r="V65" s="26"/>
      <c r="W65" s="36"/>
      <c r="X65" s="35"/>
      <c r="Y65" s="26"/>
      <c r="Z65" s="36"/>
      <c r="AA65" s="35"/>
      <c r="AB65" s="26"/>
      <c r="AC65" s="36"/>
      <c r="AD65" s="35"/>
      <c r="AE65" s="26"/>
      <c r="AF65" s="36"/>
      <c r="AG65" s="35"/>
      <c r="AH65" s="26"/>
      <c r="AI65" s="36"/>
      <c r="AJ65" s="35" t="s">
        <v>399</v>
      </c>
      <c r="AK65" s="26" t="s">
        <v>399</v>
      </c>
      <c r="AL65" s="36" t="s">
        <v>399</v>
      </c>
      <c r="AM65" s="35"/>
      <c r="AN65" s="26"/>
      <c r="AO65" s="36"/>
      <c r="AP65" s="5" t="str">
        <f t="shared" si="0"/>
        <v>5 6</v>
      </c>
    </row>
    <row r="66" spans="1:42" x14ac:dyDescent="0.2">
      <c r="A66" s="2" t="s">
        <v>909</v>
      </c>
      <c r="B66" s="2" t="s">
        <v>910</v>
      </c>
      <c r="C66" s="35"/>
      <c r="D66" s="26"/>
      <c r="E66" s="36"/>
      <c r="F66" s="35"/>
      <c r="G66" s="26"/>
      <c r="H66" s="36"/>
      <c r="I66" s="35">
        <v>13</v>
      </c>
      <c r="J66" s="26">
        <v>74.52</v>
      </c>
      <c r="K66" s="36">
        <v>74.52</v>
      </c>
      <c r="L66" s="35"/>
      <c r="M66" s="26"/>
      <c r="N66" s="36"/>
      <c r="O66" s="35">
        <v>4</v>
      </c>
      <c r="P66" s="26">
        <v>46.65</v>
      </c>
      <c r="Q66" s="36">
        <v>47.8</v>
      </c>
      <c r="R66" s="35">
        <v>4</v>
      </c>
      <c r="S66" s="26">
        <v>25.48</v>
      </c>
      <c r="T66" s="36">
        <v>26.13</v>
      </c>
      <c r="U66" s="35">
        <v>3</v>
      </c>
      <c r="V66" s="26">
        <v>7.72</v>
      </c>
      <c r="W66" s="36">
        <v>7.71</v>
      </c>
      <c r="X66" s="35"/>
      <c r="Y66" s="26"/>
      <c r="Z66" s="36"/>
      <c r="AA66" s="35"/>
      <c r="AB66" s="26"/>
      <c r="AC66" s="36"/>
      <c r="AD66" s="35" t="s">
        <v>399</v>
      </c>
      <c r="AE66" s="26" t="s">
        <v>399</v>
      </c>
      <c r="AF66" s="36" t="s">
        <v>399</v>
      </c>
      <c r="AG66" s="35"/>
      <c r="AH66" s="26"/>
      <c r="AI66" s="36"/>
      <c r="AJ66" s="35">
        <v>37</v>
      </c>
      <c r="AK66" s="26">
        <v>366.39</v>
      </c>
      <c r="AL66" s="36">
        <v>371.69</v>
      </c>
      <c r="AM66" s="35"/>
      <c r="AN66" s="26"/>
      <c r="AO66" s="36"/>
      <c r="AP66" s="5" t="str">
        <f t="shared" si="0"/>
        <v>1 6</v>
      </c>
    </row>
    <row r="67" spans="1:42" x14ac:dyDescent="0.2">
      <c r="A67" s="2" t="s">
        <v>259</v>
      </c>
      <c r="B67" s="2" t="s">
        <v>344</v>
      </c>
      <c r="C67" s="35" t="s">
        <v>399</v>
      </c>
      <c r="D67" s="26" t="s">
        <v>399</v>
      </c>
      <c r="E67" s="36" t="s">
        <v>399</v>
      </c>
      <c r="F67" s="35">
        <v>6</v>
      </c>
      <c r="G67" s="26">
        <v>0.71</v>
      </c>
      <c r="H67" s="36">
        <v>0.71</v>
      </c>
      <c r="I67" s="35">
        <v>4</v>
      </c>
      <c r="J67" s="26">
        <v>1.25</v>
      </c>
      <c r="K67" s="36">
        <v>1.25</v>
      </c>
      <c r="L67" s="35" t="s">
        <v>399</v>
      </c>
      <c r="M67" s="26" t="s">
        <v>399</v>
      </c>
      <c r="N67" s="36" t="s">
        <v>399</v>
      </c>
      <c r="O67" s="35" t="s">
        <v>399</v>
      </c>
      <c r="P67" s="26" t="s">
        <v>399</v>
      </c>
      <c r="Q67" s="36" t="s">
        <v>399</v>
      </c>
      <c r="R67" s="35">
        <v>3</v>
      </c>
      <c r="S67" s="26">
        <v>0.47</v>
      </c>
      <c r="T67" s="36">
        <v>0.47</v>
      </c>
      <c r="U67" s="35"/>
      <c r="V67" s="26"/>
      <c r="W67" s="36"/>
      <c r="X67" s="35" t="s">
        <v>399</v>
      </c>
      <c r="Y67" s="26" t="s">
        <v>399</v>
      </c>
      <c r="Z67" s="36" t="s">
        <v>399</v>
      </c>
      <c r="AA67" s="35" t="s">
        <v>399</v>
      </c>
      <c r="AB67" s="26" t="s">
        <v>399</v>
      </c>
      <c r="AC67" s="36" t="s">
        <v>399</v>
      </c>
      <c r="AD67" s="35"/>
      <c r="AE67" s="26"/>
      <c r="AF67" s="36"/>
      <c r="AG67" s="35" t="s">
        <v>399</v>
      </c>
      <c r="AH67" s="26" t="s">
        <v>399</v>
      </c>
      <c r="AI67" s="36" t="s">
        <v>399</v>
      </c>
      <c r="AJ67" s="35">
        <v>4</v>
      </c>
      <c r="AK67" s="26">
        <v>0.34</v>
      </c>
      <c r="AL67" s="36">
        <v>0.34</v>
      </c>
      <c r="AM67" s="35" t="s">
        <v>399</v>
      </c>
      <c r="AN67" s="26" t="s">
        <v>399</v>
      </c>
      <c r="AO67" s="36" t="s">
        <v>399</v>
      </c>
      <c r="AP67" s="5" t="str">
        <f t="shared" si="0"/>
        <v>7 11</v>
      </c>
    </row>
    <row r="68" spans="1:42" x14ac:dyDescent="0.2">
      <c r="A68" s="2" t="s">
        <v>911</v>
      </c>
      <c r="B68" s="2" t="s">
        <v>912</v>
      </c>
      <c r="C68" s="35" t="s">
        <v>399</v>
      </c>
      <c r="D68" s="26" t="s">
        <v>399</v>
      </c>
      <c r="E68" s="36" t="s">
        <v>399</v>
      </c>
      <c r="F68" s="35">
        <v>4</v>
      </c>
      <c r="G68" s="26">
        <v>3.94</v>
      </c>
      <c r="H68" s="36">
        <v>3.95</v>
      </c>
      <c r="I68" s="35">
        <v>3</v>
      </c>
      <c r="J68" s="26">
        <v>1.9</v>
      </c>
      <c r="K68" s="36">
        <v>1.52</v>
      </c>
      <c r="L68" s="35">
        <v>3</v>
      </c>
      <c r="M68" s="26">
        <v>1.52</v>
      </c>
      <c r="N68" s="36">
        <v>1.5</v>
      </c>
      <c r="O68" s="35">
        <v>7</v>
      </c>
      <c r="P68" s="26">
        <v>2.8</v>
      </c>
      <c r="Q68" s="36">
        <v>2.79</v>
      </c>
      <c r="R68" s="35">
        <v>8</v>
      </c>
      <c r="S68" s="26">
        <v>3.56</v>
      </c>
      <c r="T68" s="36">
        <v>3.55</v>
      </c>
      <c r="U68" s="35">
        <v>6</v>
      </c>
      <c r="V68" s="26">
        <v>2.15</v>
      </c>
      <c r="W68" s="36">
        <v>2.0499999999999998</v>
      </c>
      <c r="X68" s="35" t="s">
        <v>399</v>
      </c>
      <c r="Y68" s="26" t="s">
        <v>399</v>
      </c>
      <c r="Z68" s="36" t="s">
        <v>399</v>
      </c>
      <c r="AA68" s="35"/>
      <c r="AB68" s="26"/>
      <c r="AC68" s="36"/>
      <c r="AD68" s="35" t="s">
        <v>399</v>
      </c>
      <c r="AE68" s="26" t="s">
        <v>399</v>
      </c>
      <c r="AF68" s="36" t="s">
        <v>399</v>
      </c>
      <c r="AG68" s="35" t="s">
        <v>399</v>
      </c>
      <c r="AH68" s="26" t="s">
        <v>399</v>
      </c>
      <c r="AI68" s="36" t="s">
        <v>399</v>
      </c>
      <c r="AJ68" s="35">
        <v>3</v>
      </c>
      <c r="AK68" s="26">
        <v>1.01</v>
      </c>
      <c r="AL68" s="36">
        <v>1.01</v>
      </c>
      <c r="AM68" s="35" t="s">
        <v>399</v>
      </c>
      <c r="AN68" s="26" t="s">
        <v>399</v>
      </c>
      <c r="AO68" s="36" t="s">
        <v>399</v>
      </c>
      <c r="AP68" s="5" t="str">
        <f t="shared" si="0"/>
        <v>5 12</v>
      </c>
    </row>
    <row r="69" spans="1:42" x14ac:dyDescent="0.2">
      <c r="A69" s="2" t="s">
        <v>913</v>
      </c>
      <c r="B69" s="2" t="s">
        <v>914</v>
      </c>
      <c r="C69" s="35">
        <v>290</v>
      </c>
      <c r="D69" s="26">
        <v>722.76</v>
      </c>
      <c r="E69" s="36">
        <v>713.44</v>
      </c>
      <c r="F69" s="35">
        <v>2095</v>
      </c>
      <c r="G69" s="26">
        <v>10915.09</v>
      </c>
      <c r="H69" s="36">
        <v>10668.83</v>
      </c>
      <c r="I69" s="35">
        <v>45</v>
      </c>
      <c r="J69" s="26">
        <v>65.55</v>
      </c>
      <c r="K69" s="36">
        <v>64.48</v>
      </c>
      <c r="L69" s="35">
        <v>1133</v>
      </c>
      <c r="M69" s="26">
        <v>4856.8500000000004</v>
      </c>
      <c r="N69" s="36">
        <v>4764.3599999999997</v>
      </c>
      <c r="O69" s="35">
        <v>2381</v>
      </c>
      <c r="P69" s="26">
        <v>16245.33</v>
      </c>
      <c r="Q69" s="36">
        <v>16106.41</v>
      </c>
      <c r="R69" s="35">
        <v>3862</v>
      </c>
      <c r="S69" s="26">
        <v>25648.33</v>
      </c>
      <c r="T69" s="36">
        <v>25500.880000000001</v>
      </c>
      <c r="U69" s="35">
        <v>1760</v>
      </c>
      <c r="V69" s="26">
        <v>6388.15</v>
      </c>
      <c r="W69" s="36">
        <v>6337.09</v>
      </c>
      <c r="X69" s="35">
        <v>558</v>
      </c>
      <c r="Y69" s="26">
        <v>2294.29</v>
      </c>
      <c r="Z69" s="36">
        <v>2288.89</v>
      </c>
      <c r="AA69" s="35">
        <v>6</v>
      </c>
      <c r="AB69" s="26">
        <v>5.34</v>
      </c>
      <c r="AC69" s="36">
        <v>5.29</v>
      </c>
      <c r="AD69" s="35">
        <v>1142</v>
      </c>
      <c r="AE69" s="26">
        <v>4360.13</v>
      </c>
      <c r="AF69" s="36">
        <v>4331.8100000000004</v>
      </c>
      <c r="AG69" s="35">
        <v>548</v>
      </c>
      <c r="AH69" s="26">
        <v>2508.9899999999998</v>
      </c>
      <c r="AI69" s="36">
        <v>2433.98</v>
      </c>
      <c r="AJ69" s="35">
        <v>1601</v>
      </c>
      <c r="AK69" s="26">
        <v>7125.32</v>
      </c>
      <c r="AL69" s="36">
        <v>7083.29</v>
      </c>
      <c r="AM69" s="35">
        <v>2095</v>
      </c>
      <c r="AN69" s="26">
        <v>12891.26</v>
      </c>
      <c r="AO69" s="36">
        <v>12796.98</v>
      </c>
      <c r="AP69" s="5" t="str">
        <f t="shared" si="0"/>
        <v>0 13</v>
      </c>
    </row>
    <row r="70" spans="1:42" x14ac:dyDescent="0.2">
      <c r="A70" s="2" t="s">
        <v>260</v>
      </c>
      <c r="B70" s="2" t="s">
        <v>915</v>
      </c>
      <c r="C70" s="35"/>
      <c r="D70" s="26"/>
      <c r="E70" s="36"/>
      <c r="F70" s="35"/>
      <c r="G70" s="26"/>
      <c r="H70" s="36"/>
      <c r="I70" s="35"/>
      <c r="J70" s="26"/>
      <c r="K70" s="36"/>
      <c r="L70" s="35">
        <v>4</v>
      </c>
      <c r="M70" s="26">
        <v>5.79</v>
      </c>
      <c r="N70" s="36">
        <v>5.78</v>
      </c>
      <c r="O70" s="35"/>
      <c r="P70" s="26"/>
      <c r="Q70" s="36"/>
      <c r="R70" s="35">
        <v>4</v>
      </c>
      <c r="S70" s="26">
        <v>10.89</v>
      </c>
      <c r="T70" s="36">
        <v>10.73</v>
      </c>
      <c r="U70" s="35" t="s">
        <v>399</v>
      </c>
      <c r="V70" s="26" t="s">
        <v>399</v>
      </c>
      <c r="W70" s="36" t="s">
        <v>399</v>
      </c>
      <c r="X70" s="35"/>
      <c r="Y70" s="26"/>
      <c r="Z70" s="36"/>
      <c r="AA70" s="35"/>
      <c r="AB70" s="26"/>
      <c r="AC70" s="36"/>
      <c r="AD70" s="35">
        <v>5</v>
      </c>
      <c r="AE70" s="26">
        <v>2.16</v>
      </c>
      <c r="AF70" s="36">
        <v>2.16</v>
      </c>
      <c r="AG70" s="35" t="s">
        <v>399</v>
      </c>
      <c r="AH70" s="26" t="s">
        <v>399</v>
      </c>
      <c r="AI70" s="36" t="s">
        <v>399</v>
      </c>
      <c r="AJ70" s="35">
        <v>6</v>
      </c>
      <c r="AK70" s="26">
        <v>28.57</v>
      </c>
      <c r="AL70" s="36">
        <v>21.01</v>
      </c>
      <c r="AM70" s="35">
        <v>5</v>
      </c>
      <c r="AN70" s="26">
        <v>27.27</v>
      </c>
      <c r="AO70" s="36">
        <v>26.9</v>
      </c>
      <c r="AP70" s="5" t="str">
        <f t="shared" si="0"/>
        <v>2 7</v>
      </c>
    </row>
    <row r="71" spans="1:42" x14ac:dyDescent="0.2">
      <c r="A71" s="2" t="s">
        <v>261</v>
      </c>
      <c r="B71" s="2" t="s">
        <v>916</v>
      </c>
      <c r="C71" s="35" t="s">
        <v>399</v>
      </c>
      <c r="D71" s="26" t="s">
        <v>399</v>
      </c>
      <c r="E71" s="36" t="s">
        <v>399</v>
      </c>
      <c r="F71" s="35">
        <v>23</v>
      </c>
      <c r="G71" s="26">
        <v>59.14</v>
      </c>
      <c r="H71" s="36">
        <v>57.56</v>
      </c>
      <c r="I71" s="35">
        <v>11</v>
      </c>
      <c r="J71" s="26">
        <v>34.49</v>
      </c>
      <c r="K71" s="36">
        <v>34.479999999999997</v>
      </c>
      <c r="L71" s="35">
        <v>96</v>
      </c>
      <c r="M71" s="26">
        <v>517.14</v>
      </c>
      <c r="N71" s="36">
        <v>508.78</v>
      </c>
      <c r="O71" s="35">
        <v>7</v>
      </c>
      <c r="P71" s="26">
        <v>99.89</v>
      </c>
      <c r="Q71" s="36">
        <v>100.63</v>
      </c>
      <c r="R71" s="35">
        <v>8</v>
      </c>
      <c r="S71" s="26">
        <v>30.69</v>
      </c>
      <c r="T71" s="36">
        <v>30.68</v>
      </c>
      <c r="U71" s="35">
        <v>15</v>
      </c>
      <c r="V71" s="26">
        <v>17.760000000000002</v>
      </c>
      <c r="W71" s="36">
        <v>18.05</v>
      </c>
      <c r="X71" s="35">
        <v>38</v>
      </c>
      <c r="Y71" s="26">
        <v>200.7</v>
      </c>
      <c r="Z71" s="36">
        <v>200.66</v>
      </c>
      <c r="AA71" s="35">
        <v>3</v>
      </c>
      <c r="AB71" s="26">
        <v>5.31</v>
      </c>
      <c r="AC71" s="36">
        <v>5.26</v>
      </c>
      <c r="AD71" s="35"/>
      <c r="AE71" s="26"/>
      <c r="AF71" s="36"/>
      <c r="AG71" s="35">
        <v>6</v>
      </c>
      <c r="AH71" s="26">
        <v>2.56</v>
      </c>
      <c r="AI71" s="36">
        <v>2.54</v>
      </c>
      <c r="AJ71" s="35">
        <v>9</v>
      </c>
      <c r="AK71" s="26">
        <v>9.91</v>
      </c>
      <c r="AL71" s="36">
        <v>10.56</v>
      </c>
      <c r="AM71" s="35">
        <v>15</v>
      </c>
      <c r="AN71" s="26">
        <v>131.6</v>
      </c>
      <c r="AO71" s="36">
        <v>131.04</v>
      </c>
      <c r="AP71" s="5" t="str">
        <f t="shared" si="0"/>
        <v>1 12</v>
      </c>
    </row>
    <row r="72" spans="1:42" x14ac:dyDescent="0.2">
      <c r="A72" s="2" t="s">
        <v>262</v>
      </c>
      <c r="B72" s="2" t="s">
        <v>917</v>
      </c>
      <c r="C72" s="35"/>
      <c r="D72" s="26"/>
      <c r="E72" s="36"/>
      <c r="F72" s="35">
        <v>9</v>
      </c>
      <c r="G72" s="26">
        <v>36.86</v>
      </c>
      <c r="H72" s="36">
        <v>37.39</v>
      </c>
      <c r="I72" s="35" t="s">
        <v>399</v>
      </c>
      <c r="J72" s="26" t="s">
        <v>399</v>
      </c>
      <c r="K72" s="36" t="s">
        <v>399</v>
      </c>
      <c r="L72" s="35">
        <v>21</v>
      </c>
      <c r="M72" s="26">
        <v>90.4</v>
      </c>
      <c r="N72" s="36">
        <v>88.92</v>
      </c>
      <c r="O72" s="35">
        <v>8</v>
      </c>
      <c r="P72" s="26">
        <v>78.56</v>
      </c>
      <c r="Q72" s="36">
        <v>79.739999999999995</v>
      </c>
      <c r="R72" s="35">
        <v>6</v>
      </c>
      <c r="S72" s="26">
        <v>13.63</v>
      </c>
      <c r="T72" s="36">
        <v>13.65</v>
      </c>
      <c r="U72" s="35">
        <v>10</v>
      </c>
      <c r="V72" s="26">
        <v>66.06</v>
      </c>
      <c r="W72" s="36">
        <v>70.739999999999995</v>
      </c>
      <c r="X72" s="35">
        <v>4</v>
      </c>
      <c r="Y72" s="26">
        <v>6.01</v>
      </c>
      <c r="Z72" s="36">
        <v>5.91</v>
      </c>
      <c r="AA72" s="35" t="s">
        <v>399</v>
      </c>
      <c r="AB72" s="26" t="s">
        <v>399</v>
      </c>
      <c r="AC72" s="36" t="s">
        <v>399</v>
      </c>
      <c r="AD72" s="35" t="s">
        <v>399</v>
      </c>
      <c r="AE72" s="26" t="s">
        <v>399</v>
      </c>
      <c r="AF72" s="36" t="s">
        <v>399</v>
      </c>
      <c r="AG72" s="35">
        <v>17</v>
      </c>
      <c r="AH72" s="26">
        <v>59.56</v>
      </c>
      <c r="AI72" s="36">
        <v>57.3</v>
      </c>
      <c r="AJ72" s="35" t="s">
        <v>399</v>
      </c>
      <c r="AK72" s="26" t="s">
        <v>399</v>
      </c>
      <c r="AL72" s="36" t="s">
        <v>399</v>
      </c>
      <c r="AM72" s="35">
        <v>6</v>
      </c>
      <c r="AN72" s="26">
        <v>52.37</v>
      </c>
      <c r="AO72" s="36">
        <v>52.36</v>
      </c>
      <c r="AP72" s="5" t="str">
        <f t="shared" si="0"/>
        <v>4 12</v>
      </c>
    </row>
    <row r="73" spans="1:42" x14ac:dyDescent="0.2">
      <c r="A73" s="2" t="s">
        <v>263</v>
      </c>
      <c r="B73" s="2" t="s">
        <v>404</v>
      </c>
      <c r="C73" s="35"/>
      <c r="D73" s="26"/>
      <c r="E73" s="36"/>
      <c r="F73" s="35" t="s">
        <v>399</v>
      </c>
      <c r="G73" s="26" t="s">
        <v>399</v>
      </c>
      <c r="H73" s="36" t="s">
        <v>399</v>
      </c>
      <c r="I73" s="35">
        <v>4</v>
      </c>
      <c r="J73" s="26">
        <v>19.63</v>
      </c>
      <c r="K73" s="36">
        <v>19.63</v>
      </c>
      <c r="L73" s="35"/>
      <c r="M73" s="26"/>
      <c r="N73" s="36"/>
      <c r="O73" s="35">
        <v>5</v>
      </c>
      <c r="P73" s="26">
        <v>11.54</v>
      </c>
      <c r="Q73" s="36">
        <v>11.52</v>
      </c>
      <c r="R73" s="35" t="s">
        <v>399</v>
      </c>
      <c r="S73" s="26" t="s">
        <v>399</v>
      </c>
      <c r="T73" s="36" t="s">
        <v>399</v>
      </c>
      <c r="U73" s="35"/>
      <c r="V73" s="26"/>
      <c r="W73" s="36"/>
      <c r="X73" s="35" t="s">
        <v>399</v>
      </c>
      <c r="Y73" s="26" t="s">
        <v>399</v>
      </c>
      <c r="Z73" s="36" t="s">
        <v>399</v>
      </c>
      <c r="AA73" s="35"/>
      <c r="AB73" s="26"/>
      <c r="AC73" s="36"/>
      <c r="AD73" s="35" t="s">
        <v>399</v>
      </c>
      <c r="AE73" s="26" t="s">
        <v>399</v>
      </c>
      <c r="AF73" s="36" t="s">
        <v>399</v>
      </c>
      <c r="AG73" s="35"/>
      <c r="AH73" s="26"/>
      <c r="AI73" s="36"/>
      <c r="AJ73" s="35">
        <v>30</v>
      </c>
      <c r="AK73" s="26">
        <v>177.45</v>
      </c>
      <c r="AL73" s="36">
        <v>177.58</v>
      </c>
      <c r="AM73" s="35"/>
      <c r="AN73" s="26"/>
      <c r="AO73" s="36"/>
      <c r="AP73" s="5" t="str">
        <f t="shared" si="0"/>
        <v>4 7</v>
      </c>
    </row>
    <row r="74" spans="1:42" x14ac:dyDescent="0.2">
      <c r="A74" s="2" t="s">
        <v>264</v>
      </c>
      <c r="B74" s="2" t="s">
        <v>395</v>
      </c>
      <c r="C74" s="35" t="s">
        <v>399</v>
      </c>
      <c r="D74" s="26" t="s">
        <v>399</v>
      </c>
      <c r="E74" s="36" t="s">
        <v>399</v>
      </c>
      <c r="F74" s="35" t="s">
        <v>399</v>
      </c>
      <c r="G74" s="26" t="s">
        <v>399</v>
      </c>
      <c r="H74" s="36" t="s">
        <v>399</v>
      </c>
      <c r="I74" s="35">
        <v>3</v>
      </c>
      <c r="J74" s="26">
        <v>8.1300000000000008</v>
      </c>
      <c r="K74" s="36">
        <v>8.08</v>
      </c>
      <c r="L74" s="35"/>
      <c r="M74" s="26"/>
      <c r="N74" s="36"/>
      <c r="O74" s="35"/>
      <c r="P74" s="26"/>
      <c r="Q74" s="36"/>
      <c r="R74" s="35"/>
      <c r="S74" s="26"/>
      <c r="T74" s="36"/>
      <c r="U74" s="35"/>
      <c r="V74" s="26"/>
      <c r="W74" s="36"/>
      <c r="X74" s="35" t="s">
        <v>399</v>
      </c>
      <c r="Y74" s="26" t="s">
        <v>399</v>
      </c>
      <c r="Z74" s="36" t="s">
        <v>399</v>
      </c>
      <c r="AA74" s="35" t="s">
        <v>399</v>
      </c>
      <c r="AB74" s="26" t="s">
        <v>399</v>
      </c>
      <c r="AC74" s="36" t="s">
        <v>399</v>
      </c>
      <c r="AD74" s="35"/>
      <c r="AE74" s="26"/>
      <c r="AF74" s="36"/>
      <c r="AG74" s="35"/>
      <c r="AH74" s="26"/>
      <c r="AI74" s="36"/>
      <c r="AJ74" s="35"/>
      <c r="AK74" s="26"/>
      <c r="AL74" s="36"/>
      <c r="AM74" s="35"/>
      <c r="AN74" s="26"/>
      <c r="AO74" s="36"/>
      <c r="AP74" s="5" t="str">
        <f t="shared" si="0"/>
        <v>4 5</v>
      </c>
    </row>
    <row r="75" spans="1:42" x14ac:dyDescent="0.2">
      <c r="A75" s="2" t="s">
        <v>265</v>
      </c>
      <c r="B75" s="2" t="s">
        <v>918</v>
      </c>
      <c r="C75" s="35">
        <v>21</v>
      </c>
      <c r="D75" s="26">
        <v>73.31</v>
      </c>
      <c r="E75" s="36">
        <v>73.930000000000007</v>
      </c>
      <c r="F75" s="35">
        <v>28</v>
      </c>
      <c r="G75" s="26">
        <v>265.62</v>
      </c>
      <c r="H75" s="36">
        <v>265.60000000000002</v>
      </c>
      <c r="I75" s="35">
        <v>22</v>
      </c>
      <c r="J75" s="26">
        <v>81.73</v>
      </c>
      <c r="K75" s="36">
        <v>81.64</v>
      </c>
      <c r="L75" s="35">
        <v>21</v>
      </c>
      <c r="M75" s="26">
        <v>107.63</v>
      </c>
      <c r="N75" s="36">
        <v>108.47</v>
      </c>
      <c r="O75" s="35">
        <v>49</v>
      </c>
      <c r="P75" s="26">
        <v>395.1</v>
      </c>
      <c r="Q75" s="36">
        <v>400.52</v>
      </c>
      <c r="R75" s="35">
        <v>87</v>
      </c>
      <c r="S75" s="26">
        <v>1102.8699999999999</v>
      </c>
      <c r="T75" s="36">
        <v>1112.8</v>
      </c>
      <c r="U75" s="35">
        <v>17</v>
      </c>
      <c r="V75" s="26">
        <v>60.3</v>
      </c>
      <c r="W75" s="36">
        <v>60.99</v>
      </c>
      <c r="X75" s="35">
        <v>9</v>
      </c>
      <c r="Y75" s="26">
        <v>27.17</v>
      </c>
      <c r="Z75" s="36">
        <v>27.7</v>
      </c>
      <c r="AA75" s="35">
        <v>16</v>
      </c>
      <c r="AB75" s="26">
        <v>62.7</v>
      </c>
      <c r="AC75" s="36">
        <v>62.65</v>
      </c>
      <c r="AD75" s="35">
        <v>8</v>
      </c>
      <c r="AE75" s="26">
        <v>44.39</v>
      </c>
      <c r="AF75" s="36">
        <v>44.35</v>
      </c>
      <c r="AG75" s="35">
        <v>5</v>
      </c>
      <c r="AH75" s="26">
        <v>52.88</v>
      </c>
      <c r="AI75" s="36">
        <v>52.74</v>
      </c>
      <c r="AJ75" s="35">
        <v>44</v>
      </c>
      <c r="AK75" s="26">
        <v>203.63</v>
      </c>
      <c r="AL75" s="36">
        <v>205.44</v>
      </c>
      <c r="AM75" s="35">
        <v>32</v>
      </c>
      <c r="AN75" s="26">
        <v>212.85</v>
      </c>
      <c r="AO75" s="36">
        <v>215.23</v>
      </c>
      <c r="AP75" s="5" t="str">
        <f t="shared" si="0"/>
        <v>0 13</v>
      </c>
    </row>
    <row r="76" spans="1:42" x14ac:dyDescent="0.2">
      <c r="A76" s="2" t="s">
        <v>266</v>
      </c>
      <c r="B76" s="2" t="s">
        <v>345</v>
      </c>
      <c r="C76" s="35"/>
      <c r="D76" s="26"/>
      <c r="E76" s="36"/>
      <c r="F76" s="35"/>
      <c r="G76" s="26"/>
      <c r="H76" s="36"/>
      <c r="I76" s="35"/>
      <c r="J76" s="26"/>
      <c r="K76" s="36"/>
      <c r="L76" s="35"/>
      <c r="M76" s="26"/>
      <c r="N76" s="36"/>
      <c r="O76" s="35" t="s">
        <v>399</v>
      </c>
      <c r="P76" s="26" t="s">
        <v>399</v>
      </c>
      <c r="Q76" s="36" t="s">
        <v>399</v>
      </c>
      <c r="R76" s="35" t="s">
        <v>399</v>
      </c>
      <c r="S76" s="26" t="s">
        <v>399</v>
      </c>
      <c r="T76" s="36" t="s">
        <v>399</v>
      </c>
      <c r="U76" s="35"/>
      <c r="V76" s="26"/>
      <c r="W76" s="36"/>
      <c r="X76" s="35"/>
      <c r="Y76" s="26"/>
      <c r="Z76" s="36"/>
      <c r="AA76" s="35"/>
      <c r="AB76" s="26"/>
      <c r="AC76" s="36"/>
      <c r="AD76" s="35"/>
      <c r="AE76" s="26"/>
      <c r="AF76" s="36"/>
      <c r="AG76" s="35"/>
      <c r="AH76" s="26"/>
      <c r="AI76" s="36"/>
      <c r="AJ76" s="35" t="s">
        <v>399</v>
      </c>
      <c r="AK76" s="26" t="s">
        <v>399</v>
      </c>
      <c r="AL76" s="36" t="s">
        <v>399</v>
      </c>
      <c r="AM76" s="35">
        <v>3</v>
      </c>
      <c r="AN76" s="26">
        <v>13.4</v>
      </c>
      <c r="AO76" s="36">
        <v>13.4</v>
      </c>
      <c r="AP76" s="5" t="str">
        <f t="shared" si="0"/>
        <v>3 4</v>
      </c>
    </row>
    <row r="77" spans="1:42" x14ac:dyDescent="0.2">
      <c r="A77" s="2" t="s">
        <v>267</v>
      </c>
      <c r="B77" s="2" t="s">
        <v>405</v>
      </c>
      <c r="C77" s="35"/>
      <c r="D77" s="26"/>
      <c r="E77" s="36"/>
      <c r="F77" s="35">
        <v>9</v>
      </c>
      <c r="G77" s="26">
        <v>94.24</v>
      </c>
      <c r="H77" s="36">
        <v>94.62</v>
      </c>
      <c r="I77" s="35" t="s">
        <v>399</v>
      </c>
      <c r="J77" s="26" t="s">
        <v>399</v>
      </c>
      <c r="K77" s="36" t="s">
        <v>399</v>
      </c>
      <c r="L77" s="35"/>
      <c r="M77" s="26"/>
      <c r="N77" s="36"/>
      <c r="O77" s="35">
        <v>6</v>
      </c>
      <c r="P77" s="26">
        <v>50.34</v>
      </c>
      <c r="Q77" s="36">
        <v>50.75</v>
      </c>
      <c r="R77" s="35">
        <v>13</v>
      </c>
      <c r="S77" s="26">
        <v>171.43</v>
      </c>
      <c r="T77" s="36">
        <v>173.18</v>
      </c>
      <c r="U77" s="35" t="s">
        <v>399</v>
      </c>
      <c r="V77" s="26" t="s">
        <v>399</v>
      </c>
      <c r="W77" s="36" t="s">
        <v>399</v>
      </c>
      <c r="X77" s="35" t="s">
        <v>399</v>
      </c>
      <c r="Y77" s="26" t="s">
        <v>399</v>
      </c>
      <c r="Z77" s="36" t="s">
        <v>399</v>
      </c>
      <c r="AA77" s="35"/>
      <c r="AB77" s="26"/>
      <c r="AC77" s="36"/>
      <c r="AD77" s="35"/>
      <c r="AE77" s="26"/>
      <c r="AF77" s="36"/>
      <c r="AG77" s="35"/>
      <c r="AH77" s="26"/>
      <c r="AI77" s="36"/>
      <c r="AJ77" s="35">
        <v>27</v>
      </c>
      <c r="AK77" s="26">
        <v>204.1</v>
      </c>
      <c r="AL77" s="36">
        <v>207.12</v>
      </c>
      <c r="AM77" s="35">
        <v>3</v>
      </c>
      <c r="AN77" s="26">
        <v>32.74</v>
      </c>
      <c r="AO77" s="36">
        <v>33.07</v>
      </c>
      <c r="AP77" s="5" t="str">
        <f t="shared" si="0"/>
        <v>3 8</v>
      </c>
    </row>
    <row r="78" spans="1:42" x14ac:dyDescent="0.2">
      <c r="A78" s="2" t="s">
        <v>268</v>
      </c>
      <c r="B78" s="2" t="s">
        <v>346</v>
      </c>
      <c r="C78" s="35">
        <v>6</v>
      </c>
      <c r="D78" s="26">
        <v>38.380000000000003</v>
      </c>
      <c r="E78" s="36">
        <v>39.72</v>
      </c>
      <c r="F78" s="35">
        <v>25</v>
      </c>
      <c r="G78" s="26">
        <v>269.82</v>
      </c>
      <c r="H78" s="36">
        <v>271.5</v>
      </c>
      <c r="I78" s="35">
        <v>4</v>
      </c>
      <c r="J78" s="26">
        <v>9.4700000000000006</v>
      </c>
      <c r="K78" s="36">
        <v>9.4700000000000006</v>
      </c>
      <c r="L78" s="35" t="s">
        <v>399</v>
      </c>
      <c r="M78" s="26" t="s">
        <v>399</v>
      </c>
      <c r="N78" s="36" t="s">
        <v>399</v>
      </c>
      <c r="O78" s="35">
        <v>60</v>
      </c>
      <c r="P78" s="26">
        <v>829.29</v>
      </c>
      <c r="Q78" s="36">
        <v>838.21</v>
      </c>
      <c r="R78" s="35">
        <v>66</v>
      </c>
      <c r="S78" s="26">
        <v>903.87</v>
      </c>
      <c r="T78" s="36">
        <v>915.68</v>
      </c>
      <c r="U78" s="35"/>
      <c r="V78" s="26"/>
      <c r="W78" s="36"/>
      <c r="X78" s="35">
        <v>3</v>
      </c>
      <c r="Y78" s="26">
        <v>3.45</v>
      </c>
      <c r="Z78" s="36">
        <v>3.43</v>
      </c>
      <c r="AA78" s="35"/>
      <c r="AB78" s="26"/>
      <c r="AC78" s="36"/>
      <c r="AD78" s="35" t="s">
        <v>399</v>
      </c>
      <c r="AE78" s="26" t="s">
        <v>399</v>
      </c>
      <c r="AF78" s="36" t="s">
        <v>399</v>
      </c>
      <c r="AG78" s="35"/>
      <c r="AH78" s="26"/>
      <c r="AI78" s="36"/>
      <c r="AJ78" s="35">
        <v>16</v>
      </c>
      <c r="AK78" s="26">
        <v>151.99</v>
      </c>
      <c r="AL78" s="36">
        <v>153.03</v>
      </c>
      <c r="AM78" s="35">
        <v>17</v>
      </c>
      <c r="AN78" s="26">
        <v>149.19</v>
      </c>
      <c r="AO78" s="36">
        <v>150.21</v>
      </c>
      <c r="AP78" s="5" t="str">
        <f t="shared" si="0"/>
        <v>2 10</v>
      </c>
    </row>
    <row r="79" spans="1:42" x14ac:dyDescent="0.2">
      <c r="A79" s="2" t="s">
        <v>269</v>
      </c>
      <c r="B79" s="2" t="s">
        <v>919</v>
      </c>
      <c r="C79" s="35">
        <v>3</v>
      </c>
      <c r="D79" s="26">
        <v>14.66</v>
      </c>
      <c r="E79" s="36">
        <v>14.66</v>
      </c>
      <c r="F79" s="35">
        <v>3</v>
      </c>
      <c r="G79" s="26">
        <v>11</v>
      </c>
      <c r="H79" s="36">
        <v>10.99</v>
      </c>
      <c r="I79" s="35"/>
      <c r="J79" s="26"/>
      <c r="K79" s="36"/>
      <c r="L79" s="35" t="s">
        <v>399</v>
      </c>
      <c r="M79" s="26" t="s">
        <v>399</v>
      </c>
      <c r="N79" s="36" t="s">
        <v>399</v>
      </c>
      <c r="O79" s="35">
        <v>11</v>
      </c>
      <c r="P79" s="26">
        <v>29.28</v>
      </c>
      <c r="Q79" s="36">
        <v>29.26</v>
      </c>
      <c r="R79" s="35">
        <v>15</v>
      </c>
      <c r="S79" s="26">
        <v>62.25</v>
      </c>
      <c r="T79" s="36">
        <v>63.51</v>
      </c>
      <c r="U79" s="35"/>
      <c r="V79" s="26"/>
      <c r="W79" s="36"/>
      <c r="X79" s="35">
        <v>3</v>
      </c>
      <c r="Y79" s="26">
        <v>23.95</v>
      </c>
      <c r="Z79" s="36">
        <v>24.22</v>
      </c>
      <c r="AA79" s="35"/>
      <c r="AB79" s="26"/>
      <c r="AC79" s="36"/>
      <c r="AD79" s="35" t="s">
        <v>399</v>
      </c>
      <c r="AE79" s="26" t="s">
        <v>399</v>
      </c>
      <c r="AF79" s="36" t="s">
        <v>399</v>
      </c>
      <c r="AG79" s="35"/>
      <c r="AH79" s="26"/>
      <c r="AI79" s="36"/>
      <c r="AJ79" s="35">
        <v>4</v>
      </c>
      <c r="AK79" s="26">
        <v>37.04</v>
      </c>
      <c r="AL79" s="36">
        <v>36.700000000000003</v>
      </c>
      <c r="AM79" s="35">
        <v>5</v>
      </c>
      <c r="AN79" s="26">
        <v>24.07</v>
      </c>
      <c r="AO79" s="36">
        <v>23.92</v>
      </c>
      <c r="AP79" s="5" t="str">
        <f t="shared" si="0"/>
        <v>2 9</v>
      </c>
    </row>
    <row r="80" spans="1:42" x14ac:dyDescent="0.2">
      <c r="A80" s="2" t="s">
        <v>270</v>
      </c>
      <c r="B80" s="2" t="s">
        <v>406</v>
      </c>
      <c r="C80" s="35">
        <v>475</v>
      </c>
      <c r="D80" s="26">
        <v>4979.99</v>
      </c>
      <c r="E80" s="36">
        <v>5018.9399999999996</v>
      </c>
      <c r="F80" s="35">
        <v>837</v>
      </c>
      <c r="G80" s="26">
        <v>10942.82</v>
      </c>
      <c r="H80" s="36">
        <v>10906.08</v>
      </c>
      <c r="I80" s="35">
        <v>1978</v>
      </c>
      <c r="J80" s="26">
        <v>25440.46</v>
      </c>
      <c r="K80" s="36">
        <v>25419.13</v>
      </c>
      <c r="L80" s="35">
        <v>695</v>
      </c>
      <c r="M80" s="26">
        <v>7154.98</v>
      </c>
      <c r="N80" s="36">
        <v>7094.36</v>
      </c>
      <c r="O80" s="35">
        <v>1218</v>
      </c>
      <c r="P80" s="26">
        <v>14676.25</v>
      </c>
      <c r="Q80" s="36">
        <v>14786.15</v>
      </c>
      <c r="R80" s="35">
        <v>1639</v>
      </c>
      <c r="S80" s="26">
        <v>26174.66</v>
      </c>
      <c r="T80" s="36">
        <v>26338.09</v>
      </c>
      <c r="U80" s="35">
        <v>424</v>
      </c>
      <c r="V80" s="26">
        <v>3572.78</v>
      </c>
      <c r="W80" s="36">
        <v>3551.84</v>
      </c>
      <c r="X80" s="35">
        <v>953</v>
      </c>
      <c r="Y80" s="26">
        <v>8928.43</v>
      </c>
      <c r="Z80" s="36">
        <v>8947.92</v>
      </c>
      <c r="AA80" s="35">
        <v>267</v>
      </c>
      <c r="AB80" s="26">
        <v>2749.24</v>
      </c>
      <c r="AC80" s="36">
        <v>2731.45</v>
      </c>
      <c r="AD80" s="35">
        <v>299</v>
      </c>
      <c r="AE80" s="26">
        <v>1723.9</v>
      </c>
      <c r="AF80" s="36">
        <v>1732.02</v>
      </c>
      <c r="AG80" s="35">
        <v>99</v>
      </c>
      <c r="AH80" s="26">
        <v>907.6</v>
      </c>
      <c r="AI80" s="36">
        <v>903.2</v>
      </c>
      <c r="AJ80" s="35">
        <v>1644</v>
      </c>
      <c r="AK80" s="26">
        <v>17336.86</v>
      </c>
      <c r="AL80" s="36">
        <v>17445.25</v>
      </c>
      <c r="AM80" s="35">
        <v>1114</v>
      </c>
      <c r="AN80" s="26">
        <v>11400.35</v>
      </c>
      <c r="AO80" s="36">
        <v>11439.76</v>
      </c>
      <c r="AP80" s="5" t="str">
        <f t="shared" si="0"/>
        <v>0 13</v>
      </c>
    </row>
    <row r="81" spans="1:42" x14ac:dyDescent="0.2">
      <c r="A81" s="2" t="s">
        <v>271</v>
      </c>
      <c r="B81" s="2" t="s">
        <v>920</v>
      </c>
      <c r="C81" s="35">
        <v>53</v>
      </c>
      <c r="D81" s="26">
        <v>361.68</v>
      </c>
      <c r="E81" s="36">
        <v>363.28</v>
      </c>
      <c r="F81" s="35">
        <v>13</v>
      </c>
      <c r="G81" s="26">
        <v>92.22</v>
      </c>
      <c r="H81" s="36">
        <v>91.68</v>
      </c>
      <c r="I81" s="35">
        <v>1581</v>
      </c>
      <c r="J81" s="26">
        <v>12300.88</v>
      </c>
      <c r="K81" s="36">
        <v>12291.64</v>
      </c>
      <c r="L81" s="35">
        <v>8</v>
      </c>
      <c r="M81" s="26">
        <v>34.869999999999997</v>
      </c>
      <c r="N81" s="36">
        <v>34.72</v>
      </c>
      <c r="O81" s="35">
        <v>49</v>
      </c>
      <c r="P81" s="26">
        <v>280.56</v>
      </c>
      <c r="Q81" s="36">
        <v>283.11</v>
      </c>
      <c r="R81" s="35">
        <v>22</v>
      </c>
      <c r="S81" s="26">
        <v>104.32</v>
      </c>
      <c r="T81" s="36">
        <v>104.57</v>
      </c>
      <c r="U81" s="35">
        <v>18</v>
      </c>
      <c r="V81" s="26">
        <v>176.82</v>
      </c>
      <c r="W81" s="36">
        <v>176.03</v>
      </c>
      <c r="X81" s="35">
        <v>193</v>
      </c>
      <c r="Y81" s="26">
        <v>1057.71</v>
      </c>
      <c r="Z81" s="36">
        <v>1058.33</v>
      </c>
      <c r="AA81" s="35">
        <v>247</v>
      </c>
      <c r="AB81" s="26">
        <v>1713.84</v>
      </c>
      <c r="AC81" s="36">
        <v>1705.22</v>
      </c>
      <c r="AD81" s="35">
        <v>46</v>
      </c>
      <c r="AE81" s="26">
        <v>175.86</v>
      </c>
      <c r="AF81" s="36">
        <v>176.61</v>
      </c>
      <c r="AG81" s="35">
        <v>3</v>
      </c>
      <c r="AH81" s="26">
        <v>11.5</v>
      </c>
      <c r="AI81" s="36">
        <v>11.41</v>
      </c>
      <c r="AJ81" s="35">
        <v>398</v>
      </c>
      <c r="AK81" s="26">
        <v>3064.1</v>
      </c>
      <c r="AL81" s="36">
        <v>3067.19</v>
      </c>
      <c r="AM81" s="35">
        <v>108</v>
      </c>
      <c r="AN81" s="26">
        <v>714.61</v>
      </c>
      <c r="AO81" s="36">
        <v>714.51</v>
      </c>
      <c r="AP81" s="5" t="str">
        <f t="shared" si="0"/>
        <v>0 13</v>
      </c>
    </row>
    <row r="82" spans="1:42" x14ac:dyDescent="0.2">
      <c r="A82" s="2" t="s">
        <v>921</v>
      </c>
      <c r="B82" s="2" t="s">
        <v>922</v>
      </c>
      <c r="C82" s="35" t="s">
        <v>399</v>
      </c>
      <c r="D82" s="26" t="s">
        <v>399</v>
      </c>
      <c r="E82" s="36" t="s">
        <v>399</v>
      </c>
      <c r="F82" s="35" t="s">
        <v>399</v>
      </c>
      <c r="G82" s="26" t="s">
        <v>399</v>
      </c>
      <c r="H82" s="36" t="s">
        <v>399</v>
      </c>
      <c r="I82" s="35">
        <v>81</v>
      </c>
      <c r="J82" s="26">
        <v>358.07</v>
      </c>
      <c r="K82" s="36">
        <v>357.41</v>
      </c>
      <c r="L82" s="35"/>
      <c r="M82" s="26"/>
      <c r="N82" s="36"/>
      <c r="O82" s="35">
        <v>3</v>
      </c>
      <c r="P82" s="26">
        <v>18.3</v>
      </c>
      <c r="Q82" s="36">
        <v>18.43</v>
      </c>
      <c r="R82" s="35">
        <v>4</v>
      </c>
      <c r="S82" s="26">
        <v>35.44</v>
      </c>
      <c r="T82" s="36">
        <v>35.44</v>
      </c>
      <c r="U82" s="35">
        <v>3</v>
      </c>
      <c r="V82" s="26">
        <v>14.2</v>
      </c>
      <c r="W82" s="36">
        <v>14.11</v>
      </c>
      <c r="X82" s="35">
        <v>33</v>
      </c>
      <c r="Y82" s="26">
        <v>114.38</v>
      </c>
      <c r="Z82" s="36">
        <v>114.23</v>
      </c>
      <c r="AA82" s="35">
        <v>30</v>
      </c>
      <c r="AB82" s="26">
        <v>147.38999999999999</v>
      </c>
      <c r="AC82" s="36">
        <v>146.41</v>
      </c>
      <c r="AD82" s="35" t="s">
        <v>399</v>
      </c>
      <c r="AE82" s="26" t="s">
        <v>399</v>
      </c>
      <c r="AF82" s="36" t="s">
        <v>399</v>
      </c>
      <c r="AG82" s="35" t="s">
        <v>399</v>
      </c>
      <c r="AH82" s="26" t="s">
        <v>399</v>
      </c>
      <c r="AI82" s="36" t="s">
        <v>399</v>
      </c>
      <c r="AJ82" s="35">
        <v>11</v>
      </c>
      <c r="AK82" s="26">
        <v>61.78</v>
      </c>
      <c r="AL82" s="36">
        <v>62.54</v>
      </c>
      <c r="AM82" s="35">
        <v>9</v>
      </c>
      <c r="AN82" s="26">
        <v>29.09</v>
      </c>
      <c r="AO82" s="36">
        <v>29.01</v>
      </c>
      <c r="AP82" s="5" t="str">
        <f t="shared" si="0"/>
        <v>4 12</v>
      </c>
    </row>
    <row r="83" spans="1:42" x14ac:dyDescent="0.2">
      <c r="A83" s="2" t="s">
        <v>923</v>
      </c>
      <c r="B83" s="2" t="s">
        <v>924</v>
      </c>
      <c r="C83" s="35">
        <v>103</v>
      </c>
      <c r="D83" s="26">
        <v>83.57</v>
      </c>
      <c r="E83" s="36">
        <v>82.65</v>
      </c>
      <c r="F83" s="35">
        <v>83</v>
      </c>
      <c r="G83" s="26">
        <v>102.34</v>
      </c>
      <c r="H83" s="36">
        <v>101.37</v>
      </c>
      <c r="I83" s="35">
        <v>111</v>
      </c>
      <c r="J83" s="26">
        <v>124.7</v>
      </c>
      <c r="K83" s="36">
        <v>123.44</v>
      </c>
      <c r="L83" s="35">
        <v>154</v>
      </c>
      <c r="M83" s="26">
        <v>308.66000000000003</v>
      </c>
      <c r="N83" s="36">
        <v>300.75</v>
      </c>
      <c r="O83" s="35">
        <v>172</v>
      </c>
      <c r="P83" s="26">
        <v>214</v>
      </c>
      <c r="Q83" s="36">
        <v>212.83</v>
      </c>
      <c r="R83" s="35">
        <v>109</v>
      </c>
      <c r="S83" s="26">
        <v>109.58</v>
      </c>
      <c r="T83" s="36">
        <v>110.66</v>
      </c>
      <c r="U83" s="35">
        <v>99</v>
      </c>
      <c r="V83" s="26">
        <v>112.41</v>
      </c>
      <c r="W83" s="36">
        <v>111.37</v>
      </c>
      <c r="X83" s="35">
        <v>158</v>
      </c>
      <c r="Y83" s="26">
        <v>93.25</v>
      </c>
      <c r="Z83" s="36">
        <v>93.56</v>
      </c>
      <c r="AA83" s="35">
        <v>52</v>
      </c>
      <c r="AB83" s="26">
        <v>24.68</v>
      </c>
      <c r="AC83" s="36">
        <v>24.71</v>
      </c>
      <c r="AD83" s="35">
        <v>80</v>
      </c>
      <c r="AE83" s="26">
        <v>72.67</v>
      </c>
      <c r="AF83" s="36">
        <v>71.56</v>
      </c>
      <c r="AG83" s="35">
        <v>75</v>
      </c>
      <c r="AH83" s="26">
        <v>171.81</v>
      </c>
      <c r="AI83" s="36">
        <v>143.04</v>
      </c>
      <c r="AJ83" s="35">
        <v>122</v>
      </c>
      <c r="AK83" s="26">
        <v>112.89</v>
      </c>
      <c r="AL83" s="36">
        <v>112.92</v>
      </c>
      <c r="AM83" s="35">
        <v>331</v>
      </c>
      <c r="AN83" s="26">
        <v>335.96</v>
      </c>
      <c r="AO83" s="36">
        <v>334.19</v>
      </c>
      <c r="AP83" s="5" t="str">
        <f t="shared" si="0"/>
        <v>0 13</v>
      </c>
    </row>
    <row r="84" spans="1:42" x14ac:dyDescent="0.2">
      <c r="A84" s="2" t="s">
        <v>272</v>
      </c>
      <c r="B84" s="2" t="s">
        <v>347</v>
      </c>
      <c r="C84" s="35" t="s">
        <v>399</v>
      </c>
      <c r="D84" s="26" t="s">
        <v>399</v>
      </c>
      <c r="E84" s="36" t="s">
        <v>399</v>
      </c>
      <c r="F84" s="35">
        <v>3</v>
      </c>
      <c r="G84" s="26">
        <v>6.62</v>
      </c>
      <c r="H84" s="36">
        <v>6.62</v>
      </c>
      <c r="I84" s="35">
        <v>6</v>
      </c>
      <c r="J84" s="26">
        <v>15.62</v>
      </c>
      <c r="K84" s="36">
        <v>15.61</v>
      </c>
      <c r="L84" s="35">
        <v>3</v>
      </c>
      <c r="M84" s="26">
        <v>8.6999999999999993</v>
      </c>
      <c r="N84" s="36">
        <v>8.6199999999999992</v>
      </c>
      <c r="O84" s="35">
        <v>4</v>
      </c>
      <c r="P84" s="26">
        <v>25.72</v>
      </c>
      <c r="Q84" s="36">
        <v>25.71</v>
      </c>
      <c r="R84" s="35">
        <v>53</v>
      </c>
      <c r="S84" s="26">
        <v>951.87</v>
      </c>
      <c r="T84" s="36">
        <v>958.85</v>
      </c>
      <c r="U84" s="35" t="s">
        <v>399</v>
      </c>
      <c r="V84" s="26" t="s">
        <v>399</v>
      </c>
      <c r="W84" s="36" t="s">
        <v>399</v>
      </c>
      <c r="X84" s="35" t="s">
        <v>399</v>
      </c>
      <c r="Y84" s="26" t="s">
        <v>399</v>
      </c>
      <c r="Z84" s="36" t="s">
        <v>399</v>
      </c>
      <c r="AA84" s="35">
        <v>3</v>
      </c>
      <c r="AB84" s="26">
        <v>0.48</v>
      </c>
      <c r="AC84" s="36">
        <v>0.48</v>
      </c>
      <c r="AD84" s="35">
        <v>24</v>
      </c>
      <c r="AE84" s="26">
        <v>269.13</v>
      </c>
      <c r="AF84" s="36">
        <v>269.70999999999998</v>
      </c>
      <c r="AG84" s="35"/>
      <c r="AH84" s="26"/>
      <c r="AI84" s="36"/>
      <c r="AJ84" s="35">
        <v>5</v>
      </c>
      <c r="AK84" s="26">
        <v>4.3600000000000003</v>
      </c>
      <c r="AL84" s="36">
        <v>4.5999999999999996</v>
      </c>
      <c r="AM84" s="35">
        <v>9</v>
      </c>
      <c r="AN84" s="26">
        <v>39.700000000000003</v>
      </c>
      <c r="AO84" s="36">
        <v>40.01</v>
      </c>
      <c r="AP84" s="5" t="str">
        <f t="shared" si="0"/>
        <v>3 12</v>
      </c>
    </row>
    <row r="85" spans="1:42" x14ac:dyDescent="0.2">
      <c r="A85" s="2" t="s">
        <v>273</v>
      </c>
      <c r="B85" s="2" t="s">
        <v>925</v>
      </c>
      <c r="C85" s="35">
        <v>367</v>
      </c>
      <c r="D85" s="26">
        <v>7979.93</v>
      </c>
      <c r="E85" s="36">
        <v>8068.83</v>
      </c>
      <c r="F85" s="35">
        <v>188</v>
      </c>
      <c r="G85" s="26">
        <v>2160.37</v>
      </c>
      <c r="H85" s="36">
        <v>2183.08</v>
      </c>
      <c r="I85" s="35">
        <v>1484</v>
      </c>
      <c r="J85" s="26">
        <v>13861.67</v>
      </c>
      <c r="K85" s="36">
        <v>13898.07</v>
      </c>
      <c r="L85" s="35">
        <v>34</v>
      </c>
      <c r="M85" s="26">
        <v>353.32</v>
      </c>
      <c r="N85" s="36">
        <v>357.01</v>
      </c>
      <c r="O85" s="35">
        <v>1313</v>
      </c>
      <c r="P85" s="26">
        <v>28696.240000000002</v>
      </c>
      <c r="Q85" s="36">
        <v>28914.16</v>
      </c>
      <c r="R85" s="35">
        <v>1829</v>
      </c>
      <c r="S85" s="26">
        <v>49970.44</v>
      </c>
      <c r="T85" s="36">
        <v>50439.81</v>
      </c>
      <c r="U85" s="35">
        <v>50</v>
      </c>
      <c r="V85" s="26">
        <v>454.09</v>
      </c>
      <c r="W85" s="36">
        <v>456.01</v>
      </c>
      <c r="X85" s="35">
        <v>688</v>
      </c>
      <c r="Y85" s="26">
        <v>6017.81</v>
      </c>
      <c r="Z85" s="36">
        <v>6086.58</v>
      </c>
      <c r="AA85" s="35">
        <v>47</v>
      </c>
      <c r="AB85" s="26">
        <v>239.88</v>
      </c>
      <c r="AC85" s="36">
        <v>239.18</v>
      </c>
      <c r="AD85" s="35">
        <v>1578</v>
      </c>
      <c r="AE85" s="26">
        <v>31016.13</v>
      </c>
      <c r="AF85" s="36">
        <v>31193.07</v>
      </c>
      <c r="AG85" s="35">
        <v>10</v>
      </c>
      <c r="AH85" s="26">
        <v>59.35</v>
      </c>
      <c r="AI85" s="36">
        <v>58.86</v>
      </c>
      <c r="AJ85" s="35">
        <v>1042</v>
      </c>
      <c r="AK85" s="26">
        <v>15057.72</v>
      </c>
      <c r="AL85" s="36">
        <v>15222.47</v>
      </c>
      <c r="AM85" s="35">
        <v>1193</v>
      </c>
      <c r="AN85" s="26">
        <v>22094.3</v>
      </c>
      <c r="AO85" s="36">
        <v>22268.57</v>
      </c>
      <c r="AP85" s="5" t="str">
        <f t="shared" ref="AP85:AP148" si="1">COUNTIF(C85:AO85,"s")/3 &amp; " "&amp;13-COUNTBLANK(C85:AO85)/3</f>
        <v>0 13</v>
      </c>
    </row>
    <row r="86" spans="1:42" x14ac:dyDescent="0.2">
      <c r="A86" s="2" t="s">
        <v>374</v>
      </c>
      <c r="B86" s="2" t="s">
        <v>926</v>
      </c>
      <c r="C86" s="35">
        <v>52</v>
      </c>
      <c r="D86" s="26">
        <v>380.74</v>
      </c>
      <c r="E86" s="36">
        <v>382.34</v>
      </c>
      <c r="F86" s="35">
        <v>64</v>
      </c>
      <c r="G86" s="26">
        <v>683.97</v>
      </c>
      <c r="H86" s="36">
        <v>679.81</v>
      </c>
      <c r="I86" s="35">
        <v>220</v>
      </c>
      <c r="J86" s="26">
        <v>1464.68</v>
      </c>
      <c r="K86" s="36">
        <v>1462.93</v>
      </c>
      <c r="L86" s="35">
        <v>66</v>
      </c>
      <c r="M86" s="26">
        <v>607.26</v>
      </c>
      <c r="N86" s="36">
        <v>599.97</v>
      </c>
      <c r="O86" s="35">
        <v>117</v>
      </c>
      <c r="P86" s="26">
        <v>1887.12</v>
      </c>
      <c r="Q86" s="36">
        <v>1899.35</v>
      </c>
      <c r="R86" s="35">
        <v>130</v>
      </c>
      <c r="S86" s="26">
        <v>2227.5700000000002</v>
      </c>
      <c r="T86" s="36">
        <v>2250.84</v>
      </c>
      <c r="U86" s="35">
        <v>50</v>
      </c>
      <c r="V86" s="26">
        <v>376.24</v>
      </c>
      <c r="W86" s="36">
        <v>375.06</v>
      </c>
      <c r="X86" s="35">
        <v>51</v>
      </c>
      <c r="Y86" s="26">
        <v>381.33</v>
      </c>
      <c r="Z86" s="36">
        <v>381.91</v>
      </c>
      <c r="AA86" s="35">
        <v>38</v>
      </c>
      <c r="AB86" s="26">
        <v>211.25</v>
      </c>
      <c r="AC86" s="36">
        <v>209.08</v>
      </c>
      <c r="AD86" s="35">
        <v>54</v>
      </c>
      <c r="AE86" s="26">
        <v>591.09</v>
      </c>
      <c r="AF86" s="36">
        <v>593.35</v>
      </c>
      <c r="AG86" s="35">
        <v>25</v>
      </c>
      <c r="AH86" s="26">
        <v>194.26</v>
      </c>
      <c r="AI86" s="36">
        <v>192.46</v>
      </c>
      <c r="AJ86" s="35">
        <v>117</v>
      </c>
      <c r="AK86" s="26">
        <v>1089.1199999999999</v>
      </c>
      <c r="AL86" s="36">
        <v>1095.78</v>
      </c>
      <c r="AM86" s="35">
        <v>46</v>
      </c>
      <c r="AN86" s="26">
        <v>555.63</v>
      </c>
      <c r="AO86" s="36">
        <v>556.19000000000005</v>
      </c>
      <c r="AP86" s="5" t="str">
        <f t="shared" si="1"/>
        <v>0 13</v>
      </c>
    </row>
    <row r="87" spans="1:42" x14ac:dyDescent="0.2">
      <c r="A87" s="2" t="s">
        <v>375</v>
      </c>
      <c r="B87" s="2" t="s">
        <v>927</v>
      </c>
      <c r="C87" s="35">
        <v>36</v>
      </c>
      <c r="D87" s="26">
        <v>466.72</v>
      </c>
      <c r="E87" s="36">
        <v>467.51</v>
      </c>
      <c r="F87" s="35">
        <v>28</v>
      </c>
      <c r="G87" s="26">
        <v>307.14999999999998</v>
      </c>
      <c r="H87" s="36">
        <v>306.02</v>
      </c>
      <c r="I87" s="35">
        <v>652</v>
      </c>
      <c r="J87" s="26">
        <v>8145.84</v>
      </c>
      <c r="K87" s="36">
        <v>8136.6</v>
      </c>
      <c r="L87" s="35">
        <v>54</v>
      </c>
      <c r="M87" s="26">
        <v>528.41</v>
      </c>
      <c r="N87" s="36">
        <v>524.27</v>
      </c>
      <c r="O87" s="35">
        <v>87</v>
      </c>
      <c r="P87" s="26">
        <v>1089.83</v>
      </c>
      <c r="Q87" s="36">
        <v>1091.54</v>
      </c>
      <c r="R87" s="35">
        <v>167</v>
      </c>
      <c r="S87" s="26">
        <v>2279.5700000000002</v>
      </c>
      <c r="T87" s="36">
        <v>2302.5</v>
      </c>
      <c r="U87" s="35">
        <v>35</v>
      </c>
      <c r="V87" s="26">
        <v>281.45999999999998</v>
      </c>
      <c r="W87" s="36">
        <v>277.3</v>
      </c>
      <c r="X87" s="35">
        <v>73</v>
      </c>
      <c r="Y87" s="26">
        <v>430.37</v>
      </c>
      <c r="Z87" s="36">
        <v>431.52</v>
      </c>
      <c r="AA87" s="35">
        <v>157</v>
      </c>
      <c r="AB87" s="26">
        <v>2146.44</v>
      </c>
      <c r="AC87" s="36">
        <v>2122.5500000000002</v>
      </c>
      <c r="AD87" s="35">
        <v>29</v>
      </c>
      <c r="AE87" s="26">
        <v>210.72</v>
      </c>
      <c r="AF87" s="36">
        <v>210.8</v>
      </c>
      <c r="AG87" s="35">
        <v>4</v>
      </c>
      <c r="AH87" s="26">
        <v>9.7899999999999991</v>
      </c>
      <c r="AI87" s="36">
        <v>9.68</v>
      </c>
      <c r="AJ87" s="35">
        <v>117</v>
      </c>
      <c r="AK87" s="26">
        <v>849.2</v>
      </c>
      <c r="AL87" s="36">
        <v>849.98</v>
      </c>
      <c r="AM87" s="35">
        <v>61</v>
      </c>
      <c r="AN87" s="26">
        <v>431.25</v>
      </c>
      <c r="AO87" s="36">
        <v>431.67</v>
      </c>
      <c r="AP87" s="5" t="str">
        <f t="shared" si="1"/>
        <v>0 13</v>
      </c>
    </row>
    <row r="88" spans="1:42" x14ac:dyDescent="0.2">
      <c r="A88" s="2" t="s">
        <v>274</v>
      </c>
      <c r="B88" s="2" t="s">
        <v>377</v>
      </c>
      <c r="C88" s="35">
        <v>194</v>
      </c>
      <c r="D88" s="26">
        <v>1479.87</v>
      </c>
      <c r="E88" s="36">
        <v>1485.44</v>
      </c>
      <c r="F88" s="35">
        <v>134</v>
      </c>
      <c r="G88" s="26">
        <v>1323.29</v>
      </c>
      <c r="H88" s="36">
        <v>1312.23</v>
      </c>
      <c r="I88" s="35">
        <v>2487</v>
      </c>
      <c r="J88" s="26">
        <v>27925.09</v>
      </c>
      <c r="K88" s="36">
        <v>27900.39</v>
      </c>
      <c r="L88" s="35">
        <v>155</v>
      </c>
      <c r="M88" s="26">
        <v>1035.19</v>
      </c>
      <c r="N88" s="36">
        <v>1028.42</v>
      </c>
      <c r="O88" s="35">
        <v>349</v>
      </c>
      <c r="P88" s="26">
        <v>2961.17</v>
      </c>
      <c r="Q88" s="36">
        <v>2976.13</v>
      </c>
      <c r="R88" s="35">
        <v>357</v>
      </c>
      <c r="S88" s="26">
        <v>3567.71</v>
      </c>
      <c r="T88" s="36">
        <v>3590.21</v>
      </c>
      <c r="U88" s="35">
        <v>108</v>
      </c>
      <c r="V88" s="26">
        <v>965.61</v>
      </c>
      <c r="W88" s="36">
        <v>960.59</v>
      </c>
      <c r="X88" s="35">
        <v>506</v>
      </c>
      <c r="Y88" s="26">
        <v>3529.56</v>
      </c>
      <c r="Z88" s="36">
        <v>3526.14</v>
      </c>
      <c r="AA88" s="35">
        <v>614</v>
      </c>
      <c r="AB88" s="26">
        <v>8466.64</v>
      </c>
      <c r="AC88" s="36">
        <v>8400.94</v>
      </c>
      <c r="AD88" s="35">
        <v>207</v>
      </c>
      <c r="AE88" s="26">
        <v>1219.72</v>
      </c>
      <c r="AF88" s="36">
        <v>1223.26</v>
      </c>
      <c r="AG88" s="35">
        <v>22</v>
      </c>
      <c r="AH88" s="26">
        <v>114.05</v>
      </c>
      <c r="AI88" s="36">
        <v>112.98</v>
      </c>
      <c r="AJ88" s="35">
        <v>688</v>
      </c>
      <c r="AK88" s="26">
        <v>5329.38</v>
      </c>
      <c r="AL88" s="36">
        <v>5337.19</v>
      </c>
      <c r="AM88" s="35">
        <v>161</v>
      </c>
      <c r="AN88" s="26">
        <v>1377.54</v>
      </c>
      <c r="AO88" s="36">
        <v>1379.2</v>
      </c>
      <c r="AP88" s="5" t="str">
        <f t="shared" si="1"/>
        <v>0 13</v>
      </c>
    </row>
    <row r="89" spans="1:42" x14ac:dyDescent="0.2">
      <c r="A89" s="2" t="s">
        <v>275</v>
      </c>
      <c r="B89" s="2" t="s">
        <v>928</v>
      </c>
      <c r="C89" s="35"/>
      <c r="D89" s="26"/>
      <c r="E89" s="36"/>
      <c r="F89" s="35">
        <v>30</v>
      </c>
      <c r="G89" s="26">
        <v>341.12</v>
      </c>
      <c r="H89" s="36">
        <v>340.58</v>
      </c>
      <c r="I89" s="35"/>
      <c r="J89" s="26"/>
      <c r="K89" s="36"/>
      <c r="L89" s="35">
        <v>86</v>
      </c>
      <c r="M89" s="26">
        <v>1896.92</v>
      </c>
      <c r="N89" s="36">
        <v>1859.67</v>
      </c>
      <c r="O89" s="35">
        <v>5</v>
      </c>
      <c r="P89" s="26">
        <v>4.43</v>
      </c>
      <c r="Q89" s="36">
        <v>4.43</v>
      </c>
      <c r="R89" s="35">
        <v>68</v>
      </c>
      <c r="S89" s="26">
        <v>434.71</v>
      </c>
      <c r="T89" s="36">
        <v>436.69</v>
      </c>
      <c r="U89" s="35">
        <v>53</v>
      </c>
      <c r="V89" s="26">
        <v>1107.06</v>
      </c>
      <c r="W89" s="36">
        <v>1109.21</v>
      </c>
      <c r="X89" s="35">
        <v>79</v>
      </c>
      <c r="Y89" s="26">
        <v>246.78</v>
      </c>
      <c r="Z89" s="36">
        <v>252.97</v>
      </c>
      <c r="AA89" s="35" t="s">
        <v>399</v>
      </c>
      <c r="AB89" s="26" t="s">
        <v>399</v>
      </c>
      <c r="AC89" s="36" t="s">
        <v>399</v>
      </c>
      <c r="AD89" s="35"/>
      <c r="AE89" s="26"/>
      <c r="AF89" s="36"/>
      <c r="AG89" s="35">
        <v>10</v>
      </c>
      <c r="AH89" s="26">
        <v>20.399999999999999</v>
      </c>
      <c r="AI89" s="36">
        <v>20.170000000000002</v>
      </c>
      <c r="AJ89" s="35">
        <v>15</v>
      </c>
      <c r="AK89" s="26">
        <v>13.86</v>
      </c>
      <c r="AL89" s="36">
        <v>14.35</v>
      </c>
      <c r="AM89" s="35">
        <v>202</v>
      </c>
      <c r="AN89" s="26">
        <v>1370.92</v>
      </c>
      <c r="AO89" s="36">
        <v>1380.43</v>
      </c>
      <c r="AP89" s="5" t="str">
        <f t="shared" si="1"/>
        <v>1 10</v>
      </c>
    </row>
    <row r="90" spans="1:42" x14ac:dyDescent="0.2">
      <c r="A90" s="2" t="s">
        <v>276</v>
      </c>
      <c r="B90" s="2" t="s">
        <v>348</v>
      </c>
      <c r="C90" s="35" t="s">
        <v>399</v>
      </c>
      <c r="D90" s="26" t="s">
        <v>399</v>
      </c>
      <c r="E90" s="36" t="s">
        <v>399</v>
      </c>
      <c r="F90" s="35"/>
      <c r="G90" s="26"/>
      <c r="H90" s="36"/>
      <c r="I90" s="35">
        <v>4</v>
      </c>
      <c r="J90" s="26">
        <v>4.37</v>
      </c>
      <c r="K90" s="36">
        <v>4.3600000000000003</v>
      </c>
      <c r="L90" s="35">
        <v>3</v>
      </c>
      <c r="M90" s="26">
        <v>3.44</v>
      </c>
      <c r="N90" s="36">
        <v>3.69</v>
      </c>
      <c r="O90" s="35">
        <v>3</v>
      </c>
      <c r="P90" s="26">
        <v>19.91</v>
      </c>
      <c r="Q90" s="36">
        <v>20</v>
      </c>
      <c r="R90" s="35">
        <v>10</v>
      </c>
      <c r="S90" s="26">
        <v>43.5</v>
      </c>
      <c r="T90" s="36">
        <v>43.55</v>
      </c>
      <c r="U90" s="35" t="s">
        <v>399</v>
      </c>
      <c r="V90" s="26" t="s">
        <v>399</v>
      </c>
      <c r="W90" s="36" t="s">
        <v>399</v>
      </c>
      <c r="X90" s="35">
        <v>7</v>
      </c>
      <c r="Y90" s="26">
        <v>16.59</v>
      </c>
      <c r="Z90" s="36">
        <v>16.59</v>
      </c>
      <c r="AA90" s="35"/>
      <c r="AB90" s="26"/>
      <c r="AC90" s="36"/>
      <c r="AD90" s="35" t="s">
        <v>399</v>
      </c>
      <c r="AE90" s="26" t="s">
        <v>399</v>
      </c>
      <c r="AF90" s="36" t="s">
        <v>399</v>
      </c>
      <c r="AG90" s="35" t="s">
        <v>399</v>
      </c>
      <c r="AH90" s="26" t="s">
        <v>399</v>
      </c>
      <c r="AI90" s="36" t="s">
        <v>399</v>
      </c>
      <c r="AJ90" s="35">
        <v>7</v>
      </c>
      <c r="AK90" s="26">
        <v>18.079999999999998</v>
      </c>
      <c r="AL90" s="36">
        <v>18.239999999999998</v>
      </c>
      <c r="AM90" s="35" t="s">
        <v>399</v>
      </c>
      <c r="AN90" s="26" t="s">
        <v>399</v>
      </c>
      <c r="AO90" s="36" t="s">
        <v>399</v>
      </c>
      <c r="AP90" s="5" t="str">
        <f t="shared" si="1"/>
        <v>5 11</v>
      </c>
    </row>
    <row r="91" spans="1:42" x14ac:dyDescent="0.2">
      <c r="A91" s="2" t="s">
        <v>277</v>
      </c>
      <c r="B91" s="2" t="s">
        <v>349</v>
      </c>
      <c r="C91" s="35">
        <v>4</v>
      </c>
      <c r="D91" s="26">
        <v>9.6</v>
      </c>
      <c r="E91" s="36">
        <v>9.58</v>
      </c>
      <c r="F91" s="35">
        <v>4</v>
      </c>
      <c r="G91" s="26">
        <v>13.1</v>
      </c>
      <c r="H91" s="36">
        <v>12.85</v>
      </c>
      <c r="I91" s="35">
        <v>22</v>
      </c>
      <c r="J91" s="26">
        <v>56.73</v>
      </c>
      <c r="K91" s="36">
        <v>56.98</v>
      </c>
      <c r="L91" s="35">
        <v>4</v>
      </c>
      <c r="M91" s="26">
        <v>4.47</v>
      </c>
      <c r="N91" s="36">
        <v>4.43</v>
      </c>
      <c r="O91" s="35">
        <v>4</v>
      </c>
      <c r="P91" s="26">
        <v>7.48</v>
      </c>
      <c r="Q91" s="36">
        <v>7.69</v>
      </c>
      <c r="R91" s="35">
        <v>4</v>
      </c>
      <c r="S91" s="26">
        <v>4.43</v>
      </c>
      <c r="T91" s="36">
        <v>4.42</v>
      </c>
      <c r="U91" s="35">
        <v>6</v>
      </c>
      <c r="V91" s="26">
        <v>20.63</v>
      </c>
      <c r="W91" s="36">
        <v>20.34</v>
      </c>
      <c r="X91" s="35">
        <v>23</v>
      </c>
      <c r="Y91" s="26">
        <v>74.11</v>
      </c>
      <c r="Z91" s="36">
        <v>74</v>
      </c>
      <c r="AA91" s="35">
        <v>9</v>
      </c>
      <c r="AB91" s="26">
        <v>20.54</v>
      </c>
      <c r="AC91" s="36">
        <v>20.3</v>
      </c>
      <c r="AD91" s="35">
        <v>3</v>
      </c>
      <c r="AE91" s="26">
        <v>3.36</v>
      </c>
      <c r="AF91" s="36">
        <v>3.48</v>
      </c>
      <c r="AG91" s="35"/>
      <c r="AH91" s="26"/>
      <c r="AI91" s="36"/>
      <c r="AJ91" s="35">
        <v>8</v>
      </c>
      <c r="AK91" s="26">
        <v>29.44</v>
      </c>
      <c r="AL91" s="36">
        <v>28.39</v>
      </c>
      <c r="AM91" s="35" t="s">
        <v>399</v>
      </c>
      <c r="AN91" s="26" t="s">
        <v>399</v>
      </c>
      <c r="AO91" s="36" t="s">
        <v>399</v>
      </c>
      <c r="AP91" s="5" t="str">
        <f t="shared" si="1"/>
        <v>1 12</v>
      </c>
    </row>
    <row r="92" spans="1:42" x14ac:dyDescent="0.2">
      <c r="A92" s="2" t="s">
        <v>278</v>
      </c>
      <c r="B92" s="2" t="s">
        <v>929</v>
      </c>
      <c r="C92" s="35">
        <v>8</v>
      </c>
      <c r="D92" s="26">
        <v>35.83</v>
      </c>
      <c r="E92" s="36">
        <v>35.92</v>
      </c>
      <c r="F92" s="35">
        <v>8</v>
      </c>
      <c r="G92" s="26">
        <v>110.7</v>
      </c>
      <c r="H92" s="36">
        <v>108.71</v>
      </c>
      <c r="I92" s="35">
        <v>3</v>
      </c>
      <c r="J92" s="26">
        <v>2.56</v>
      </c>
      <c r="K92" s="36">
        <v>2.56</v>
      </c>
      <c r="L92" s="35">
        <v>14</v>
      </c>
      <c r="M92" s="26">
        <v>64.61</v>
      </c>
      <c r="N92" s="36">
        <v>64.39</v>
      </c>
      <c r="O92" s="35">
        <v>6</v>
      </c>
      <c r="P92" s="26">
        <v>78.83</v>
      </c>
      <c r="Q92" s="36">
        <v>78.989999999999995</v>
      </c>
      <c r="R92" s="35"/>
      <c r="S92" s="26"/>
      <c r="T92" s="36"/>
      <c r="U92" s="35">
        <v>3</v>
      </c>
      <c r="V92" s="26">
        <v>10.83</v>
      </c>
      <c r="W92" s="36">
        <v>11.1</v>
      </c>
      <c r="X92" s="35" t="s">
        <v>399</v>
      </c>
      <c r="Y92" s="26" t="s">
        <v>399</v>
      </c>
      <c r="Z92" s="36" t="s">
        <v>399</v>
      </c>
      <c r="AA92" s="35"/>
      <c r="AB92" s="26"/>
      <c r="AC92" s="36"/>
      <c r="AD92" s="35"/>
      <c r="AE92" s="26"/>
      <c r="AF92" s="36"/>
      <c r="AG92" s="35">
        <v>7</v>
      </c>
      <c r="AH92" s="26">
        <v>112.2</v>
      </c>
      <c r="AI92" s="36">
        <v>111.4</v>
      </c>
      <c r="AJ92" s="35">
        <v>5</v>
      </c>
      <c r="AK92" s="26">
        <v>31.64</v>
      </c>
      <c r="AL92" s="36">
        <v>32.17</v>
      </c>
      <c r="AM92" s="35" t="s">
        <v>399</v>
      </c>
      <c r="AN92" s="26" t="s">
        <v>399</v>
      </c>
      <c r="AO92" s="36" t="s">
        <v>399</v>
      </c>
      <c r="AP92" s="5" t="str">
        <f t="shared" si="1"/>
        <v>2 10</v>
      </c>
    </row>
    <row r="93" spans="1:42" x14ac:dyDescent="0.2">
      <c r="A93" s="2" t="s">
        <v>279</v>
      </c>
      <c r="B93" s="2" t="s">
        <v>930</v>
      </c>
      <c r="C93" s="35">
        <v>16</v>
      </c>
      <c r="D93" s="26">
        <v>202.9</v>
      </c>
      <c r="E93" s="36">
        <v>204.99</v>
      </c>
      <c r="F93" s="35">
        <v>33</v>
      </c>
      <c r="G93" s="26">
        <v>664.64</v>
      </c>
      <c r="H93" s="36">
        <v>664.44</v>
      </c>
      <c r="I93" s="35">
        <v>8</v>
      </c>
      <c r="J93" s="26">
        <v>75.92</v>
      </c>
      <c r="K93" s="36">
        <v>75.900000000000006</v>
      </c>
      <c r="L93" s="35">
        <v>7</v>
      </c>
      <c r="M93" s="26">
        <v>28.19</v>
      </c>
      <c r="N93" s="36">
        <v>28.04</v>
      </c>
      <c r="O93" s="35">
        <v>104</v>
      </c>
      <c r="P93" s="26">
        <v>2014.94</v>
      </c>
      <c r="Q93" s="36">
        <v>2032.4</v>
      </c>
      <c r="R93" s="35">
        <v>197</v>
      </c>
      <c r="S93" s="26">
        <v>3891.28</v>
      </c>
      <c r="T93" s="36">
        <v>3917.39</v>
      </c>
      <c r="U93" s="35">
        <v>6</v>
      </c>
      <c r="V93" s="26">
        <v>93.12</v>
      </c>
      <c r="W93" s="36">
        <v>92.67</v>
      </c>
      <c r="X93" s="35">
        <v>30</v>
      </c>
      <c r="Y93" s="26">
        <v>264.19</v>
      </c>
      <c r="Z93" s="36">
        <v>265.25</v>
      </c>
      <c r="AA93" s="35">
        <v>4</v>
      </c>
      <c r="AB93" s="26">
        <v>16.55</v>
      </c>
      <c r="AC93" s="36">
        <v>16.52</v>
      </c>
      <c r="AD93" s="35">
        <v>32</v>
      </c>
      <c r="AE93" s="26">
        <v>227.84</v>
      </c>
      <c r="AF93" s="36">
        <v>228.62</v>
      </c>
      <c r="AG93" s="35"/>
      <c r="AH93" s="26"/>
      <c r="AI93" s="36"/>
      <c r="AJ93" s="35">
        <v>64</v>
      </c>
      <c r="AK93" s="26">
        <v>966.56</v>
      </c>
      <c r="AL93" s="36">
        <v>976.47</v>
      </c>
      <c r="AM93" s="35">
        <v>25</v>
      </c>
      <c r="AN93" s="26">
        <v>162.68</v>
      </c>
      <c r="AO93" s="36">
        <v>164.4</v>
      </c>
      <c r="AP93" s="5" t="str">
        <f t="shared" si="1"/>
        <v>0 12</v>
      </c>
    </row>
    <row r="94" spans="1:42" x14ac:dyDescent="0.2">
      <c r="A94" s="2" t="s">
        <v>388</v>
      </c>
      <c r="B94" s="2" t="s">
        <v>931</v>
      </c>
      <c r="C94" s="35"/>
      <c r="D94" s="26"/>
      <c r="E94" s="36"/>
      <c r="F94" s="35" t="s">
        <v>399</v>
      </c>
      <c r="G94" s="26" t="s">
        <v>399</v>
      </c>
      <c r="H94" s="36" t="s">
        <v>399</v>
      </c>
      <c r="I94" s="35"/>
      <c r="J94" s="26"/>
      <c r="K94" s="36"/>
      <c r="L94" s="35"/>
      <c r="M94" s="26"/>
      <c r="N94" s="36"/>
      <c r="O94" s="35"/>
      <c r="P94" s="26"/>
      <c r="Q94" s="36"/>
      <c r="R94" s="35"/>
      <c r="S94" s="26"/>
      <c r="T94" s="36"/>
      <c r="U94" s="35"/>
      <c r="V94" s="26"/>
      <c r="W94" s="36"/>
      <c r="X94" s="35"/>
      <c r="Y94" s="26"/>
      <c r="Z94" s="36"/>
      <c r="AA94" s="35"/>
      <c r="AB94" s="26"/>
      <c r="AC94" s="36"/>
      <c r="AD94" s="35"/>
      <c r="AE94" s="26"/>
      <c r="AF94" s="36"/>
      <c r="AG94" s="35"/>
      <c r="AH94" s="26"/>
      <c r="AI94" s="36"/>
      <c r="AJ94" s="35"/>
      <c r="AK94" s="26"/>
      <c r="AL94" s="36"/>
      <c r="AM94" s="35"/>
      <c r="AN94" s="26"/>
      <c r="AO94" s="36"/>
      <c r="AP94" s="5" t="str">
        <f t="shared" si="1"/>
        <v>1 1</v>
      </c>
    </row>
    <row r="95" spans="1:42" x14ac:dyDescent="0.2">
      <c r="A95" s="2" t="s">
        <v>932</v>
      </c>
      <c r="B95" s="2" t="s">
        <v>933</v>
      </c>
      <c r="C95" s="35">
        <v>5</v>
      </c>
      <c r="D95" s="26">
        <v>86.4</v>
      </c>
      <c r="E95" s="36">
        <v>87.06</v>
      </c>
      <c r="F95" s="35" t="s">
        <v>399</v>
      </c>
      <c r="G95" s="26" t="s">
        <v>399</v>
      </c>
      <c r="H95" s="36" t="s">
        <v>399</v>
      </c>
      <c r="I95" s="35">
        <v>8</v>
      </c>
      <c r="J95" s="26">
        <v>38.619999999999997</v>
      </c>
      <c r="K95" s="36">
        <v>38.43</v>
      </c>
      <c r="L95" s="35" t="s">
        <v>399</v>
      </c>
      <c r="M95" s="26" t="s">
        <v>399</v>
      </c>
      <c r="N95" s="36" t="s">
        <v>399</v>
      </c>
      <c r="O95" s="35">
        <v>3</v>
      </c>
      <c r="P95" s="26">
        <v>4.8600000000000003</v>
      </c>
      <c r="Q95" s="36">
        <v>4.95</v>
      </c>
      <c r="R95" s="35">
        <v>14</v>
      </c>
      <c r="S95" s="26">
        <v>105.64</v>
      </c>
      <c r="T95" s="36">
        <v>106.13</v>
      </c>
      <c r="U95" s="35"/>
      <c r="V95" s="26"/>
      <c r="W95" s="36"/>
      <c r="X95" s="35">
        <v>16</v>
      </c>
      <c r="Y95" s="26">
        <v>59.43</v>
      </c>
      <c r="Z95" s="36">
        <v>59.74</v>
      </c>
      <c r="AA95" s="35"/>
      <c r="AB95" s="26"/>
      <c r="AC95" s="36"/>
      <c r="AD95" s="35">
        <v>7</v>
      </c>
      <c r="AE95" s="26">
        <v>15.14</v>
      </c>
      <c r="AF95" s="36">
        <v>15.2</v>
      </c>
      <c r="AG95" s="35"/>
      <c r="AH95" s="26"/>
      <c r="AI95" s="36"/>
      <c r="AJ95" s="35">
        <v>9</v>
      </c>
      <c r="AK95" s="26">
        <v>39.840000000000003</v>
      </c>
      <c r="AL95" s="36">
        <v>40.14</v>
      </c>
      <c r="AM95" s="35">
        <v>7</v>
      </c>
      <c r="AN95" s="26">
        <v>24.36</v>
      </c>
      <c r="AO95" s="36">
        <v>24.7</v>
      </c>
      <c r="AP95" s="5" t="str">
        <f t="shared" si="1"/>
        <v>2 10</v>
      </c>
    </row>
    <row r="96" spans="1:42" x14ac:dyDescent="0.2">
      <c r="A96" s="2" t="s">
        <v>280</v>
      </c>
      <c r="B96" s="2" t="s">
        <v>350</v>
      </c>
      <c r="C96" s="35">
        <v>5</v>
      </c>
      <c r="D96" s="26">
        <v>10.58</v>
      </c>
      <c r="E96" s="36">
        <v>10.58</v>
      </c>
      <c r="F96" s="35">
        <v>9</v>
      </c>
      <c r="G96" s="26">
        <v>129.32</v>
      </c>
      <c r="H96" s="36">
        <v>129.11000000000001</v>
      </c>
      <c r="I96" s="35">
        <v>6</v>
      </c>
      <c r="J96" s="26">
        <v>15.63</v>
      </c>
      <c r="K96" s="36">
        <v>15.62</v>
      </c>
      <c r="L96" s="35" t="s">
        <v>399</v>
      </c>
      <c r="M96" s="26" t="s">
        <v>399</v>
      </c>
      <c r="N96" s="36" t="s">
        <v>399</v>
      </c>
      <c r="O96" s="35">
        <v>10</v>
      </c>
      <c r="P96" s="26">
        <v>127.67</v>
      </c>
      <c r="Q96" s="36">
        <v>127.63</v>
      </c>
      <c r="R96" s="35">
        <v>18</v>
      </c>
      <c r="S96" s="26">
        <v>381.87</v>
      </c>
      <c r="T96" s="36">
        <v>392.65</v>
      </c>
      <c r="U96" s="35">
        <v>6</v>
      </c>
      <c r="V96" s="26">
        <v>1.06</v>
      </c>
      <c r="W96" s="36">
        <v>1.08</v>
      </c>
      <c r="X96" s="35">
        <v>30</v>
      </c>
      <c r="Y96" s="26">
        <v>158.07</v>
      </c>
      <c r="Z96" s="36">
        <v>158.72</v>
      </c>
      <c r="AA96" s="35" t="s">
        <v>399</v>
      </c>
      <c r="AB96" s="26" t="s">
        <v>399</v>
      </c>
      <c r="AC96" s="36" t="s">
        <v>399</v>
      </c>
      <c r="AD96" s="35">
        <v>6</v>
      </c>
      <c r="AE96" s="26">
        <v>42.09</v>
      </c>
      <c r="AF96" s="36">
        <v>42.73</v>
      </c>
      <c r="AG96" s="35">
        <v>3</v>
      </c>
      <c r="AH96" s="26">
        <v>0.28000000000000003</v>
      </c>
      <c r="AI96" s="36">
        <v>0.27</v>
      </c>
      <c r="AJ96" s="35">
        <v>10</v>
      </c>
      <c r="AK96" s="26">
        <v>218.69</v>
      </c>
      <c r="AL96" s="36">
        <v>219.31</v>
      </c>
      <c r="AM96" s="35">
        <v>70</v>
      </c>
      <c r="AN96" s="26">
        <v>1758.67</v>
      </c>
      <c r="AO96" s="36">
        <v>1765.04</v>
      </c>
      <c r="AP96" s="5" t="str">
        <f t="shared" si="1"/>
        <v>2 13</v>
      </c>
    </row>
    <row r="97" spans="1:42" x14ac:dyDescent="0.2">
      <c r="A97" s="2" t="s">
        <v>281</v>
      </c>
      <c r="B97" s="2" t="s">
        <v>934</v>
      </c>
      <c r="C97" s="35">
        <v>6</v>
      </c>
      <c r="D97" s="26">
        <v>11.25</v>
      </c>
      <c r="E97" s="36">
        <v>11.19</v>
      </c>
      <c r="F97" s="35">
        <v>17</v>
      </c>
      <c r="G97" s="26">
        <v>24.41</v>
      </c>
      <c r="H97" s="36">
        <v>23.74</v>
      </c>
      <c r="I97" s="35">
        <v>31</v>
      </c>
      <c r="J97" s="26">
        <v>40.85</v>
      </c>
      <c r="K97" s="36">
        <v>40.229999999999997</v>
      </c>
      <c r="L97" s="35">
        <v>7</v>
      </c>
      <c r="M97" s="26">
        <v>9.73</v>
      </c>
      <c r="N97" s="36">
        <v>9.69</v>
      </c>
      <c r="O97" s="35">
        <v>13</v>
      </c>
      <c r="P97" s="26">
        <v>23.61</v>
      </c>
      <c r="Q97" s="36">
        <v>23.49</v>
      </c>
      <c r="R97" s="35">
        <v>25</v>
      </c>
      <c r="S97" s="26">
        <v>228.24</v>
      </c>
      <c r="T97" s="36">
        <v>228.07</v>
      </c>
      <c r="U97" s="35">
        <v>16</v>
      </c>
      <c r="V97" s="26">
        <v>10.09</v>
      </c>
      <c r="W97" s="36">
        <v>9.8800000000000008</v>
      </c>
      <c r="X97" s="35">
        <v>588</v>
      </c>
      <c r="Y97" s="26">
        <v>3149.02</v>
      </c>
      <c r="Z97" s="36">
        <v>3148.05</v>
      </c>
      <c r="AA97" s="35">
        <v>3</v>
      </c>
      <c r="AB97" s="26">
        <v>0.75</v>
      </c>
      <c r="AC97" s="36">
        <v>0.75</v>
      </c>
      <c r="AD97" s="35">
        <v>13</v>
      </c>
      <c r="AE97" s="26">
        <v>57.94</v>
      </c>
      <c r="AF97" s="36">
        <v>58.06</v>
      </c>
      <c r="AG97" s="35">
        <v>13</v>
      </c>
      <c r="AH97" s="26">
        <v>48.63</v>
      </c>
      <c r="AI97" s="36">
        <v>47.87</v>
      </c>
      <c r="AJ97" s="35">
        <v>29</v>
      </c>
      <c r="AK97" s="26">
        <v>135.16</v>
      </c>
      <c r="AL97" s="36">
        <v>136.22999999999999</v>
      </c>
      <c r="AM97" s="35">
        <v>47</v>
      </c>
      <c r="AN97" s="26">
        <v>265.31</v>
      </c>
      <c r="AO97" s="36">
        <v>264.81</v>
      </c>
      <c r="AP97" s="5" t="str">
        <f t="shared" si="1"/>
        <v>0 13</v>
      </c>
    </row>
    <row r="98" spans="1:42" x14ac:dyDescent="0.2">
      <c r="A98" s="2" t="s">
        <v>282</v>
      </c>
      <c r="B98" s="2" t="s">
        <v>935</v>
      </c>
      <c r="C98" s="35"/>
      <c r="D98" s="26"/>
      <c r="E98" s="36"/>
      <c r="F98" s="35"/>
      <c r="G98" s="26"/>
      <c r="H98" s="36"/>
      <c r="I98" s="35" t="s">
        <v>399</v>
      </c>
      <c r="J98" s="26" t="s">
        <v>399</v>
      </c>
      <c r="K98" s="36" t="s">
        <v>399</v>
      </c>
      <c r="L98" s="35"/>
      <c r="M98" s="26"/>
      <c r="N98" s="36"/>
      <c r="O98" s="35">
        <v>3</v>
      </c>
      <c r="P98" s="26">
        <v>3.92</v>
      </c>
      <c r="Q98" s="36">
        <v>3.92</v>
      </c>
      <c r="R98" s="35" t="s">
        <v>399</v>
      </c>
      <c r="S98" s="26" t="s">
        <v>399</v>
      </c>
      <c r="T98" s="36" t="s">
        <v>399</v>
      </c>
      <c r="U98" s="35">
        <v>8</v>
      </c>
      <c r="V98" s="26">
        <v>4.2300000000000004</v>
      </c>
      <c r="W98" s="36">
        <v>4.22</v>
      </c>
      <c r="X98" s="35" t="s">
        <v>399</v>
      </c>
      <c r="Y98" s="26" t="s">
        <v>399</v>
      </c>
      <c r="Z98" s="36" t="s">
        <v>399</v>
      </c>
      <c r="AA98" s="35" t="s">
        <v>399</v>
      </c>
      <c r="AB98" s="26" t="s">
        <v>399</v>
      </c>
      <c r="AC98" s="36" t="s">
        <v>399</v>
      </c>
      <c r="AD98" s="35" t="s">
        <v>399</v>
      </c>
      <c r="AE98" s="26" t="s">
        <v>399</v>
      </c>
      <c r="AF98" s="36" t="s">
        <v>399</v>
      </c>
      <c r="AG98" s="35" t="s">
        <v>399</v>
      </c>
      <c r="AH98" s="26" t="s">
        <v>399</v>
      </c>
      <c r="AI98" s="36" t="s">
        <v>399</v>
      </c>
      <c r="AJ98" s="35" t="s">
        <v>399</v>
      </c>
      <c r="AK98" s="26" t="s">
        <v>399</v>
      </c>
      <c r="AL98" s="36" t="s">
        <v>399</v>
      </c>
      <c r="AM98" s="35" t="s">
        <v>399</v>
      </c>
      <c r="AN98" s="26" t="s">
        <v>399</v>
      </c>
      <c r="AO98" s="36" t="s">
        <v>399</v>
      </c>
      <c r="AP98" s="5" t="str">
        <f t="shared" si="1"/>
        <v>8 10</v>
      </c>
    </row>
    <row r="99" spans="1:42" x14ac:dyDescent="0.2">
      <c r="A99" s="2" t="s">
        <v>283</v>
      </c>
      <c r="B99" s="2" t="s">
        <v>936</v>
      </c>
      <c r="C99" s="35"/>
      <c r="D99" s="26"/>
      <c r="E99" s="36"/>
      <c r="F99" s="35" t="s">
        <v>399</v>
      </c>
      <c r="G99" s="26" t="s">
        <v>399</v>
      </c>
      <c r="H99" s="36" t="s">
        <v>399</v>
      </c>
      <c r="I99" s="35">
        <v>5</v>
      </c>
      <c r="J99" s="26">
        <v>12.62</v>
      </c>
      <c r="K99" s="36">
        <v>12.59</v>
      </c>
      <c r="L99" s="35">
        <v>6</v>
      </c>
      <c r="M99" s="26">
        <v>4.79</v>
      </c>
      <c r="N99" s="36">
        <v>4.78</v>
      </c>
      <c r="O99" s="35">
        <v>5</v>
      </c>
      <c r="P99" s="26">
        <v>9.83</v>
      </c>
      <c r="Q99" s="36">
        <v>9.89</v>
      </c>
      <c r="R99" s="35">
        <v>8</v>
      </c>
      <c r="S99" s="26">
        <v>80.540000000000006</v>
      </c>
      <c r="T99" s="36">
        <v>80.88</v>
      </c>
      <c r="U99" s="35"/>
      <c r="V99" s="26"/>
      <c r="W99" s="36"/>
      <c r="X99" s="35">
        <v>12</v>
      </c>
      <c r="Y99" s="26">
        <v>35.369999999999997</v>
      </c>
      <c r="Z99" s="36">
        <v>35.31</v>
      </c>
      <c r="AA99" s="35" t="s">
        <v>399</v>
      </c>
      <c r="AB99" s="26" t="s">
        <v>399</v>
      </c>
      <c r="AC99" s="36" t="s">
        <v>399</v>
      </c>
      <c r="AD99" s="35" t="s">
        <v>399</v>
      </c>
      <c r="AE99" s="26" t="s">
        <v>399</v>
      </c>
      <c r="AF99" s="36" t="s">
        <v>399</v>
      </c>
      <c r="AG99" s="35"/>
      <c r="AH99" s="26"/>
      <c r="AI99" s="36"/>
      <c r="AJ99" s="35">
        <v>5</v>
      </c>
      <c r="AK99" s="26">
        <v>2.93</v>
      </c>
      <c r="AL99" s="36">
        <v>2.93</v>
      </c>
      <c r="AM99" s="35" t="s">
        <v>399</v>
      </c>
      <c r="AN99" s="26" t="s">
        <v>399</v>
      </c>
      <c r="AO99" s="36" t="s">
        <v>399</v>
      </c>
      <c r="AP99" s="5" t="str">
        <f t="shared" si="1"/>
        <v>4 10</v>
      </c>
    </row>
    <row r="100" spans="1:42" x14ac:dyDescent="0.2">
      <c r="A100" s="2" t="s">
        <v>937</v>
      </c>
      <c r="B100" s="2" t="s">
        <v>938</v>
      </c>
      <c r="C100" s="35" t="s">
        <v>399</v>
      </c>
      <c r="D100" s="26" t="s">
        <v>399</v>
      </c>
      <c r="E100" s="36" t="s">
        <v>399</v>
      </c>
      <c r="F100" s="35"/>
      <c r="G100" s="26"/>
      <c r="H100" s="36"/>
      <c r="I100" s="35">
        <v>4</v>
      </c>
      <c r="J100" s="26">
        <v>7.86</v>
      </c>
      <c r="K100" s="36">
        <v>7.86</v>
      </c>
      <c r="L100" s="35"/>
      <c r="M100" s="26"/>
      <c r="N100" s="36"/>
      <c r="O100" s="35" t="s">
        <v>399</v>
      </c>
      <c r="P100" s="26" t="s">
        <v>399</v>
      </c>
      <c r="Q100" s="36" t="s">
        <v>399</v>
      </c>
      <c r="R100" s="35">
        <v>3</v>
      </c>
      <c r="S100" s="26">
        <v>27.25</v>
      </c>
      <c r="T100" s="36">
        <v>27.63</v>
      </c>
      <c r="U100" s="35"/>
      <c r="V100" s="26"/>
      <c r="W100" s="36"/>
      <c r="X100" s="35"/>
      <c r="Y100" s="26"/>
      <c r="Z100" s="36"/>
      <c r="AA100" s="35"/>
      <c r="AB100" s="26"/>
      <c r="AC100" s="36"/>
      <c r="AD100" s="35"/>
      <c r="AE100" s="26"/>
      <c r="AF100" s="36"/>
      <c r="AG100" s="35"/>
      <c r="AH100" s="26"/>
      <c r="AI100" s="36"/>
      <c r="AJ100" s="35" t="s">
        <v>399</v>
      </c>
      <c r="AK100" s="26" t="s">
        <v>399</v>
      </c>
      <c r="AL100" s="36" t="s">
        <v>399</v>
      </c>
      <c r="AM100" s="35"/>
      <c r="AN100" s="26"/>
      <c r="AO100" s="36"/>
      <c r="AP100" s="5" t="str">
        <f t="shared" si="1"/>
        <v>3 5</v>
      </c>
    </row>
    <row r="101" spans="1:42" x14ac:dyDescent="0.2">
      <c r="A101" s="2" t="s">
        <v>284</v>
      </c>
      <c r="B101" s="2" t="s">
        <v>939</v>
      </c>
      <c r="C101" s="35" t="s">
        <v>399</v>
      </c>
      <c r="D101" s="26" t="s">
        <v>399</v>
      </c>
      <c r="E101" s="36" t="s">
        <v>399</v>
      </c>
      <c r="F101" s="35">
        <v>55</v>
      </c>
      <c r="G101" s="26">
        <v>332.8</v>
      </c>
      <c r="H101" s="36">
        <v>334.35</v>
      </c>
      <c r="I101" s="35">
        <v>4</v>
      </c>
      <c r="J101" s="26">
        <v>0.72</v>
      </c>
      <c r="K101" s="36">
        <v>0.72</v>
      </c>
      <c r="L101" s="35">
        <v>50</v>
      </c>
      <c r="M101" s="26">
        <v>42.19</v>
      </c>
      <c r="N101" s="36">
        <v>41.2</v>
      </c>
      <c r="O101" s="35">
        <v>20</v>
      </c>
      <c r="P101" s="26">
        <v>50.2</v>
      </c>
      <c r="Q101" s="36">
        <v>50.36</v>
      </c>
      <c r="R101" s="35">
        <v>65</v>
      </c>
      <c r="S101" s="26">
        <v>206.73</v>
      </c>
      <c r="T101" s="36">
        <v>208.1</v>
      </c>
      <c r="U101" s="35">
        <v>16</v>
      </c>
      <c r="V101" s="26">
        <v>13.82</v>
      </c>
      <c r="W101" s="36">
        <v>13.73</v>
      </c>
      <c r="X101" s="35">
        <v>9</v>
      </c>
      <c r="Y101" s="26">
        <v>10.9</v>
      </c>
      <c r="Z101" s="36">
        <v>10.82</v>
      </c>
      <c r="AA101" s="35" t="s">
        <v>399</v>
      </c>
      <c r="AB101" s="26" t="s">
        <v>399</v>
      </c>
      <c r="AC101" s="36" t="s">
        <v>399</v>
      </c>
      <c r="AD101" s="35">
        <v>5</v>
      </c>
      <c r="AE101" s="26">
        <v>0.68</v>
      </c>
      <c r="AF101" s="36">
        <v>0.68</v>
      </c>
      <c r="AG101" s="35">
        <v>4</v>
      </c>
      <c r="AH101" s="26">
        <v>2.2400000000000002</v>
      </c>
      <c r="AI101" s="36">
        <v>1.73</v>
      </c>
      <c r="AJ101" s="35">
        <v>39</v>
      </c>
      <c r="AK101" s="26">
        <v>87.45</v>
      </c>
      <c r="AL101" s="36">
        <v>88.05</v>
      </c>
      <c r="AM101" s="35">
        <v>44</v>
      </c>
      <c r="AN101" s="26">
        <v>90.11</v>
      </c>
      <c r="AO101" s="36">
        <v>90.63</v>
      </c>
      <c r="AP101" s="5" t="str">
        <f t="shared" si="1"/>
        <v>2 13</v>
      </c>
    </row>
    <row r="102" spans="1:42" x14ac:dyDescent="0.2">
      <c r="A102" s="2" t="s">
        <v>285</v>
      </c>
      <c r="B102" s="2" t="s">
        <v>351</v>
      </c>
      <c r="C102" s="35" t="s">
        <v>399</v>
      </c>
      <c r="D102" s="26" t="s">
        <v>399</v>
      </c>
      <c r="E102" s="36" t="s">
        <v>399</v>
      </c>
      <c r="F102" s="35">
        <v>512</v>
      </c>
      <c r="G102" s="26">
        <v>981.41</v>
      </c>
      <c r="H102" s="36">
        <v>971.63</v>
      </c>
      <c r="I102" s="35" t="s">
        <v>399</v>
      </c>
      <c r="J102" s="26" t="s">
        <v>399</v>
      </c>
      <c r="K102" s="36" t="s">
        <v>399</v>
      </c>
      <c r="L102" s="35">
        <v>766</v>
      </c>
      <c r="M102" s="26">
        <v>1440.98</v>
      </c>
      <c r="N102" s="36">
        <v>1421.69</v>
      </c>
      <c r="O102" s="35">
        <v>8</v>
      </c>
      <c r="P102" s="26">
        <v>11.91</v>
      </c>
      <c r="Q102" s="36">
        <v>11.86</v>
      </c>
      <c r="R102" s="35">
        <v>19</v>
      </c>
      <c r="S102" s="26">
        <v>34.97</v>
      </c>
      <c r="T102" s="36">
        <v>34.89</v>
      </c>
      <c r="U102" s="35">
        <v>870</v>
      </c>
      <c r="V102" s="26">
        <v>1261.06</v>
      </c>
      <c r="W102" s="36">
        <v>1258.81</v>
      </c>
      <c r="X102" s="35">
        <v>9</v>
      </c>
      <c r="Y102" s="26">
        <v>13.41</v>
      </c>
      <c r="Z102" s="36">
        <v>13.41</v>
      </c>
      <c r="AA102" s="35" t="s">
        <v>399</v>
      </c>
      <c r="AB102" s="26" t="s">
        <v>399</v>
      </c>
      <c r="AC102" s="36" t="s">
        <v>399</v>
      </c>
      <c r="AD102" s="35" t="s">
        <v>399</v>
      </c>
      <c r="AE102" s="26" t="s">
        <v>399</v>
      </c>
      <c r="AF102" s="36" t="s">
        <v>399</v>
      </c>
      <c r="AG102" s="35">
        <v>187</v>
      </c>
      <c r="AH102" s="26">
        <v>591.79</v>
      </c>
      <c r="AI102" s="36">
        <v>588.26</v>
      </c>
      <c r="AJ102" s="35">
        <v>40</v>
      </c>
      <c r="AK102" s="26">
        <v>105.67</v>
      </c>
      <c r="AL102" s="36">
        <v>105.04</v>
      </c>
      <c r="AM102" s="35">
        <v>11</v>
      </c>
      <c r="AN102" s="26">
        <v>22.28</v>
      </c>
      <c r="AO102" s="36">
        <v>22.42</v>
      </c>
      <c r="AP102" s="5" t="str">
        <f t="shared" si="1"/>
        <v>4 13</v>
      </c>
    </row>
    <row r="103" spans="1:42" x14ac:dyDescent="0.2">
      <c r="A103" s="2" t="s">
        <v>286</v>
      </c>
      <c r="B103" s="2" t="s">
        <v>940</v>
      </c>
      <c r="C103" s="35">
        <v>222</v>
      </c>
      <c r="D103" s="26">
        <v>1697.94</v>
      </c>
      <c r="E103" s="36">
        <v>1719.71</v>
      </c>
      <c r="F103" s="35">
        <v>401</v>
      </c>
      <c r="G103" s="26">
        <v>4800.33</v>
      </c>
      <c r="H103" s="36">
        <v>4806.99</v>
      </c>
      <c r="I103" s="35">
        <v>2580</v>
      </c>
      <c r="J103" s="26">
        <v>20611.68</v>
      </c>
      <c r="K103" s="36">
        <v>20588.5</v>
      </c>
      <c r="L103" s="35">
        <v>301</v>
      </c>
      <c r="M103" s="26">
        <v>2082.08</v>
      </c>
      <c r="N103" s="36">
        <v>2077.6799999999998</v>
      </c>
      <c r="O103" s="35">
        <v>929</v>
      </c>
      <c r="P103" s="26">
        <v>11195.97</v>
      </c>
      <c r="Q103" s="36">
        <v>11280.81</v>
      </c>
      <c r="R103" s="35">
        <v>833</v>
      </c>
      <c r="S103" s="26">
        <v>9679.84</v>
      </c>
      <c r="T103" s="36">
        <v>9730.7900000000009</v>
      </c>
      <c r="U103" s="35">
        <v>162</v>
      </c>
      <c r="V103" s="26">
        <v>1695.02</v>
      </c>
      <c r="W103" s="36">
        <v>1686.66</v>
      </c>
      <c r="X103" s="35">
        <v>681</v>
      </c>
      <c r="Y103" s="26">
        <v>5042.17</v>
      </c>
      <c r="Z103" s="36">
        <v>5053.55</v>
      </c>
      <c r="AA103" s="35">
        <v>290</v>
      </c>
      <c r="AB103" s="26">
        <v>2121.42</v>
      </c>
      <c r="AC103" s="36">
        <v>2109.94</v>
      </c>
      <c r="AD103" s="35">
        <v>242</v>
      </c>
      <c r="AE103" s="26">
        <v>1232.33</v>
      </c>
      <c r="AF103" s="36">
        <v>1239.76</v>
      </c>
      <c r="AG103" s="35">
        <v>18</v>
      </c>
      <c r="AH103" s="26">
        <v>90.13</v>
      </c>
      <c r="AI103" s="36">
        <v>88.82</v>
      </c>
      <c r="AJ103" s="35">
        <v>1666</v>
      </c>
      <c r="AK103" s="26">
        <v>18063.16</v>
      </c>
      <c r="AL103" s="36">
        <v>18157.62</v>
      </c>
      <c r="AM103" s="35">
        <v>693</v>
      </c>
      <c r="AN103" s="26">
        <v>6303.24</v>
      </c>
      <c r="AO103" s="36">
        <v>6333.54</v>
      </c>
      <c r="AP103" s="5" t="str">
        <f t="shared" si="1"/>
        <v>0 13</v>
      </c>
    </row>
    <row r="104" spans="1:42" x14ac:dyDescent="0.2">
      <c r="A104" s="2" t="s">
        <v>287</v>
      </c>
      <c r="B104" s="2" t="s">
        <v>352</v>
      </c>
      <c r="C104" s="35">
        <v>41</v>
      </c>
      <c r="D104" s="26">
        <v>221.47</v>
      </c>
      <c r="E104" s="36">
        <v>224.76</v>
      </c>
      <c r="F104" s="35">
        <v>102</v>
      </c>
      <c r="G104" s="26">
        <v>1003.07</v>
      </c>
      <c r="H104" s="36">
        <v>1003.89</v>
      </c>
      <c r="I104" s="35">
        <v>346</v>
      </c>
      <c r="J104" s="26">
        <v>1415.48</v>
      </c>
      <c r="K104" s="36">
        <v>1415.69</v>
      </c>
      <c r="L104" s="35">
        <v>72</v>
      </c>
      <c r="M104" s="26">
        <v>503.5</v>
      </c>
      <c r="N104" s="36">
        <v>502.22</v>
      </c>
      <c r="O104" s="35">
        <v>262</v>
      </c>
      <c r="P104" s="26">
        <v>2673.51</v>
      </c>
      <c r="Q104" s="36">
        <v>2694.9</v>
      </c>
      <c r="R104" s="35">
        <v>408</v>
      </c>
      <c r="S104" s="26">
        <v>4634.8500000000004</v>
      </c>
      <c r="T104" s="36">
        <v>4665.07</v>
      </c>
      <c r="U104" s="35">
        <v>38</v>
      </c>
      <c r="V104" s="26">
        <v>196.11</v>
      </c>
      <c r="W104" s="36">
        <v>196.16</v>
      </c>
      <c r="X104" s="35">
        <v>355</v>
      </c>
      <c r="Y104" s="26">
        <v>1448.26</v>
      </c>
      <c r="Z104" s="36">
        <v>1452.16</v>
      </c>
      <c r="AA104" s="35">
        <v>189</v>
      </c>
      <c r="AB104" s="26">
        <v>783.77</v>
      </c>
      <c r="AC104" s="36">
        <v>780.11</v>
      </c>
      <c r="AD104" s="35">
        <v>46</v>
      </c>
      <c r="AE104" s="26">
        <v>185.61</v>
      </c>
      <c r="AF104" s="36">
        <v>188.29</v>
      </c>
      <c r="AG104" s="35">
        <v>8</v>
      </c>
      <c r="AH104" s="26">
        <v>31.66</v>
      </c>
      <c r="AI104" s="36">
        <v>29.48</v>
      </c>
      <c r="AJ104" s="35">
        <v>251</v>
      </c>
      <c r="AK104" s="26">
        <v>1693.52</v>
      </c>
      <c r="AL104" s="36">
        <v>1702.52</v>
      </c>
      <c r="AM104" s="35">
        <v>244</v>
      </c>
      <c r="AN104" s="26">
        <v>1609.02</v>
      </c>
      <c r="AO104" s="36">
        <v>1616.67</v>
      </c>
      <c r="AP104" s="5" t="str">
        <f t="shared" si="1"/>
        <v>0 13</v>
      </c>
    </row>
    <row r="105" spans="1:42" x14ac:dyDescent="0.2">
      <c r="A105" s="2" t="s">
        <v>288</v>
      </c>
      <c r="B105" s="2" t="s">
        <v>941</v>
      </c>
      <c r="C105" s="35"/>
      <c r="D105" s="26"/>
      <c r="E105" s="36"/>
      <c r="F105" s="35"/>
      <c r="G105" s="26"/>
      <c r="H105" s="36"/>
      <c r="I105" s="35"/>
      <c r="J105" s="26"/>
      <c r="K105" s="36"/>
      <c r="L105" s="35" t="s">
        <v>399</v>
      </c>
      <c r="M105" s="26" t="s">
        <v>399</v>
      </c>
      <c r="N105" s="36" t="s">
        <v>399</v>
      </c>
      <c r="O105" s="35" t="s">
        <v>399</v>
      </c>
      <c r="P105" s="26" t="s">
        <v>399</v>
      </c>
      <c r="Q105" s="36" t="s">
        <v>399</v>
      </c>
      <c r="R105" s="35">
        <v>4</v>
      </c>
      <c r="S105" s="26">
        <v>11.37</v>
      </c>
      <c r="T105" s="36">
        <v>11.48</v>
      </c>
      <c r="U105" s="35" t="s">
        <v>399</v>
      </c>
      <c r="V105" s="26" t="s">
        <v>399</v>
      </c>
      <c r="W105" s="36" t="s">
        <v>399</v>
      </c>
      <c r="X105" s="35"/>
      <c r="Y105" s="26"/>
      <c r="Z105" s="36"/>
      <c r="AA105" s="35" t="s">
        <v>399</v>
      </c>
      <c r="AB105" s="26" t="s">
        <v>399</v>
      </c>
      <c r="AC105" s="36" t="s">
        <v>399</v>
      </c>
      <c r="AD105" s="35"/>
      <c r="AE105" s="26"/>
      <c r="AF105" s="36"/>
      <c r="AG105" s="35"/>
      <c r="AH105" s="26"/>
      <c r="AI105" s="36"/>
      <c r="AJ105" s="35"/>
      <c r="AK105" s="26"/>
      <c r="AL105" s="36"/>
      <c r="AM105" s="35" t="s">
        <v>399</v>
      </c>
      <c r="AN105" s="26" t="s">
        <v>399</v>
      </c>
      <c r="AO105" s="36" t="s">
        <v>399</v>
      </c>
      <c r="AP105" s="5" t="str">
        <f t="shared" si="1"/>
        <v>5 6</v>
      </c>
    </row>
    <row r="106" spans="1:42" x14ac:dyDescent="0.2">
      <c r="A106" s="2" t="s">
        <v>289</v>
      </c>
      <c r="B106" s="2" t="s">
        <v>396</v>
      </c>
      <c r="C106" s="35">
        <v>6</v>
      </c>
      <c r="D106" s="26">
        <v>25.95</v>
      </c>
      <c r="E106" s="36">
        <v>26.2</v>
      </c>
      <c r="F106" s="35">
        <v>68</v>
      </c>
      <c r="G106" s="26">
        <v>612.09</v>
      </c>
      <c r="H106" s="36">
        <v>615.69000000000005</v>
      </c>
      <c r="I106" s="35">
        <v>6</v>
      </c>
      <c r="J106" s="26">
        <v>6.14</v>
      </c>
      <c r="K106" s="36">
        <v>6.14</v>
      </c>
      <c r="L106" s="35">
        <v>100</v>
      </c>
      <c r="M106" s="26">
        <v>816.42</v>
      </c>
      <c r="N106" s="36">
        <v>818.73</v>
      </c>
      <c r="O106" s="35">
        <v>135</v>
      </c>
      <c r="P106" s="26">
        <v>1630.35</v>
      </c>
      <c r="Q106" s="36">
        <v>1643.13</v>
      </c>
      <c r="R106" s="35">
        <v>317</v>
      </c>
      <c r="S106" s="26">
        <v>4307.92</v>
      </c>
      <c r="T106" s="36">
        <v>4336.03</v>
      </c>
      <c r="U106" s="35">
        <v>58</v>
      </c>
      <c r="V106" s="26">
        <v>683.49</v>
      </c>
      <c r="W106" s="36">
        <v>683.53</v>
      </c>
      <c r="X106" s="35">
        <v>12</v>
      </c>
      <c r="Y106" s="26">
        <v>81.93</v>
      </c>
      <c r="Z106" s="36">
        <v>82.6</v>
      </c>
      <c r="AA106" s="35" t="s">
        <v>399</v>
      </c>
      <c r="AB106" s="26" t="s">
        <v>399</v>
      </c>
      <c r="AC106" s="36" t="s">
        <v>399</v>
      </c>
      <c r="AD106" s="35"/>
      <c r="AE106" s="26"/>
      <c r="AF106" s="36"/>
      <c r="AG106" s="35">
        <v>3</v>
      </c>
      <c r="AH106" s="26">
        <v>10.79</v>
      </c>
      <c r="AI106" s="36">
        <v>10.84</v>
      </c>
      <c r="AJ106" s="35">
        <v>102</v>
      </c>
      <c r="AK106" s="26">
        <v>1019.96</v>
      </c>
      <c r="AL106" s="36">
        <v>1031.69</v>
      </c>
      <c r="AM106" s="35">
        <v>110</v>
      </c>
      <c r="AN106" s="26">
        <v>1118.18</v>
      </c>
      <c r="AO106" s="36">
        <v>1127.07</v>
      </c>
      <c r="AP106" s="5" t="str">
        <f t="shared" si="1"/>
        <v>1 12</v>
      </c>
    </row>
    <row r="107" spans="1:42" x14ac:dyDescent="0.2">
      <c r="A107" s="2" t="s">
        <v>290</v>
      </c>
      <c r="B107" s="2" t="s">
        <v>942</v>
      </c>
      <c r="C107" s="35">
        <v>13</v>
      </c>
      <c r="D107" s="26">
        <v>63.54</v>
      </c>
      <c r="E107" s="36">
        <v>63.41</v>
      </c>
      <c r="F107" s="35">
        <v>10</v>
      </c>
      <c r="G107" s="26">
        <v>52.05</v>
      </c>
      <c r="H107" s="36">
        <v>52.22</v>
      </c>
      <c r="I107" s="35">
        <v>6</v>
      </c>
      <c r="J107" s="26">
        <v>7.53</v>
      </c>
      <c r="K107" s="36">
        <v>7.5</v>
      </c>
      <c r="L107" s="35">
        <v>44</v>
      </c>
      <c r="M107" s="26">
        <v>321.45</v>
      </c>
      <c r="N107" s="36">
        <v>323.22000000000003</v>
      </c>
      <c r="O107" s="35">
        <v>6</v>
      </c>
      <c r="P107" s="26">
        <v>69.28</v>
      </c>
      <c r="Q107" s="36">
        <v>69.19</v>
      </c>
      <c r="R107" s="35">
        <v>11</v>
      </c>
      <c r="S107" s="26">
        <v>31.66</v>
      </c>
      <c r="T107" s="36">
        <v>31.86</v>
      </c>
      <c r="U107" s="35">
        <v>11</v>
      </c>
      <c r="V107" s="26">
        <v>79.17</v>
      </c>
      <c r="W107" s="36">
        <v>78.38</v>
      </c>
      <c r="X107" s="35">
        <v>15</v>
      </c>
      <c r="Y107" s="26">
        <v>36.799999999999997</v>
      </c>
      <c r="Z107" s="36">
        <v>36.71</v>
      </c>
      <c r="AA107" s="35" t="s">
        <v>399</v>
      </c>
      <c r="AB107" s="26" t="s">
        <v>399</v>
      </c>
      <c r="AC107" s="36" t="s">
        <v>399</v>
      </c>
      <c r="AD107" s="35">
        <v>3</v>
      </c>
      <c r="AE107" s="26">
        <v>3.09</v>
      </c>
      <c r="AF107" s="36">
        <v>3.03</v>
      </c>
      <c r="AG107" s="35">
        <v>3</v>
      </c>
      <c r="AH107" s="26">
        <v>2.1</v>
      </c>
      <c r="AI107" s="36">
        <v>2.09</v>
      </c>
      <c r="AJ107" s="35">
        <v>15</v>
      </c>
      <c r="AK107" s="26">
        <v>76.97</v>
      </c>
      <c r="AL107" s="36">
        <v>78.180000000000007</v>
      </c>
      <c r="AM107" s="35">
        <v>12</v>
      </c>
      <c r="AN107" s="26">
        <v>30.86</v>
      </c>
      <c r="AO107" s="36">
        <v>31.95</v>
      </c>
      <c r="AP107" s="5" t="str">
        <f t="shared" si="1"/>
        <v>1 13</v>
      </c>
    </row>
    <row r="108" spans="1:42" x14ac:dyDescent="0.2">
      <c r="A108" s="2" t="s">
        <v>943</v>
      </c>
      <c r="B108" s="2" t="s">
        <v>944</v>
      </c>
      <c r="C108" s="35">
        <v>8</v>
      </c>
      <c r="D108" s="26">
        <v>1.1299999999999999</v>
      </c>
      <c r="E108" s="36">
        <v>1.0900000000000001</v>
      </c>
      <c r="F108" s="35">
        <v>4</v>
      </c>
      <c r="G108" s="26">
        <v>6.24</v>
      </c>
      <c r="H108" s="36">
        <v>6.24</v>
      </c>
      <c r="I108" s="35" t="s">
        <v>399</v>
      </c>
      <c r="J108" s="26" t="s">
        <v>399</v>
      </c>
      <c r="K108" s="36" t="s">
        <v>399</v>
      </c>
      <c r="L108" s="35">
        <v>12</v>
      </c>
      <c r="M108" s="26">
        <v>51.49</v>
      </c>
      <c r="N108" s="36">
        <v>52.35</v>
      </c>
      <c r="O108" s="35">
        <v>6</v>
      </c>
      <c r="P108" s="26">
        <v>2.41</v>
      </c>
      <c r="Q108" s="36">
        <v>2.4</v>
      </c>
      <c r="R108" s="35">
        <v>7</v>
      </c>
      <c r="S108" s="26">
        <v>8.09</v>
      </c>
      <c r="T108" s="36">
        <v>8.07</v>
      </c>
      <c r="U108" s="35">
        <v>11</v>
      </c>
      <c r="V108" s="26">
        <v>21.61</v>
      </c>
      <c r="W108" s="36">
        <v>21.49</v>
      </c>
      <c r="X108" s="35">
        <v>11</v>
      </c>
      <c r="Y108" s="26">
        <v>19.13</v>
      </c>
      <c r="Z108" s="36">
        <v>19.100000000000001</v>
      </c>
      <c r="AA108" s="35" t="s">
        <v>399</v>
      </c>
      <c r="AB108" s="26" t="s">
        <v>399</v>
      </c>
      <c r="AC108" s="36" t="s">
        <v>399</v>
      </c>
      <c r="AD108" s="35" t="s">
        <v>399</v>
      </c>
      <c r="AE108" s="26" t="s">
        <v>399</v>
      </c>
      <c r="AF108" s="36" t="s">
        <v>399</v>
      </c>
      <c r="AG108" s="35" t="s">
        <v>399</v>
      </c>
      <c r="AH108" s="26" t="s">
        <v>399</v>
      </c>
      <c r="AI108" s="36" t="s">
        <v>399</v>
      </c>
      <c r="AJ108" s="35">
        <v>11</v>
      </c>
      <c r="AK108" s="26">
        <v>5.19</v>
      </c>
      <c r="AL108" s="36">
        <v>5.05</v>
      </c>
      <c r="AM108" s="35">
        <v>8</v>
      </c>
      <c r="AN108" s="26">
        <v>14.47</v>
      </c>
      <c r="AO108" s="36">
        <v>14.31</v>
      </c>
      <c r="AP108" s="5" t="str">
        <f t="shared" si="1"/>
        <v>4 13</v>
      </c>
    </row>
    <row r="109" spans="1:42" x14ac:dyDescent="0.2">
      <c r="A109" s="2" t="s">
        <v>291</v>
      </c>
      <c r="B109" s="2" t="s">
        <v>945</v>
      </c>
      <c r="C109" s="35">
        <v>26</v>
      </c>
      <c r="D109" s="26">
        <v>10.94</v>
      </c>
      <c r="E109" s="36">
        <v>10.53</v>
      </c>
      <c r="F109" s="35">
        <v>19</v>
      </c>
      <c r="G109" s="26">
        <v>4.72</v>
      </c>
      <c r="H109" s="36">
        <v>4.68</v>
      </c>
      <c r="I109" s="35">
        <v>31</v>
      </c>
      <c r="J109" s="26">
        <v>6.84</v>
      </c>
      <c r="K109" s="36">
        <v>6.78</v>
      </c>
      <c r="L109" s="35">
        <v>16</v>
      </c>
      <c r="M109" s="26">
        <v>4.95</v>
      </c>
      <c r="N109" s="36">
        <v>4.92</v>
      </c>
      <c r="O109" s="35">
        <v>23</v>
      </c>
      <c r="P109" s="26">
        <v>6.51</v>
      </c>
      <c r="Q109" s="36">
        <v>6.63</v>
      </c>
      <c r="R109" s="35">
        <v>14</v>
      </c>
      <c r="S109" s="26">
        <v>2.66</v>
      </c>
      <c r="T109" s="36">
        <v>2.65</v>
      </c>
      <c r="U109" s="35">
        <v>15</v>
      </c>
      <c r="V109" s="26">
        <v>3.73</v>
      </c>
      <c r="W109" s="36">
        <v>3.87</v>
      </c>
      <c r="X109" s="35">
        <v>17</v>
      </c>
      <c r="Y109" s="26">
        <v>6.6</v>
      </c>
      <c r="Z109" s="36">
        <v>6.59</v>
      </c>
      <c r="AA109" s="35">
        <v>23</v>
      </c>
      <c r="AB109" s="26">
        <v>4.76</v>
      </c>
      <c r="AC109" s="36">
        <v>4.72</v>
      </c>
      <c r="AD109" s="35">
        <v>23</v>
      </c>
      <c r="AE109" s="26">
        <v>7.4</v>
      </c>
      <c r="AF109" s="36">
        <v>6.96</v>
      </c>
      <c r="AG109" s="35">
        <v>8</v>
      </c>
      <c r="AH109" s="26">
        <v>3.22</v>
      </c>
      <c r="AI109" s="36">
        <v>2.4900000000000002</v>
      </c>
      <c r="AJ109" s="35">
        <v>21</v>
      </c>
      <c r="AK109" s="26">
        <v>5.72</v>
      </c>
      <c r="AL109" s="36">
        <v>5.65</v>
      </c>
      <c r="AM109" s="35">
        <v>10</v>
      </c>
      <c r="AN109" s="26">
        <v>1.69</v>
      </c>
      <c r="AO109" s="36">
        <v>1.68</v>
      </c>
      <c r="AP109" s="5" t="str">
        <f t="shared" si="1"/>
        <v>0 13</v>
      </c>
    </row>
    <row r="110" spans="1:42" x14ac:dyDescent="0.2">
      <c r="A110" s="2" t="s">
        <v>946</v>
      </c>
      <c r="B110" s="2" t="s">
        <v>947</v>
      </c>
      <c r="C110" s="35" t="s">
        <v>399</v>
      </c>
      <c r="D110" s="26" t="s">
        <v>399</v>
      </c>
      <c r="E110" s="36" t="s">
        <v>399</v>
      </c>
      <c r="F110" s="35" t="s">
        <v>399</v>
      </c>
      <c r="G110" s="26" t="s">
        <v>399</v>
      </c>
      <c r="H110" s="36" t="s">
        <v>399</v>
      </c>
      <c r="I110" s="35">
        <v>3</v>
      </c>
      <c r="J110" s="26">
        <v>3.52</v>
      </c>
      <c r="K110" s="36">
        <v>3.52</v>
      </c>
      <c r="L110" s="35">
        <v>13</v>
      </c>
      <c r="M110" s="26">
        <v>7.61</v>
      </c>
      <c r="N110" s="36">
        <v>7.53</v>
      </c>
      <c r="O110" s="35">
        <v>5</v>
      </c>
      <c r="P110" s="26">
        <v>30</v>
      </c>
      <c r="Q110" s="36">
        <v>30.12</v>
      </c>
      <c r="R110" s="35">
        <v>41</v>
      </c>
      <c r="S110" s="26">
        <v>450.56</v>
      </c>
      <c r="T110" s="36">
        <v>454.9</v>
      </c>
      <c r="U110" s="35">
        <v>4</v>
      </c>
      <c r="V110" s="26">
        <v>0.75</v>
      </c>
      <c r="W110" s="36">
        <v>0.75</v>
      </c>
      <c r="X110" s="35" t="s">
        <v>399</v>
      </c>
      <c r="Y110" s="26" t="s">
        <v>399</v>
      </c>
      <c r="Z110" s="36" t="s">
        <v>399</v>
      </c>
      <c r="AA110" s="35"/>
      <c r="AB110" s="26"/>
      <c r="AC110" s="36"/>
      <c r="AD110" s="35">
        <v>25</v>
      </c>
      <c r="AE110" s="26">
        <v>223.07</v>
      </c>
      <c r="AF110" s="36">
        <v>223.07</v>
      </c>
      <c r="AG110" s="35"/>
      <c r="AH110" s="26"/>
      <c r="AI110" s="36"/>
      <c r="AJ110" s="35">
        <v>5</v>
      </c>
      <c r="AK110" s="26">
        <v>12.87</v>
      </c>
      <c r="AL110" s="36">
        <v>13.3</v>
      </c>
      <c r="AM110" s="35">
        <v>6</v>
      </c>
      <c r="AN110" s="26">
        <v>20.329999999999998</v>
      </c>
      <c r="AO110" s="36">
        <v>20.34</v>
      </c>
      <c r="AP110" s="5" t="str">
        <f t="shared" si="1"/>
        <v>3 11</v>
      </c>
    </row>
    <row r="111" spans="1:42" x14ac:dyDescent="0.2">
      <c r="A111" s="2" t="s">
        <v>292</v>
      </c>
      <c r="B111" s="2" t="s">
        <v>948</v>
      </c>
      <c r="C111" s="35">
        <v>13</v>
      </c>
      <c r="D111" s="26">
        <v>79.38</v>
      </c>
      <c r="E111" s="36">
        <v>79.97</v>
      </c>
      <c r="F111" s="35">
        <v>55</v>
      </c>
      <c r="G111" s="26">
        <v>563.19000000000005</v>
      </c>
      <c r="H111" s="36">
        <v>563.72</v>
      </c>
      <c r="I111" s="35">
        <v>12</v>
      </c>
      <c r="J111" s="26">
        <v>45.7</v>
      </c>
      <c r="K111" s="36">
        <v>45.67</v>
      </c>
      <c r="L111" s="35">
        <v>8</v>
      </c>
      <c r="M111" s="26">
        <v>36.22</v>
      </c>
      <c r="N111" s="36">
        <v>35.909999999999997</v>
      </c>
      <c r="O111" s="35">
        <v>93</v>
      </c>
      <c r="P111" s="26">
        <v>841.49</v>
      </c>
      <c r="Q111" s="36">
        <v>850.01</v>
      </c>
      <c r="R111" s="35">
        <v>56</v>
      </c>
      <c r="S111" s="26">
        <v>519.07000000000005</v>
      </c>
      <c r="T111" s="36">
        <v>522.5</v>
      </c>
      <c r="U111" s="35">
        <v>17</v>
      </c>
      <c r="V111" s="26">
        <v>608.04</v>
      </c>
      <c r="W111" s="36">
        <v>605.21</v>
      </c>
      <c r="X111" s="35">
        <v>6</v>
      </c>
      <c r="Y111" s="26">
        <v>31.3</v>
      </c>
      <c r="Z111" s="36">
        <v>31.29</v>
      </c>
      <c r="AA111" s="35" t="s">
        <v>399</v>
      </c>
      <c r="AB111" s="26" t="s">
        <v>399</v>
      </c>
      <c r="AC111" s="36" t="s">
        <v>399</v>
      </c>
      <c r="AD111" s="35" t="s">
        <v>399</v>
      </c>
      <c r="AE111" s="26" t="s">
        <v>399</v>
      </c>
      <c r="AF111" s="36" t="s">
        <v>399</v>
      </c>
      <c r="AG111" s="35"/>
      <c r="AH111" s="26"/>
      <c r="AI111" s="36"/>
      <c r="AJ111" s="35">
        <v>74</v>
      </c>
      <c r="AK111" s="26">
        <v>414.68</v>
      </c>
      <c r="AL111" s="36">
        <v>418.51</v>
      </c>
      <c r="AM111" s="35">
        <v>21</v>
      </c>
      <c r="AN111" s="26">
        <v>173.1</v>
      </c>
      <c r="AO111" s="36">
        <v>174.45</v>
      </c>
      <c r="AP111" s="5" t="str">
        <f t="shared" si="1"/>
        <v>2 12</v>
      </c>
    </row>
    <row r="112" spans="1:42" x14ac:dyDescent="0.2">
      <c r="A112" s="2" t="s">
        <v>949</v>
      </c>
      <c r="B112" s="2" t="s">
        <v>950</v>
      </c>
      <c r="C112" s="35">
        <v>13</v>
      </c>
      <c r="D112" s="26">
        <v>68.03</v>
      </c>
      <c r="E112" s="36">
        <v>68.260000000000005</v>
      </c>
      <c r="F112" s="35">
        <v>19</v>
      </c>
      <c r="G112" s="26">
        <v>101.03</v>
      </c>
      <c r="H112" s="36">
        <v>101.42</v>
      </c>
      <c r="I112" s="35">
        <v>3</v>
      </c>
      <c r="J112" s="26">
        <v>2.79</v>
      </c>
      <c r="K112" s="36">
        <v>2.77</v>
      </c>
      <c r="L112" s="35" t="s">
        <v>399</v>
      </c>
      <c r="M112" s="26" t="s">
        <v>399</v>
      </c>
      <c r="N112" s="36" t="s">
        <v>399</v>
      </c>
      <c r="O112" s="35">
        <v>16</v>
      </c>
      <c r="P112" s="26">
        <v>119.4</v>
      </c>
      <c r="Q112" s="36">
        <v>120.71</v>
      </c>
      <c r="R112" s="35">
        <v>28</v>
      </c>
      <c r="S112" s="26">
        <v>145.88999999999999</v>
      </c>
      <c r="T112" s="36">
        <v>146.33000000000001</v>
      </c>
      <c r="U112" s="35"/>
      <c r="V112" s="26"/>
      <c r="W112" s="36"/>
      <c r="X112" s="35"/>
      <c r="Y112" s="26"/>
      <c r="Z112" s="36"/>
      <c r="AA112" s="35"/>
      <c r="AB112" s="26"/>
      <c r="AC112" s="36"/>
      <c r="AD112" s="35">
        <v>49</v>
      </c>
      <c r="AE112" s="26">
        <v>200.44</v>
      </c>
      <c r="AF112" s="36">
        <v>201.75</v>
      </c>
      <c r="AG112" s="35"/>
      <c r="AH112" s="26"/>
      <c r="AI112" s="36"/>
      <c r="AJ112" s="35">
        <v>12</v>
      </c>
      <c r="AK112" s="26">
        <v>38.840000000000003</v>
      </c>
      <c r="AL112" s="36">
        <v>39.92</v>
      </c>
      <c r="AM112" s="35">
        <v>8</v>
      </c>
      <c r="AN112" s="26">
        <v>38.520000000000003</v>
      </c>
      <c r="AO112" s="36">
        <v>39.14</v>
      </c>
      <c r="AP112" s="5" t="str">
        <f t="shared" si="1"/>
        <v>1 9</v>
      </c>
    </row>
    <row r="113" spans="1:42" x14ac:dyDescent="0.2">
      <c r="A113" s="2" t="s">
        <v>951</v>
      </c>
      <c r="B113" s="2" t="s">
        <v>952</v>
      </c>
      <c r="C113" s="35">
        <v>6</v>
      </c>
      <c r="D113" s="26">
        <v>0.66</v>
      </c>
      <c r="E113" s="36">
        <v>0.66</v>
      </c>
      <c r="F113" s="35">
        <v>9</v>
      </c>
      <c r="G113" s="26">
        <v>54.28</v>
      </c>
      <c r="H113" s="36">
        <v>54.23</v>
      </c>
      <c r="I113" s="35">
        <v>11</v>
      </c>
      <c r="J113" s="26">
        <v>4.78</v>
      </c>
      <c r="K113" s="36">
        <v>4.7300000000000004</v>
      </c>
      <c r="L113" s="35">
        <v>8</v>
      </c>
      <c r="M113" s="26">
        <v>3.09</v>
      </c>
      <c r="N113" s="36">
        <v>3.05</v>
      </c>
      <c r="O113" s="35">
        <v>5</v>
      </c>
      <c r="P113" s="26">
        <v>0.59</v>
      </c>
      <c r="Q113" s="36">
        <v>0.59</v>
      </c>
      <c r="R113" s="35">
        <v>10</v>
      </c>
      <c r="S113" s="26">
        <v>3.13</v>
      </c>
      <c r="T113" s="36">
        <v>3.13</v>
      </c>
      <c r="U113" s="35">
        <v>12</v>
      </c>
      <c r="V113" s="26">
        <v>13.64</v>
      </c>
      <c r="W113" s="36">
        <v>13.52</v>
      </c>
      <c r="X113" s="35">
        <v>5</v>
      </c>
      <c r="Y113" s="26">
        <v>1.97</v>
      </c>
      <c r="Z113" s="36">
        <v>1.86</v>
      </c>
      <c r="AA113" s="35">
        <v>7</v>
      </c>
      <c r="AB113" s="26">
        <v>2.64</v>
      </c>
      <c r="AC113" s="36">
        <v>2.64</v>
      </c>
      <c r="AD113" s="35">
        <v>5</v>
      </c>
      <c r="AE113" s="26">
        <v>1.65</v>
      </c>
      <c r="AF113" s="36">
        <v>1.47</v>
      </c>
      <c r="AG113" s="35">
        <v>4</v>
      </c>
      <c r="AH113" s="26">
        <v>1.1200000000000001</v>
      </c>
      <c r="AI113" s="36">
        <v>1.1100000000000001</v>
      </c>
      <c r="AJ113" s="35" t="s">
        <v>399</v>
      </c>
      <c r="AK113" s="26" t="s">
        <v>399</v>
      </c>
      <c r="AL113" s="36" t="s">
        <v>399</v>
      </c>
      <c r="AM113" s="35">
        <v>4</v>
      </c>
      <c r="AN113" s="26">
        <v>1.74</v>
      </c>
      <c r="AO113" s="36">
        <v>1.74</v>
      </c>
      <c r="AP113" s="5" t="str">
        <f t="shared" si="1"/>
        <v>1 13</v>
      </c>
    </row>
    <row r="114" spans="1:42" x14ac:dyDescent="0.2">
      <c r="A114" s="2" t="s">
        <v>293</v>
      </c>
      <c r="B114" s="2" t="s">
        <v>353</v>
      </c>
      <c r="C114" s="35"/>
      <c r="D114" s="26"/>
      <c r="E114" s="36"/>
      <c r="F114" s="35">
        <v>8</v>
      </c>
      <c r="G114" s="26">
        <v>10.96</v>
      </c>
      <c r="H114" s="36">
        <v>11.11</v>
      </c>
      <c r="I114" s="35" t="s">
        <v>399</v>
      </c>
      <c r="J114" s="26" t="s">
        <v>399</v>
      </c>
      <c r="K114" s="36" t="s">
        <v>399</v>
      </c>
      <c r="L114" s="35">
        <v>6</v>
      </c>
      <c r="M114" s="26">
        <v>1.92</v>
      </c>
      <c r="N114" s="36">
        <v>1.88</v>
      </c>
      <c r="O114" s="35">
        <v>3</v>
      </c>
      <c r="P114" s="26">
        <v>5.18</v>
      </c>
      <c r="Q114" s="36">
        <v>5.17</v>
      </c>
      <c r="R114" s="35">
        <v>10</v>
      </c>
      <c r="S114" s="26">
        <v>12.53</v>
      </c>
      <c r="T114" s="36">
        <v>12.59</v>
      </c>
      <c r="U114" s="35"/>
      <c r="V114" s="26"/>
      <c r="W114" s="36"/>
      <c r="X114" s="35" t="s">
        <v>399</v>
      </c>
      <c r="Y114" s="26" t="s">
        <v>399</v>
      </c>
      <c r="Z114" s="36" t="s">
        <v>399</v>
      </c>
      <c r="AA114" s="35"/>
      <c r="AB114" s="26"/>
      <c r="AC114" s="36"/>
      <c r="AD114" s="35" t="s">
        <v>399</v>
      </c>
      <c r="AE114" s="26" t="s">
        <v>399</v>
      </c>
      <c r="AF114" s="36" t="s">
        <v>399</v>
      </c>
      <c r="AG114" s="35"/>
      <c r="AH114" s="26"/>
      <c r="AI114" s="36"/>
      <c r="AJ114" s="35" t="s">
        <v>399</v>
      </c>
      <c r="AK114" s="26" t="s">
        <v>399</v>
      </c>
      <c r="AL114" s="36" t="s">
        <v>399</v>
      </c>
      <c r="AM114" s="35">
        <v>7</v>
      </c>
      <c r="AN114" s="26">
        <v>7.73</v>
      </c>
      <c r="AO114" s="36">
        <v>7.72</v>
      </c>
      <c r="AP114" s="5" t="str">
        <f t="shared" si="1"/>
        <v>4 9</v>
      </c>
    </row>
    <row r="115" spans="1:42" x14ac:dyDescent="0.2">
      <c r="A115" s="2" t="s">
        <v>294</v>
      </c>
      <c r="B115" s="2" t="s">
        <v>953</v>
      </c>
      <c r="C115" s="35" t="s">
        <v>399</v>
      </c>
      <c r="D115" s="26" t="s">
        <v>399</v>
      </c>
      <c r="E115" s="36" t="s">
        <v>399</v>
      </c>
      <c r="F115" s="35">
        <v>13</v>
      </c>
      <c r="G115" s="26">
        <v>18.93</v>
      </c>
      <c r="H115" s="36">
        <v>19.350000000000001</v>
      </c>
      <c r="I115" s="35">
        <v>7</v>
      </c>
      <c r="J115" s="26">
        <v>2.11</v>
      </c>
      <c r="K115" s="36">
        <v>2.11</v>
      </c>
      <c r="L115" s="35">
        <v>60</v>
      </c>
      <c r="M115" s="26">
        <v>303.67</v>
      </c>
      <c r="N115" s="36">
        <v>302.06</v>
      </c>
      <c r="O115" s="35">
        <v>23</v>
      </c>
      <c r="P115" s="26">
        <v>20.52</v>
      </c>
      <c r="Q115" s="36">
        <v>20.87</v>
      </c>
      <c r="R115" s="35">
        <v>31</v>
      </c>
      <c r="S115" s="26">
        <v>102.07</v>
      </c>
      <c r="T115" s="36">
        <v>103.05</v>
      </c>
      <c r="U115" s="35">
        <v>17</v>
      </c>
      <c r="V115" s="26">
        <v>30.42</v>
      </c>
      <c r="W115" s="36">
        <v>31.95</v>
      </c>
      <c r="X115" s="35">
        <v>25</v>
      </c>
      <c r="Y115" s="26">
        <v>31.48</v>
      </c>
      <c r="Z115" s="36">
        <v>31.87</v>
      </c>
      <c r="AA115" s="35" t="s">
        <v>399</v>
      </c>
      <c r="AB115" s="26" t="s">
        <v>399</v>
      </c>
      <c r="AC115" s="36" t="s">
        <v>399</v>
      </c>
      <c r="AD115" s="35">
        <v>5</v>
      </c>
      <c r="AE115" s="26">
        <v>3.35</v>
      </c>
      <c r="AF115" s="36">
        <v>3.35</v>
      </c>
      <c r="AG115" s="35">
        <v>7</v>
      </c>
      <c r="AH115" s="26">
        <v>15.48</v>
      </c>
      <c r="AI115" s="36">
        <v>15.46</v>
      </c>
      <c r="AJ115" s="35">
        <v>18</v>
      </c>
      <c r="AK115" s="26">
        <v>41.12</v>
      </c>
      <c r="AL115" s="36">
        <v>42.34</v>
      </c>
      <c r="AM115" s="35">
        <v>70</v>
      </c>
      <c r="AN115" s="26">
        <v>136.02000000000001</v>
      </c>
      <c r="AO115" s="36">
        <v>138.26</v>
      </c>
      <c r="AP115" s="5" t="str">
        <f t="shared" si="1"/>
        <v>2 13</v>
      </c>
    </row>
    <row r="116" spans="1:42" x14ac:dyDescent="0.2">
      <c r="A116" s="2" t="s">
        <v>295</v>
      </c>
      <c r="B116" s="2" t="s">
        <v>954</v>
      </c>
      <c r="C116" s="35">
        <v>1800</v>
      </c>
      <c r="D116" s="26">
        <v>64907.69</v>
      </c>
      <c r="E116" s="36">
        <v>62434.87</v>
      </c>
      <c r="F116" s="35">
        <v>1862</v>
      </c>
      <c r="G116" s="26">
        <v>26148.05</v>
      </c>
      <c r="H116" s="36">
        <v>25144.1</v>
      </c>
      <c r="I116" s="35">
        <v>6542</v>
      </c>
      <c r="J116" s="26">
        <v>228200.45</v>
      </c>
      <c r="K116" s="36">
        <v>221844.28</v>
      </c>
      <c r="L116" s="35">
        <v>1277</v>
      </c>
      <c r="M116" s="26">
        <v>13327.75</v>
      </c>
      <c r="N116" s="36">
        <v>12332</v>
      </c>
      <c r="O116" s="35">
        <v>3250</v>
      </c>
      <c r="P116" s="26">
        <v>63959.12</v>
      </c>
      <c r="Q116" s="36">
        <v>61981.41</v>
      </c>
      <c r="R116" s="35">
        <v>3960</v>
      </c>
      <c r="S116" s="26">
        <v>51776.31</v>
      </c>
      <c r="T116" s="36">
        <v>50363.43</v>
      </c>
      <c r="U116" s="35">
        <v>1098</v>
      </c>
      <c r="V116" s="26">
        <v>13593.74</v>
      </c>
      <c r="W116" s="36">
        <v>12971.14</v>
      </c>
      <c r="X116" s="35">
        <v>3026</v>
      </c>
      <c r="Y116" s="26">
        <v>87968.46</v>
      </c>
      <c r="Z116" s="36">
        <v>87144.27</v>
      </c>
      <c r="AA116" s="35">
        <v>2341</v>
      </c>
      <c r="AB116" s="26">
        <v>56774.07</v>
      </c>
      <c r="AC116" s="36">
        <v>55755.94</v>
      </c>
      <c r="AD116" s="35">
        <v>2817</v>
      </c>
      <c r="AE116" s="26">
        <v>57851.47</v>
      </c>
      <c r="AF116" s="36">
        <v>55046.26</v>
      </c>
      <c r="AG116" s="35">
        <v>460</v>
      </c>
      <c r="AH116" s="26">
        <v>7995.23</v>
      </c>
      <c r="AI116" s="36">
        <v>7496.45</v>
      </c>
      <c r="AJ116" s="35">
        <v>3452</v>
      </c>
      <c r="AK116" s="26">
        <v>79920.58</v>
      </c>
      <c r="AL116" s="36">
        <v>77636.42</v>
      </c>
      <c r="AM116" s="35">
        <v>2508</v>
      </c>
      <c r="AN116" s="26">
        <v>36632.43</v>
      </c>
      <c r="AO116" s="36">
        <v>35936.71</v>
      </c>
      <c r="AP116" s="5" t="str">
        <f t="shared" si="1"/>
        <v>0 13</v>
      </c>
    </row>
    <row r="117" spans="1:42" x14ac:dyDescent="0.2">
      <c r="A117" s="2" t="s">
        <v>296</v>
      </c>
      <c r="B117" s="2" t="s">
        <v>955</v>
      </c>
      <c r="C117" s="35">
        <v>6</v>
      </c>
      <c r="D117" s="26">
        <v>3.86</v>
      </c>
      <c r="E117" s="36">
        <v>2.79</v>
      </c>
      <c r="F117" s="35">
        <v>11</v>
      </c>
      <c r="G117" s="26">
        <v>4.0599999999999996</v>
      </c>
      <c r="H117" s="36">
        <v>3.62</v>
      </c>
      <c r="I117" s="35">
        <v>5</v>
      </c>
      <c r="J117" s="26">
        <v>8.9499999999999993</v>
      </c>
      <c r="K117" s="36">
        <v>8.92</v>
      </c>
      <c r="L117" s="35">
        <v>10</v>
      </c>
      <c r="M117" s="26">
        <v>7.85</v>
      </c>
      <c r="N117" s="36">
        <v>7.24</v>
      </c>
      <c r="O117" s="35">
        <v>3</v>
      </c>
      <c r="P117" s="26">
        <v>0.96</v>
      </c>
      <c r="Q117" s="36">
        <v>0.96</v>
      </c>
      <c r="R117" s="35">
        <v>5</v>
      </c>
      <c r="S117" s="26">
        <v>0.57999999999999996</v>
      </c>
      <c r="T117" s="36">
        <v>0.57999999999999996</v>
      </c>
      <c r="U117" s="35">
        <v>12</v>
      </c>
      <c r="V117" s="26">
        <v>7.07</v>
      </c>
      <c r="W117" s="36">
        <v>7.04</v>
      </c>
      <c r="X117" s="35">
        <v>11</v>
      </c>
      <c r="Y117" s="26">
        <v>3.28</v>
      </c>
      <c r="Z117" s="36">
        <v>3.26</v>
      </c>
      <c r="AA117" s="35">
        <v>7</v>
      </c>
      <c r="AB117" s="26">
        <v>3.44</v>
      </c>
      <c r="AC117" s="36">
        <v>3.38</v>
      </c>
      <c r="AD117" s="35" t="s">
        <v>399</v>
      </c>
      <c r="AE117" s="26" t="s">
        <v>399</v>
      </c>
      <c r="AF117" s="36" t="s">
        <v>399</v>
      </c>
      <c r="AG117" s="35">
        <v>12</v>
      </c>
      <c r="AH117" s="26">
        <v>14.89</v>
      </c>
      <c r="AI117" s="36">
        <v>13.99</v>
      </c>
      <c r="AJ117" s="35">
        <v>8</v>
      </c>
      <c r="AK117" s="26">
        <v>4.53</v>
      </c>
      <c r="AL117" s="36">
        <v>4.3600000000000003</v>
      </c>
      <c r="AM117" s="35">
        <v>3</v>
      </c>
      <c r="AN117" s="26">
        <v>0.3</v>
      </c>
      <c r="AO117" s="36">
        <v>0.28999999999999998</v>
      </c>
      <c r="AP117" s="5" t="str">
        <f t="shared" si="1"/>
        <v>1 13</v>
      </c>
    </row>
    <row r="118" spans="1:42" x14ac:dyDescent="0.2">
      <c r="A118" s="2" t="s">
        <v>297</v>
      </c>
      <c r="B118" s="2" t="s">
        <v>956</v>
      </c>
      <c r="C118" s="35">
        <v>13</v>
      </c>
      <c r="D118" s="26">
        <v>107.69</v>
      </c>
      <c r="E118" s="36">
        <v>110.22</v>
      </c>
      <c r="F118" s="35">
        <v>30</v>
      </c>
      <c r="G118" s="26">
        <v>219.04</v>
      </c>
      <c r="H118" s="36">
        <v>221.06</v>
      </c>
      <c r="I118" s="35">
        <v>8</v>
      </c>
      <c r="J118" s="26">
        <v>25.43</v>
      </c>
      <c r="K118" s="36">
        <v>25.43</v>
      </c>
      <c r="L118" s="35">
        <v>3</v>
      </c>
      <c r="M118" s="26">
        <v>18.37</v>
      </c>
      <c r="N118" s="36">
        <v>19.07</v>
      </c>
      <c r="O118" s="35">
        <v>76</v>
      </c>
      <c r="P118" s="26">
        <v>718.46</v>
      </c>
      <c r="Q118" s="36">
        <v>724.73</v>
      </c>
      <c r="R118" s="35">
        <v>31</v>
      </c>
      <c r="S118" s="26">
        <v>253.68</v>
      </c>
      <c r="T118" s="36">
        <v>256.27999999999997</v>
      </c>
      <c r="U118" s="35">
        <v>3</v>
      </c>
      <c r="V118" s="26">
        <v>69.11</v>
      </c>
      <c r="W118" s="36">
        <v>69.02</v>
      </c>
      <c r="X118" s="35">
        <v>3</v>
      </c>
      <c r="Y118" s="26">
        <v>7.31</v>
      </c>
      <c r="Z118" s="36">
        <v>7.31</v>
      </c>
      <c r="AA118" s="35" t="s">
        <v>399</v>
      </c>
      <c r="AB118" s="26" t="s">
        <v>399</v>
      </c>
      <c r="AC118" s="36" t="s">
        <v>399</v>
      </c>
      <c r="AD118" s="35"/>
      <c r="AE118" s="26"/>
      <c r="AF118" s="36"/>
      <c r="AG118" s="35" t="s">
        <v>399</v>
      </c>
      <c r="AH118" s="26" t="s">
        <v>399</v>
      </c>
      <c r="AI118" s="36" t="s">
        <v>399</v>
      </c>
      <c r="AJ118" s="35">
        <v>41</v>
      </c>
      <c r="AK118" s="26">
        <v>206.68</v>
      </c>
      <c r="AL118" s="36">
        <v>209.51</v>
      </c>
      <c r="AM118" s="35">
        <v>21</v>
      </c>
      <c r="AN118" s="26">
        <v>119.92</v>
      </c>
      <c r="AO118" s="36">
        <v>120.23</v>
      </c>
      <c r="AP118" s="5" t="str">
        <f t="shared" si="1"/>
        <v>2 12</v>
      </c>
    </row>
    <row r="119" spans="1:42" x14ac:dyDescent="0.2">
      <c r="A119" s="2" t="s">
        <v>957</v>
      </c>
      <c r="B119" s="2" t="s">
        <v>958</v>
      </c>
      <c r="C119" s="35" t="s">
        <v>399</v>
      </c>
      <c r="D119" s="26" t="s">
        <v>399</v>
      </c>
      <c r="E119" s="36" t="s">
        <v>399</v>
      </c>
      <c r="F119" s="35">
        <v>7</v>
      </c>
      <c r="G119" s="26">
        <v>5.93</v>
      </c>
      <c r="H119" s="36">
        <v>5.91</v>
      </c>
      <c r="I119" s="35">
        <v>6</v>
      </c>
      <c r="J119" s="26">
        <v>0.57999999999999996</v>
      </c>
      <c r="K119" s="36">
        <v>0.57999999999999996</v>
      </c>
      <c r="L119" s="35">
        <v>11</v>
      </c>
      <c r="M119" s="26">
        <v>9.2899999999999991</v>
      </c>
      <c r="N119" s="36">
        <v>9.08</v>
      </c>
      <c r="O119" s="35" t="s">
        <v>399</v>
      </c>
      <c r="P119" s="26" t="s">
        <v>399</v>
      </c>
      <c r="Q119" s="36" t="s">
        <v>399</v>
      </c>
      <c r="R119" s="35">
        <v>5</v>
      </c>
      <c r="S119" s="26">
        <v>7.7</v>
      </c>
      <c r="T119" s="36">
        <v>7.7</v>
      </c>
      <c r="U119" s="35">
        <v>15</v>
      </c>
      <c r="V119" s="26">
        <v>11.93</v>
      </c>
      <c r="W119" s="36">
        <v>11.59</v>
      </c>
      <c r="X119" s="35">
        <v>5</v>
      </c>
      <c r="Y119" s="26">
        <v>6.13</v>
      </c>
      <c r="Z119" s="36">
        <v>6.13</v>
      </c>
      <c r="AA119" s="35" t="s">
        <v>399</v>
      </c>
      <c r="AB119" s="26" t="s">
        <v>399</v>
      </c>
      <c r="AC119" s="36" t="s">
        <v>399</v>
      </c>
      <c r="AD119" s="35"/>
      <c r="AE119" s="26"/>
      <c r="AF119" s="36"/>
      <c r="AG119" s="35">
        <v>4</v>
      </c>
      <c r="AH119" s="26">
        <v>10.89</v>
      </c>
      <c r="AI119" s="36">
        <v>10.85</v>
      </c>
      <c r="AJ119" s="35">
        <v>5</v>
      </c>
      <c r="AK119" s="26">
        <v>6.88</v>
      </c>
      <c r="AL119" s="36">
        <v>7.18</v>
      </c>
      <c r="AM119" s="35">
        <v>5</v>
      </c>
      <c r="AN119" s="26">
        <v>0.75</v>
      </c>
      <c r="AO119" s="36">
        <v>0.75</v>
      </c>
      <c r="AP119" s="5" t="str">
        <f t="shared" si="1"/>
        <v>3 12</v>
      </c>
    </row>
    <row r="120" spans="1:42" x14ac:dyDescent="0.2">
      <c r="A120" s="2" t="s">
        <v>298</v>
      </c>
      <c r="B120" s="2" t="s">
        <v>959</v>
      </c>
      <c r="C120" s="35">
        <v>4</v>
      </c>
      <c r="D120" s="26">
        <v>4.6500000000000004</v>
      </c>
      <c r="E120" s="36">
        <v>4.6500000000000004</v>
      </c>
      <c r="F120" s="35">
        <v>6</v>
      </c>
      <c r="G120" s="26">
        <v>1.35</v>
      </c>
      <c r="H120" s="36">
        <v>1.35</v>
      </c>
      <c r="I120" s="35">
        <v>25</v>
      </c>
      <c r="J120" s="26">
        <v>56.33</v>
      </c>
      <c r="K120" s="36">
        <v>56.17</v>
      </c>
      <c r="L120" s="35">
        <v>39</v>
      </c>
      <c r="M120" s="26">
        <v>70.510000000000005</v>
      </c>
      <c r="N120" s="36">
        <v>70.44</v>
      </c>
      <c r="O120" s="35" t="s">
        <v>399</v>
      </c>
      <c r="P120" s="26" t="s">
        <v>399</v>
      </c>
      <c r="Q120" s="36" t="s">
        <v>399</v>
      </c>
      <c r="R120" s="35">
        <v>17</v>
      </c>
      <c r="S120" s="26">
        <v>297.36</v>
      </c>
      <c r="T120" s="36">
        <v>314.77999999999997</v>
      </c>
      <c r="U120" s="35">
        <v>10</v>
      </c>
      <c r="V120" s="26">
        <v>42.48</v>
      </c>
      <c r="W120" s="36">
        <v>42.74</v>
      </c>
      <c r="X120" s="35">
        <v>48</v>
      </c>
      <c r="Y120" s="26">
        <v>200.47</v>
      </c>
      <c r="Z120" s="36">
        <v>202.62</v>
      </c>
      <c r="AA120" s="35">
        <v>3</v>
      </c>
      <c r="AB120" s="26">
        <v>0.55000000000000004</v>
      </c>
      <c r="AC120" s="36">
        <v>0.55000000000000004</v>
      </c>
      <c r="AD120" s="35">
        <v>3</v>
      </c>
      <c r="AE120" s="26">
        <v>0.71</v>
      </c>
      <c r="AF120" s="36">
        <v>0.7</v>
      </c>
      <c r="AG120" s="35">
        <v>7</v>
      </c>
      <c r="AH120" s="26">
        <v>4.1900000000000004</v>
      </c>
      <c r="AI120" s="36">
        <v>4.17</v>
      </c>
      <c r="AJ120" s="35">
        <v>7</v>
      </c>
      <c r="AK120" s="26">
        <v>1.46</v>
      </c>
      <c r="AL120" s="36">
        <v>1.46</v>
      </c>
      <c r="AM120" s="35">
        <v>459</v>
      </c>
      <c r="AN120" s="26">
        <v>2182.98</v>
      </c>
      <c r="AO120" s="36">
        <v>2195.0300000000002</v>
      </c>
      <c r="AP120" s="5" t="str">
        <f t="shared" si="1"/>
        <v>1 13</v>
      </c>
    </row>
    <row r="121" spans="1:42" x14ac:dyDescent="0.2">
      <c r="A121" s="2" t="s">
        <v>299</v>
      </c>
      <c r="B121" s="2" t="s">
        <v>354</v>
      </c>
      <c r="C121" s="35"/>
      <c r="D121" s="26"/>
      <c r="E121" s="36"/>
      <c r="F121" s="35">
        <v>8</v>
      </c>
      <c r="G121" s="26">
        <v>76.349999999999994</v>
      </c>
      <c r="H121" s="36">
        <v>76.61</v>
      </c>
      <c r="I121" s="35"/>
      <c r="J121" s="26"/>
      <c r="K121" s="36"/>
      <c r="L121" s="35" t="s">
        <v>399</v>
      </c>
      <c r="M121" s="26" t="s">
        <v>399</v>
      </c>
      <c r="N121" s="36" t="s">
        <v>399</v>
      </c>
      <c r="O121" s="35">
        <v>8</v>
      </c>
      <c r="P121" s="26">
        <v>55.14</v>
      </c>
      <c r="Q121" s="36">
        <v>55.63</v>
      </c>
      <c r="R121" s="35">
        <v>10</v>
      </c>
      <c r="S121" s="26">
        <v>35.700000000000003</v>
      </c>
      <c r="T121" s="36">
        <v>35.619999999999997</v>
      </c>
      <c r="U121" s="35" t="s">
        <v>399</v>
      </c>
      <c r="V121" s="26" t="s">
        <v>399</v>
      </c>
      <c r="W121" s="36" t="s">
        <v>399</v>
      </c>
      <c r="X121" s="35" t="s">
        <v>399</v>
      </c>
      <c r="Y121" s="26" t="s">
        <v>399</v>
      </c>
      <c r="Z121" s="36" t="s">
        <v>399</v>
      </c>
      <c r="AA121" s="35"/>
      <c r="AB121" s="26"/>
      <c r="AC121" s="36"/>
      <c r="AD121" s="35" t="s">
        <v>399</v>
      </c>
      <c r="AE121" s="26" t="s">
        <v>399</v>
      </c>
      <c r="AF121" s="36" t="s">
        <v>399</v>
      </c>
      <c r="AG121" s="35" t="s">
        <v>399</v>
      </c>
      <c r="AH121" s="26" t="s">
        <v>399</v>
      </c>
      <c r="AI121" s="36" t="s">
        <v>399</v>
      </c>
      <c r="AJ121" s="35">
        <v>4</v>
      </c>
      <c r="AK121" s="26">
        <v>22.26</v>
      </c>
      <c r="AL121" s="36">
        <v>22.32</v>
      </c>
      <c r="AM121" s="35"/>
      <c r="AN121" s="26"/>
      <c r="AO121" s="36"/>
      <c r="AP121" s="5" t="str">
        <f t="shared" si="1"/>
        <v>5 9</v>
      </c>
    </row>
    <row r="122" spans="1:42" x14ac:dyDescent="0.2">
      <c r="A122" s="2" t="s">
        <v>300</v>
      </c>
      <c r="B122" s="2" t="s">
        <v>960</v>
      </c>
      <c r="C122" s="35">
        <v>91</v>
      </c>
      <c r="D122" s="26">
        <v>33.090000000000003</v>
      </c>
      <c r="E122" s="36">
        <v>34.47</v>
      </c>
      <c r="F122" s="35">
        <v>62</v>
      </c>
      <c r="G122" s="26">
        <v>63.25</v>
      </c>
      <c r="H122" s="36">
        <v>63.58</v>
      </c>
      <c r="I122" s="35">
        <v>398</v>
      </c>
      <c r="J122" s="26">
        <v>103.54</v>
      </c>
      <c r="K122" s="36">
        <v>103.14</v>
      </c>
      <c r="L122" s="35">
        <v>64</v>
      </c>
      <c r="M122" s="26">
        <v>301.11</v>
      </c>
      <c r="N122" s="36">
        <v>299</v>
      </c>
      <c r="O122" s="35">
        <v>102</v>
      </c>
      <c r="P122" s="26">
        <v>32.46</v>
      </c>
      <c r="Q122" s="36">
        <v>32.840000000000003</v>
      </c>
      <c r="R122" s="35">
        <v>39</v>
      </c>
      <c r="S122" s="26">
        <v>14.15</v>
      </c>
      <c r="T122" s="36">
        <v>14.09</v>
      </c>
      <c r="U122" s="35">
        <v>57</v>
      </c>
      <c r="V122" s="26">
        <v>33.26</v>
      </c>
      <c r="W122" s="36">
        <v>34.15</v>
      </c>
      <c r="X122" s="35">
        <v>66</v>
      </c>
      <c r="Y122" s="26">
        <v>27.83</v>
      </c>
      <c r="Z122" s="36">
        <v>28.21</v>
      </c>
      <c r="AA122" s="35">
        <v>488</v>
      </c>
      <c r="AB122" s="26">
        <v>94.26</v>
      </c>
      <c r="AC122" s="36">
        <v>91.92</v>
      </c>
      <c r="AD122" s="35">
        <v>27</v>
      </c>
      <c r="AE122" s="26">
        <v>7.6</v>
      </c>
      <c r="AF122" s="36">
        <v>7.92</v>
      </c>
      <c r="AG122" s="35">
        <v>45</v>
      </c>
      <c r="AH122" s="26">
        <v>54.37</v>
      </c>
      <c r="AI122" s="36">
        <v>54.16</v>
      </c>
      <c r="AJ122" s="35">
        <v>237</v>
      </c>
      <c r="AK122" s="26">
        <v>78.180000000000007</v>
      </c>
      <c r="AL122" s="36">
        <v>78.25</v>
      </c>
      <c r="AM122" s="35">
        <v>78</v>
      </c>
      <c r="AN122" s="26">
        <v>42.83</v>
      </c>
      <c r="AO122" s="36">
        <v>42.93</v>
      </c>
      <c r="AP122" s="5" t="str">
        <f t="shared" si="1"/>
        <v>0 13</v>
      </c>
    </row>
    <row r="123" spans="1:42" x14ac:dyDescent="0.2">
      <c r="A123" s="2" t="s">
        <v>301</v>
      </c>
      <c r="B123" s="2" t="s">
        <v>961</v>
      </c>
      <c r="C123" s="35">
        <v>762</v>
      </c>
      <c r="D123" s="26">
        <v>4781.67</v>
      </c>
      <c r="E123" s="36">
        <v>4792.72</v>
      </c>
      <c r="F123" s="35">
        <v>802</v>
      </c>
      <c r="G123" s="26">
        <v>6353.84</v>
      </c>
      <c r="H123" s="36">
        <v>6282.16</v>
      </c>
      <c r="I123" s="35">
        <v>4870</v>
      </c>
      <c r="J123" s="26">
        <v>66760.2</v>
      </c>
      <c r="K123" s="36">
        <v>66656.649999999994</v>
      </c>
      <c r="L123" s="35">
        <v>1042</v>
      </c>
      <c r="M123" s="26">
        <v>6671.75</v>
      </c>
      <c r="N123" s="36">
        <v>6559.06</v>
      </c>
      <c r="O123" s="35">
        <v>1822</v>
      </c>
      <c r="P123" s="26">
        <v>14988.61</v>
      </c>
      <c r="Q123" s="36">
        <v>14969.86</v>
      </c>
      <c r="R123" s="35">
        <v>2100</v>
      </c>
      <c r="S123" s="26">
        <v>18432.240000000002</v>
      </c>
      <c r="T123" s="36">
        <v>18460.62</v>
      </c>
      <c r="U123" s="35">
        <v>578</v>
      </c>
      <c r="V123" s="26">
        <v>4626.63</v>
      </c>
      <c r="W123" s="36">
        <v>4574.72</v>
      </c>
      <c r="X123" s="35">
        <v>2024</v>
      </c>
      <c r="Y123" s="26">
        <v>16455.62</v>
      </c>
      <c r="Z123" s="36">
        <v>16441.78</v>
      </c>
      <c r="AA123" s="35">
        <v>1489</v>
      </c>
      <c r="AB123" s="26">
        <v>16832.18</v>
      </c>
      <c r="AC123" s="36">
        <v>16703.52</v>
      </c>
      <c r="AD123" s="35">
        <v>1286</v>
      </c>
      <c r="AE123" s="26">
        <v>5811.66</v>
      </c>
      <c r="AF123" s="36">
        <v>5802.51</v>
      </c>
      <c r="AG123" s="35">
        <v>148</v>
      </c>
      <c r="AH123" s="26">
        <v>925.95</v>
      </c>
      <c r="AI123" s="36">
        <v>916.17</v>
      </c>
      <c r="AJ123" s="35">
        <v>2440</v>
      </c>
      <c r="AK123" s="26">
        <v>29191.42</v>
      </c>
      <c r="AL123" s="36">
        <v>29079.24</v>
      </c>
      <c r="AM123" s="35">
        <v>1375</v>
      </c>
      <c r="AN123" s="26">
        <v>9494.4500000000007</v>
      </c>
      <c r="AO123" s="36">
        <v>9475.5499999999993</v>
      </c>
      <c r="AP123" s="5" t="str">
        <f t="shared" si="1"/>
        <v>0 13</v>
      </c>
    </row>
    <row r="124" spans="1:42" x14ac:dyDescent="0.2">
      <c r="A124" s="2" t="s">
        <v>302</v>
      </c>
      <c r="B124" s="2" t="s">
        <v>962</v>
      </c>
      <c r="C124" s="35"/>
      <c r="D124" s="26"/>
      <c r="E124" s="36"/>
      <c r="F124" s="35" t="s">
        <v>399</v>
      </c>
      <c r="G124" s="26" t="s">
        <v>399</v>
      </c>
      <c r="H124" s="36" t="s">
        <v>399</v>
      </c>
      <c r="I124" s="35"/>
      <c r="J124" s="26"/>
      <c r="K124" s="36"/>
      <c r="L124" s="35">
        <v>9</v>
      </c>
      <c r="M124" s="26">
        <v>3.25</v>
      </c>
      <c r="N124" s="36">
        <v>3.12</v>
      </c>
      <c r="O124" s="35" t="s">
        <v>399</v>
      </c>
      <c r="P124" s="26" t="s">
        <v>399</v>
      </c>
      <c r="Q124" s="36" t="s">
        <v>399</v>
      </c>
      <c r="R124" s="35">
        <v>3</v>
      </c>
      <c r="S124" s="26">
        <v>12.87</v>
      </c>
      <c r="T124" s="36">
        <v>12.86</v>
      </c>
      <c r="U124" s="35">
        <v>5</v>
      </c>
      <c r="V124" s="26">
        <v>1.07</v>
      </c>
      <c r="W124" s="36">
        <v>1.1100000000000001</v>
      </c>
      <c r="X124" s="35" t="s">
        <v>399</v>
      </c>
      <c r="Y124" s="26" t="s">
        <v>399</v>
      </c>
      <c r="Z124" s="36" t="s">
        <v>399</v>
      </c>
      <c r="AA124" s="35"/>
      <c r="AB124" s="26"/>
      <c r="AC124" s="36"/>
      <c r="AD124" s="35"/>
      <c r="AE124" s="26"/>
      <c r="AF124" s="36"/>
      <c r="AG124" s="35">
        <v>3</v>
      </c>
      <c r="AH124" s="26">
        <v>2.25</v>
      </c>
      <c r="AI124" s="36">
        <v>2.25</v>
      </c>
      <c r="AJ124" s="35" t="s">
        <v>399</v>
      </c>
      <c r="AK124" s="26" t="s">
        <v>399</v>
      </c>
      <c r="AL124" s="36" t="s">
        <v>399</v>
      </c>
      <c r="AM124" s="35">
        <v>10</v>
      </c>
      <c r="AN124" s="26">
        <v>27.53</v>
      </c>
      <c r="AO124" s="36">
        <v>27.74</v>
      </c>
      <c r="AP124" s="5" t="str">
        <f t="shared" si="1"/>
        <v>4 9</v>
      </c>
    </row>
    <row r="125" spans="1:42" x14ac:dyDescent="0.2">
      <c r="A125" s="2" t="s">
        <v>303</v>
      </c>
      <c r="B125" s="2" t="s">
        <v>963</v>
      </c>
      <c r="C125" s="35">
        <v>3</v>
      </c>
      <c r="D125" s="26">
        <v>0.16</v>
      </c>
      <c r="E125" s="36">
        <v>0.16</v>
      </c>
      <c r="F125" s="35">
        <v>15</v>
      </c>
      <c r="G125" s="26">
        <v>41.93</v>
      </c>
      <c r="H125" s="36">
        <v>41.83</v>
      </c>
      <c r="I125" s="35">
        <v>14</v>
      </c>
      <c r="J125" s="26">
        <v>9.44</v>
      </c>
      <c r="K125" s="36">
        <v>9.43</v>
      </c>
      <c r="L125" s="35">
        <v>93</v>
      </c>
      <c r="M125" s="26">
        <v>1779.1</v>
      </c>
      <c r="N125" s="36">
        <v>1777.42</v>
      </c>
      <c r="O125" s="35">
        <v>4</v>
      </c>
      <c r="P125" s="26">
        <v>4.43</v>
      </c>
      <c r="Q125" s="36">
        <v>4.43</v>
      </c>
      <c r="R125" s="35">
        <v>4</v>
      </c>
      <c r="S125" s="26">
        <v>4.76</v>
      </c>
      <c r="T125" s="36">
        <v>4.76</v>
      </c>
      <c r="U125" s="35">
        <v>42</v>
      </c>
      <c r="V125" s="26">
        <v>61.07</v>
      </c>
      <c r="W125" s="36">
        <v>61.72</v>
      </c>
      <c r="X125" s="35">
        <v>11</v>
      </c>
      <c r="Y125" s="26">
        <v>4.91</v>
      </c>
      <c r="Z125" s="36">
        <v>4.91</v>
      </c>
      <c r="AA125" s="35"/>
      <c r="AB125" s="26"/>
      <c r="AC125" s="36"/>
      <c r="AD125" s="35" t="s">
        <v>399</v>
      </c>
      <c r="AE125" s="26" t="s">
        <v>399</v>
      </c>
      <c r="AF125" s="36" t="s">
        <v>399</v>
      </c>
      <c r="AG125" s="35">
        <v>136</v>
      </c>
      <c r="AH125" s="26">
        <v>2127</v>
      </c>
      <c r="AI125" s="36">
        <v>2103.75</v>
      </c>
      <c r="AJ125" s="35">
        <v>9</v>
      </c>
      <c r="AK125" s="26">
        <v>16.989999999999998</v>
      </c>
      <c r="AL125" s="36">
        <v>17.05</v>
      </c>
      <c r="AM125" s="35">
        <v>120</v>
      </c>
      <c r="AN125" s="26">
        <v>235.57</v>
      </c>
      <c r="AO125" s="36">
        <v>235.84</v>
      </c>
      <c r="AP125" s="5" t="str">
        <f t="shared" si="1"/>
        <v>1 12</v>
      </c>
    </row>
    <row r="126" spans="1:42" x14ac:dyDescent="0.2">
      <c r="A126" s="2" t="s">
        <v>304</v>
      </c>
      <c r="B126" s="2" t="s">
        <v>964</v>
      </c>
      <c r="C126" s="35" t="s">
        <v>399</v>
      </c>
      <c r="D126" s="26" t="s">
        <v>399</v>
      </c>
      <c r="E126" s="36" t="s">
        <v>399</v>
      </c>
      <c r="F126" s="35">
        <v>5</v>
      </c>
      <c r="G126" s="26">
        <v>3.39</v>
      </c>
      <c r="H126" s="36">
        <v>3.32</v>
      </c>
      <c r="I126" s="35">
        <v>7</v>
      </c>
      <c r="J126" s="26">
        <v>2.65</v>
      </c>
      <c r="K126" s="36">
        <v>2.65</v>
      </c>
      <c r="L126" s="35">
        <v>52</v>
      </c>
      <c r="M126" s="26">
        <v>338.21</v>
      </c>
      <c r="N126" s="36">
        <v>333.72</v>
      </c>
      <c r="O126" s="35">
        <v>3</v>
      </c>
      <c r="P126" s="26">
        <v>9.49</v>
      </c>
      <c r="Q126" s="36">
        <v>9.48</v>
      </c>
      <c r="R126" s="35" t="s">
        <v>399</v>
      </c>
      <c r="S126" s="26" t="s">
        <v>399</v>
      </c>
      <c r="T126" s="36" t="s">
        <v>399</v>
      </c>
      <c r="U126" s="35">
        <v>7</v>
      </c>
      <c r="V126" s="26">
        <v>11.48</v>
      </c>
      <c r="W126" s="36">
        <v>11.97</v>
      </c>
      <c r="X126" s="35">
        <v>5</v>
      </c>
      <c r="Y126" s="26">
        <v>3.75</v>
      </c>
      <c r="Z126" s="36">
        <v>3.72</v>
      </c>
      <c r="AA126" s="35" t="s">
        <v>399</v>
      </c>
      <c r="AB126" s="26" t="s">
        <v>399</v>
      </c>
      <c r="AC126" s="36" t="s">
        <v>399</v>
      </c>
      <c r="AD126" s="35" t="s">
        <v>399</v>
      </c>
      <c r="AE126" s="26" t="s">
        <v>399</v>
      </c>
      <c r="AF126" s="36" t="s">
        <v>399</v>
      </c>
      <c r="AG126" s="35">
        <v>20</v>
      </c>
      <c r="AH126" s="26">
        <v>77</v>
      </c>
      <c r="AI126" s="36">
        <v>76.849999999999994</v>
      </c>
      <c r="AJ126" s="35">
        <v>10</v>
      </c>
      <c r="AK126" s="26">
        <v>4.45</v>
      </c>
      <c r="AL126" s="36">
        <v>4.43</v>
      </c>
      <c r="AM126" s="35">
        <v>88</v>
      </c>
      <c r="AN126" s="26">
        <v>169.29</v>
      </c>
      <c r="AO126" s="36">
        <v>169.21</v>
      </c>
      <c r="AP126" s="5" t="str">
        <f t="shared" si="1"/>
        <v>4 13</v>
      </c>
    </row>
    <row r="127" spans="1:42" x14ac:dyDescent="0.2">
      <c r="A127" s="2" t="s">
        <v>305</v>
      </c>
      <c r="B127" s="2" t="s">
        <v>355</v>
      </c>
      <c r="C127" s="35"/>
      <c r="D127" s="26"/>
      <c r="E127" s="36"/>
      <c r="F127" s="35" t="s">
        <v>399</v>
      </c>
      <c r="G127" s="26" t="s">
        <v>399</v>
      </c>
      <c r="H127" s="36" t="s">
        <v>399</v>
      </c>
      <c r="I127" s="35"/>
      <c r="J127" s="26"/>
      <c r="K127" s="36"/>
      <c r="L127" s="35">
        <v>5</v>
      </c>
      <c r="M127" s="26">
        <v>4.34</v>
      </c>
      <c r="N127" s="36">
        <v>4.46</v>
      </c>
      <c r="O127" s="35">
        <v>3</v>
      </c>
      <c r="P127" s="26">
        <v>1.58</v>
      </c>
      <c r="Q127" s="36">
        <v>1.58</v>
      </c>
      <c r="R127" s="35" t="s">
        <v>399</v>
      </c>
      <c r="S127" s="26" t="s">
        <v>399</v>
      </c>
      <c r="T127" s="36" t="s">
        <v>399</v>
      </c>
      <c r="U127" s="35" t="s">
        <v>399</v>
      </c>
      <c r="V127" s="26" t="s">
        <v>399</v>
      </c>
      <c r="W127" s="36" t="s">
        <v>399</v>
      </c>
      <c r="X127" s="35"/>
      <c r="Y127" s="26"/>
      <c r="Z127" s="36"/>
      <c r="AA127" s="35"/>
      <c r="AB127" s="26"/>
      <c r="AC127" s="36"/>
      <c r="AD127" s="35"/>
      <c r="AE127" s="26"/>
      <c r="AF127" s="36"/>
      <c r="AG127" s="35" t="s">
        <v>399</v>
      </c>
      <c r="AH127" s="26" t="s">
        <v>399</v>
      </c>
      <c r="AI127" s="36" t="s">
        <v>399</v>
      </c>
      <c r="AJ127" s="35" t="s">
        <v>399</v>
      </c>
      <c r="AK127" s="26" t="s">
        <v>399</v>
      </c>
      <c r="AL127" s="36" t="s">
        <v>399</v>
      </c>
      <c r="AM127" s="35" t="s">
        <v>399</v>
      </c>
      <c r="AN127" s="26" t="s">
        <v>399</v>
      </c>
      <c r="AO127" s="36" t="s">
        <v>399</v>
      </c>
      <c r="AP127" s="5" t="str">
        <f t="shared" si="1"/>
        <v>6 8</v>
      </c>
    </row>
    <row r="128" spans="1:42" x14ac:dyDescent="0.2">
      <c r="A128" s="2" t="s">
        <v>306</v>
      </c>
      <c r="B128" s="2" t="s">
        <v>356</v>
      </c>
      <c r="C128" s="35"/>
      <c r="D128" s="26"/>
      <c r="E128" s="36"/>
      <c r="F128" s="35">
        <v>4</v>
      </c>
      <c r="G128" s="26">
        <v>127.25</v>
      </c>
      <c r="H128" s="36">
        <v>124.62</v>
      </c>
      <c r="I128" s="35"/>
      <c r="J128" s="26"/>
      <c r="K128" s="36"/>
      <c r="L128" s="35">
        <v>41</v>
      </c>
      <c r="M128" s="26">
        <v>2192.66</v>
      </c>
      <c r="N128" s="36">
        <v>2154.92</v>
      </c>
      <c r="O128" s="35"/>
      <c r="P128" s="26"/>
      <c r="Q128" s="36"/>
      <c r="R128" s="35"/>
      <c r="S128" s="26"/>
      <c r="T128" s="36"/>
      <c r="U128" s="35"/>
      <c r="V128" s="26"/>
      <c r="W128" s="36"/>
      <c r="X128" s="35"/>
      <c r="Y128" s="26"/>
      <c r="Z128" s="36"/>
      <c r="AA128" s="35"/>
      <c r="AB128" s="26"/>
      <c r="AC128" s="36"/>
      <c r="AD128" s="35"/>
      <c r="AE128" s="26"/>
      <c r="AF128" s="36"/>
      <c r="AG128" s="35"/>
      <c r="AH128" s="26"/>
      <c r="AI128" s="36"/>
      <c r="AJ128" s="35"/>
      <c r="AK128" s="26"/>
      <c r="AL128" s="36"/>
      <c r="AM128" s="35"/>
      <c r="AN128" s="26"/>
      <c r="AO128" s="36"/>
      <c r="AP128" s="5" t="str">
        <f t="shared" si="1"/>
        <v>0 2</v>
      </c>
    </row>
    <row r="129" spans="1:42" x14ac:dyDescent="0.2">
      <c r="A129" s="2" t="s">
        <v>965</v>
      </c>
      <c r="B129" s="2" t="s">
        <v>966</v>
      </c>
      <c r="C129" s="35"/>
      <c r="D129" s="26"/>
      <c r="E129" s="36"/>
      <c r="F129" s="35"/>
      <c r="G129" s="26"/>
      <c r="H129" s="36"/>
      <c r="I129" s="35"/>
      <c r="J129" s="26"/>
      <c r="K129" s="36"/>
      <c r="L129" s="35">
        <v>4</v>
      </c>
      <c r="M129" s="26">
        <v>85.46</v>
      </c>
      <c r="N129" s="36"/>
      <c r="O129" s="35"/>
      <c r="P129" s="26"/>
      <c r="Q129" s="36"/>
      <c r="R129" s="35"/>
      <c r="S129" s="26"/>
      <c r="T129" s="36"/>
      <c r="U129" s="35" t="s">
        <v>399</v>
      </c>
      <c r="V129" s="26" t="s">
        <v>399</v>
      </c>
      <c r="W129" s="36" t="s">
        <v>399</v>
      </c>
      <c r="X129" s="35" t="s">
        <v>399</v>
      </c>
      <c r="Y129" s="26" t="s">
        <v>399</v>
      </c>
      <c r="Z129" s="36" t="s">
        <v>399</v>
      </c>
      <c r="AA129" s="35"/>
      <c r="AB129" s="26"/>
      <c r="AC129" s="36"/>
      <c r="AD129" s="35"/>
      <c r="AE129" s="26"/>
      <c r="AF129" s="36"/>
      <c r="AG129" s="35"/>
      <c r="AH129" s="26"/>
      <c r="AI129" s="36"/>
      <c r="AJ129" s="35"/>
      <c r="AK129" s="26"/>
      <c r="AL129" s="36"/>
      <c r="AM129" s="35"/>
      <c r="AN129" s="26"/>
      <c r="AO129" s="36"/>
      <c r="AP129" s="5" t="str">
        <f t="shared" si="1"/>
        <v>2 2,66666666666667</v>
      </c>
    </row>
    <row r="130" spans="1:42" x14ac:dyDescent="0.2">
      <c r="A130" s="2" t="s">
        <v>307</v>
      </c>
      <c r="B130" s="2" t="s">
        <v>407</v>
      </c>
      <c r="C130" s="35">
        <v>19</v>
      </c>
      <c r="D130" s="26">
        <v>59.43</v>
      </c>
      <c r="E130" s="36">
        <v>59.25</v>
      </c>
      <c r="F130" s="35">
        <v>167</v>
      </c>
      <c r="G130" s="26">
        <v>1438.15</v>
      </c>
      <c r="H130" s="36">
        <v>1427.8</v>
      </c>
      <c r="I130" s="35">
        <v>175</v>
      </c>
      <c r="J130" s="26">
        <v>1260.74</v>
      </c>
      <c r="K130" s="36">
        <v>1260.52</v>
      </c>
      <c r="L130" s="35">
        <v>202</v>
      </c>
      <c r="M130" s="26">
        <v>1352.93</v>
      </c>
      <c r="N130" s="36">
        <v>1346.12</v>
      </c>
      <c r="O130" s="35">
        <v>28</v>
      </c>
      <c r="P130" s="26">
        <v>98</v>
      </c>
      <c r="Q130" s="36">
        <v>98.22</v>
      </c>
      <c r="R130" s="35">
        <v>48</v>
      </c>
      <c r="S130" s="26">
        <v>308.23</v>
      </c>
      <c r="T130" s="36">
        <v>309.22000000000003</v>
      </c>
      <c r="U130" s="35">
        <v>78</v>
      </c>
      <c r="V130" s="26">
        <v>400.19</v>
      </c>
      <c r="W130" s="36">
        <v>399.13</v>
      </c>
      <c r="X130" s="35">
        <v>165</v>
      </c>
      <c r="Y130" s="26">
        <v>1241.8</v>
      </c>
      <c r="Z130" s="36">
        <v>1241.5999999999999</v>
      </c>
      <c r="AA130" s="35">
        <v>79</v>
      </c>
      <c r="AB130" s="26">
        <v>463.4</v>
      </c>
      <c r="AC130" s="36">
        <v>461.55</v>
      </c>
      <c r="AD130" s="35" t="s">
        <v>399</v>
      </c>
      <c r="AE130" s="26" t="s">
        <v>399</v>
      </c>
      <c r="AF130" s="36" t="s">
        <v>399</v>
      </c>
      <c r="AG130" s="35">
        <v>12</v>
      </c>
      <c r="AH130" s="26">
        <v>41.78</v>
      </c>
      <c r="AI130" s="36">
        <v>41.18</v>
      </c>
      <c r="AJ130" s="35">
        <v>50</v>
      </c>
      <c r="AK130" s="26">
        <v>280.83999999999997</v>
      </c>
      <c r="AL130" s="36">
        <v>282.13</v>
      </c>
      <c r="AM130" s="35">
        <v>48</v>
      </c>
      <c r="AN130" s="26">
        <v>202.63</v>
      </c>
      <c r="AO130" s="36">
        <v>202.4</v>
      </c>
      <c r="AP130" s="5" t="str">
        <f t="shared" si="1"/>
        <v>1 13</v>
      </c>
    </row>
    <row r="131" spans="1:42" x14ac:dyDescent="0.2">
      <c r="A131" s="2" t="s">
        <v>308</v>
      </c>
      <c r="B131" s="2" t="s">
        <v>967</v>
      </c>
      <c r="C131" s="35"/>
      <c r="D131" s="26"/>
      <c r="E131" s="36"/>
      <c r="F131" s="35"/>
      <c r="G131" s="26"/>
      <c r="H131" s="36"/>
      <c r="I131" s="35" t="s">
        <v>399</v>
      </c>
      <c r="J131" s="26" t="s">
        <v>399</v>
      </c>
      <c r="K131" s="36" t="s">
        <v>399</v>
      </c>
      <c r="L131" s="35"/>
      <c r="M131" s="26"/>
      <c r="N131" s="36"/>
      <c r="O131" s="35"/>
      <c r="P131" s="26"/>
      <c r="Q131" s="36"/>
      <c r="R131" s="35"/>
      <c r="S131" s="26"/>
      <c r="T131" s="36"/>
      <c r="U131" s="35"/>
      <c r="V131" s="26"/>
      <c r="W131" s="36"/>
      <c r="X131" s="35"/>
      <c r="Y131" s="26"/>
      <c r="Z131" s="36"/>
      <c r="AA131" s="35"/>
      <c r="AB131" s="26"/>
      <c r="AC131" s="36"/>
      <c r="AD131" s="35"/>
      <c r="AE131" s="26"/>
      <c r="AF131" s="36"/>
      <c r="AG131" s="35"/>
      <c r="AH131" s="26"/>
      <c r="AI131" s="36"/>
      <c r="AJ131" s="35" t="s">
        <v>399</v>
      </c>
      <c r="AK131" s="26" t="s">
        <v>399</v>
      </c>
      <c r="AL131" s="36" t="s">
        <v>399</v>
      </c>
      <c r="AM131" s="35" t="s">
        <v>399</v>
      </c>
      <c r="AN131" s="26" t="s">
        <v>399</v>
      </c>
      <c r="AO131" s="36" t="s">
        <v>399</v>
      </c>
      <c r="AP131" s="5" t="str">
        <f t="shared" si="1"/>
        <v>3 3</v>
      </c>
    </row>
    <row r="132" spans="1:42" x14ac:dyDescent="0.2">
      <c r="A132" s="2" t="s">
        <v>309</v>
      </c>
      <c r="B132" s="2" t="s">
        <v>408</v>
      </c>
      <c r="C132" s="35">
        <v>11</v>
      </c>
      <c r="D132" s="26">
        <v>50.16</v>
      </c>
      <c r="E132" s="36">
        <v>50.06</v>
      </c>
      <c r="F132" s="35">
        <v>17</v>
      </c>
      <c r="G132" s="26">
        <v>90.59</v>
      </c>
      <c r="H132" s="36">
        <v>90.41</v>
      </c>
      <c r="I132" s="35">
        <v>193</v>
      </c>
      <c r="J132" s="26">
        <v>978.73</v>
      </c>
      <c r="K132" s="36">
        <v>976.59</v>
      </c>
      <c r="L132" s="35">
        <v>10</v>
      </c>
      <c r="M132" s="26">
        <v>19.510000000000002</v>
      </c>
      <c r="N132" s="36">
        <v>19.41</v>
      </c>
      <c r="O132" s="35">
        <v>22</v>
      </c>
      <c r="P132" s="26">
        <v>114.97</v>
      </c>
      <c r="Q132" s="36">
        <v>116.36</v>
      </c>
      <c r="R132" s="35">
        <v>10</v>
      </c>
      <c r="S132" s="26">
        <v>34.200000000000003</v>
      </c>
      <c r="T132" s="36">
        <v>34.46</v>
      </c>
      <c r="U132" s="35">
        <v>17</v>
      </c>
      <c r="V132" s="26">
        <v>52.83</v>
      </c>
      <c r="W132" s="36">
        <v>53.18</v>
      </c>
      <c r="X132" s="35">
        <v>36</v>
      </c>
      <c r="Y132" s="26">
        <v>120.47</v>
      </c>
      <c r="Z132" s="36">
        <v>119.42</v>
      </c>
      <c r="AA132" s="35">
        <v>498</v>
      </c>
      <c r="AB132" s="26">
        <v>2730.71</v>
      </c>
      <c r="AC132" s="36">
        <v>2705.34</v>
      </c>
      <c r="AD132" s="35">
        <v>5</v>
      </c>
      <c r="AE132" s="26">
        <v>7.97</v>
      </c>
      <c r="AF132" s="36">
        <v>7.96</v>
      </c>
      <c r="AG132" s="35">
        <v>26</v>
      </c>
      <c r="AH132" s="26">
        <v>161.91</v>
      </c>
      <c r="AI132" s="36">
        <v>161.61000000000001</v>
      </c>
      <c r="AJ132" s="35">
        <v>88</v>
      </c>
      <c r="AK132" s="26">
        <v>432.58</v>
      </c>
      <c r="AL132" s="36">
        <v>434.48</v>
      </c>
      <c r="AM132" s="35">
        <v>11</v>
      </c>
      <c r="AN132" s="26">
        <v>63.3</v>
      </c>
      <c r="AO132" s="36">
        <v>63.53</v>
      </c>
      <c r="AP132" s="5" t="str">
        <f t="shared" si="1"/>
        <v>0 13</v>
      </c>
    </row>
    <row r="133" spans="1:42" x14ac:dyDescent="0.2">
      <c r="A133" s="2" t="s">
        <v>310</v>
      </c>
      <c r="B133" s="2" t="s">
        <v>357</v>
      </c>
      <c r="C133" s="35"/>
      <c r="D133" s="26"/>
      <c r="E133" s="36"/>
      <c r="F133" s="35" t="s">
        <v>399</v>
      </c>
      <c r="G133" s="26" t="s">
        <v>399</v>
      </c>
      <c r="H133" s="36" t="s">
        <v>399</v>
      </c>
      <c r="I133" s="35">
        <v>10</v>
      </c>
      <c r="J133" s="26">
        <v>41.7</v>
      </c>
      <c r="K133" s="36">
        <v>41.63</v>
      </c>
      <c r="L133" s="35">
        <v>3</v>
      </c>
      <c r="M133" s="26">
        <v>4.21</v>
      </c>
      <c r="N133" s="36">
        <v>4.21</v>
      </c>
      <c r="O133" s="35">
        <v>3</v>
      </c>
      <c r="P133" s="26">
        <v>11.14</v>
      </c>
      <c r="Q133" s="36">
        <v>11.14</v>
      </c>
      <c r="R133" s="35"/>
      <c r="S133" s="26"/>
      <c r="T133" s="36"/>
      <c r="U133" s="35"/>
      <c r="V133" s="26"/>
      <c r="W133" s="36"/>
      <c r="X133" s="35">
        <v>3</v>
      </c>
      <c r="Y133" s="26">
        <v>3.99</v>
      </c>
      <c r="Z133" s="36">
        <v>3.99</v>
      </c>
      <c r="AA133" s="35">
        <v>29</v>
      </c>
      <c r="AB133" s="26">
        <v>54.49</v>
      </c>
      <c r="AC133" s="36">
        <v>53.86</v>
      </c>
      <c r="AD133" s="35"/>
      <c r="AE133" s="26"/>
      <c r="AF133" s="36"/>
      <c r="AG133" s="35" t="s">
        <v>399</v>
      </c>
      <c r="AH133" s="26" t="s">
        <v>399</v>
      </c>
      <c r="AI133" s="36" t="s">
        <v>399</v>
      </c>
      <c r="AJ133" s="35" t="s">
        <v>399</v>
      </c>
      <c r="AK133" s="26" t="s">
        <v>399</v>
      </c>
      <c r="AL133" s="36" t="s">
        <v>399</v>
      </c>
      <c r="AM133" s="35">
        <v>3</v>
      </c>
      <c r="AN133" s="26">
        <v>20.66</v>
      </c>
      <c r="AO133" s="36">
        <v>21.12</v>
      </c>
      <c r="AP133" s="5" t="str">
        <f t="shared" si="1"/>
        <v>3 9</v>
      </c>
    </row>
    <row r="134" spans="1:42" x14ac:dyDescent="0.2">
      <c r="A134" s="2" t="s">
        <v>968</v>
      </c>
      <c r="B134" s="2" t="s">
        <v>969</v>
      </c>
      <c r="C134" s="35">
        <v>14</v>
      </c>
      <c r="D134" s="26">
        <v>58.27</v>
      </c>
      <c r="E134" s="36"/>
      <c r="F134" s="35">
        <v>72</v>
      </c>
      <c r="G134" s="26">
        <v>628.91</v>
      </c>
      <c r="H134" s="36"/>
      <c r="I134" s="35">
        <v>46</v>
      </c>
      <c r="J134" s="26">
        <v>361.1</v>
      </c>
      <c r="K134" s="36"/>
      <c r="L134" s="35">
        <v>29</v>
      </c>
      <c r="M134" s="26">
        <v>276.99</v>
      </c>
      <c r="N134" s="36"/>
      <c r="O134" s="35">
        <v>7</v>
      </c>
      <c r="P134" s="26">
        <v>2.61</v>
      </c>
      <c r="Q134" s="36"/>
      <c r="R134" s="35">
        <v>7</v>
      </c>
      <c r="S134" s="26">
        <v>13.74</v>
      </c>
      <c r="T134" s="36"/>
      <c r="U134" s="35">
        <v>59</v>
      </c>
      <c r="V134" s="26">
        <v>1347.21</v>
      </c>
      <c r="W134" s="36"/>
      <c r="X134" s="35">
        <v>23</v>
      </c>
      <c r="Y134" s="26">
        <v>52.36</v>
      </c>
      <c r="Z134" s="36"/>
      <c r="AA134" s="35">
        <v>9</v>
      </c>
      <c r="AB134" s="26">
        <v>13.19</v>
      </c>
      <c r="AC134" s="36"/>
      <c r="AD134" s="35">
        <v>5</v>
      </c>
      <c r="AE134" s="26">
        <v>4.8899999999999997</v>
      </c>
      <c r="AF134" s="36"/>
      <c r="AG134" s="35">
        <v>69</v>
      </c>
      <c r="AH134" s="26">
        <v>1358.01</v>
      </c>
      <c r="AI134" s="36"/>
      <c r="AJ134" s="35">
        <v>17</v>
      </c>
      <c r="AK134" s="26">
        <v>25.63</v>
      </c>
      <c r="AL134" s="36"/>
      <c r="AM134" s="35">
        <v>7</v>
      </c>
      <c r="AN134" s="26">
        <v>12.57</v>
      </c>
      <c r="AO134" s="36"/>
      <c r="AP134" s="5" t="str">
        <f t="shared" si="1"/>
        <v>0 8,66666666666667</v>
      </c>
    </row>
    <row r="135" spans="1:42" x14ac:dyDescent="0.2">
      <c r="A135" s="2" t="s">
        <v>311</v>
      </c>
      <c r="B135" s="2" t="s">
        <v>970</v>
      </c>
      <c r="C135" s="35">
        <v>543</v>
      </c>
      <c r="D135" s="26">
        <v>346.21</v>
      </c>
      <c r="E135" s="36"/>
      <c r="F135" s="35">
        <v>2435</v>
      </c>
      <c r="G135" s="26">
        <v>5865.64</v>
      </c>
      <c r="H135" s="36"/>
      <c r="I135" s="35">
        <v>3461</v>
      </c>
      <c r="J135" s="26">
        <v>2003.96</v>
      </c>
      <c r="K135" s="36"/>
      <c r="L135" s="35">
        <v>1757</v>
      </c>
      <c r="M135" s="26">
        <v>4543.2299999999996</v>
      </c>
      <c r="N135" s="36"/>
      <c r="O135" s="35">
        <v>1877</v>
      </c>
      <c r="P135" s="26">
        <v>1455.16</v>
      </c>
      <c r="Q135" s="36"/>
      <c r="R135" s="35">
        <v>2361</v>
      </c>
      <c r="S135" s="26">
        <v>1725.6</v>
      </c>
      <c r="T135" s="36"/>
      <c r="U135" s="35">
        <v>2671</v>
      </c>
      <c r="V135" s="26">
        <v>6424.46</v>
      </c>
      <c r="W135" s="36"/>
      <c r="X135" s="35">
        <v>1497</v>
      </c>
      <c r="Y135" s="26">
        <v>1845.99</v>
      </c>
      <c r="Z135" s="36"/>
      <c r="AA135" s="35">
        <v>1099</v>
      </c>
      <c r="AB135" s="26">
        <v>609.22</v>
      </c>
      <c r="AC135" s="36"/>
      <c r="AD135" s="35">
        <v>1220</v>
      </c>
      <c r="AE135" s="26">
        <v>491.43</v>
      </c>
      <c r="AF135" s="36"/>
      <c r="AG135" s="35">
        <v>721</v>
      </c>
      <c r="AH135" s="26">
        <v>2409.7399999999998</v>
      </c>
      <c r="AI135" s="36"/>
      <c r="AJ135" s="35">
        <v>2146</v>
      </c>
      <c r="AK135" s="26">
        <v>1754.25</v>
      </c>
      <c r="AL135" s="36"/>
      <c r="AM135" s="35">
        <v>1575</v>
      </c>
      <c r="AN135" s="26">
        <v>1746</v>
      </c>
      <c r="AO135" s="36"/>
      <c r="AP135" s="5" t="str">
        <f t="shared" si="1"/>
        <v>0 8,66666666666667</v>
      </c>
    </row>
    <row r="136" spans="1:42" x14ac:dyDescent="0.2">
      <c r="A136" s="2" t="s">
        <v>971</v>
      </c>
      <c r="B136" s="2" t="s">
        <v>972</v>
      </c>
      <c r="C136" s="35" t="s">
        <v>399</v>
      </c>
      <c r="D136" s="26" t="s">
        <v>399</v>
      </c>
      <c r="E136" s="36" t="s">
        <v>399</v>
      </c>
      <c r="F136" s="35">
        <v>5</v>
      </c>
      <c r="G136" s="26">
        <v>9.4</v>
      </c>
      <c r="H136" s="36"/>
      <c r="I136" s="35" t="s">
        <v>399</v>
      </c>
      <c r="J136" s="26" t="s">
        <v>399</v>
      </c>
      <c r="K136" s="36" t="s">
        <v>399</v>
      </c>
      <c r="L136" s="35" t="s">
        <v>399</v>
      </c>
      <c r="M136" s="26" t="s">
        <v>399</v>
      </c>
      <c r="N136" s="36" t="s">
        <v>399</v>
      </c>
      <c r="O136" s="35">
        <v>4</v>
      </c>
      <c r="P136" s="26">
        <v>14.17</v>
      </c>
      <c r="Q136" s="36"/>
      <c r="R136" s="35">
        <v>9</v>
      </c>
      <c r="S136" s="26">
        <v>24.21</v>
      </c>
      <c r="T136" s="36"/>
      <c r="U136" s="35">
        <v>5</v>
      </c>
      <c r="V136" s="26">
        <v>9.3699999999999992</v>
      </c>
      <c r="W136" s="36"/>
      <c r="X136" s="35" t="s">
        <v>399</v>
      </c>
      <c r="Y136" s="26" t="s">
        <v>399</v>
      </c>
      <c r="Z136" s="36" t="s">
        <v>399</v>
      </c>
      <c r="AA136" s="35"/>
      <c r="AB136" s="26"/>
      <c r="AC136" s="36"/>
      <c r="AD136" s="35"/>
      <c r="AE136" s="26"/>
      <c r="AF136" s="36"/>
      <c r="AG136" s="35">
        <v>3</v>
      </c>
      <c r="AH136" s="26">
        <v>2.96</v>
      </c>
      <c r="AI136" s="36"/>
      <c r="AJ136" s="35">
        <v>6</v>
      </c>
      <c r="AK136" s="26">
        <v>2.63</v>
      </c>
      <c r="AL136" s="36"/>
      <c r="AM136" s="35">
        <v>3</v>
      </c>
      <c r="AN136" s="26">
        <v>0.59</v>
      </c>
      <c r="AO136" s="36"/>
      <c r="AP136" s="5" t="str">
        <f t="shared" si="1"/>
        <v>4 8,66666666666667</v>
      </c>
    </row>
    <row r="137" spans="1:42" x14ac:dyDescent="0.2">
      <c r="A137" s="2" t="s">
        <v>312</v>
      </c>
      <c r="B137" s="2" t="s">
        <v>358</v>
      </c>
      <c r="C137" s="35">
        <v>149</v>
      </c>
      <c r="D137" s="26">
        <v>1085.21</v>
      </c>
      <c r="E137" s="36">
        <v>1101.06</v>
      </c>
      <c r="F137" s="35">
        <v>192</v>
      </c>
      <c r="G137" s="26">
        <v>1703.17</v>
      </c>
      <c r="H137" s="36">
        <v>1716.97</v>
      </c>
      <c r="I137" s="35">
        <v>300</v>
      </c>
      <c r="J137" s="26">
        <v>780.95</v>
      </c>
      <c r="K137" s="36">
        <v>780.77</v>
      </c>
      <c r="L137" s="35">
        <v>160</v>
      </c>
      <c r="M137" s="26">
        <v>799.36</v>
      </c>
      <c r="N137" s="36">
        <v>793.99</v>
      </c>
      <c r="O137" s="35">
        <v>737</v>
      </c>
      <c r="P137" s="26">
        <v>9233.09</v>
      </c>
      <c r="Q137" s="36">
        <v>9297.34</v>
      </c>
      <c r="R137" s="35">
        <v>850</v>
      </c>
      <c r="S137" s="26">
        <v>11636.8</v>
      </c>
      <c r="T137" s="36">
        <v>11737.42</v>
      </c>
      <c r="U137" s="35">
        <v>85</v>
      </c>
      <c r="V137" s="26">
        <v>552.25</v>
      </c>
      <c r="W137" s="36">
        <v>553.25</v>
      </c>
      <c r="X137" s="35">
        <v>392</v>
      </c>
      <c r="Y137" s="26">
        <v>2458.75</v>
      </c>
      <c r="Z137" s="36">
        <v>2479.23</v>
      </c>
      <c r="AA137" s="35">
        <v>24</v>
      </c>
      <c r="AB137" s="26">
        <v>74.69</v>
      </c>
      <c r="AC137" s="36">
        <v>73.89</v>
      </c>
      <c r="AD137" s="35">
        <v>86</v>
      </c>
      <c r="AE137" s="26">
        <v>524.62</v>
      </c>
      <c r="AF137" s="36">
        <v>525.9</v>
      </c>
      <c r="AG137" s="35">
        <v>7</v>
      </c>
      <c r="AH137" s="26">
        <v>22.11</v>
      </c>
      <c r="AI137" s="36">
        <v>22.07</v>
      </c>
      <c r="AJ137" s="35">
        <v>586</v>
      </c>
      <c r="AK137" s="26">
        <v>5317.47</v>
      </c>
      <c r="AL137" s="36">
        <v>5372.96</v>
      </c>
      <c r="AM137" s="35">
        <v>807</v>
      </c>
      <c r="AN137" s="26">
        <v>9198.14</v>
      </c>
      <c r="AO137" s="36">
        <v>9257.8700000000008</v>
      </c>
      <c r="AP137" s="5" t="str">
        <f t="shared" si="1"/>
        <v>0 13</v>
      </c>
    </row>
    <row r="138" spans="1:42" x14ac:dyDescent="0.2">
      <c r="A138" s="2" t="s">
        <v>313</v>
      </c>
      <c r="B138" s="2" t="s">
        <v>359</v>
      </c>
      <c r="C138" s="35">
        <v>102</v>
      </c>
      <c r="D138" s="26">
        <v>984.53</v>
      </c>
      <c r="E138" s="36">
        <v>1001.76</v>
      </c>
      <c r="F138" s="35">
        <v>71</v>
      </c>
      <c r="G138" s="26">
        <v>1065.03</v>
      </c>
      <c r="H138" s="36">
        <v>1074.95</v>
      </c>
      <c r="I138" s="35">
        <v>14</v>
      </c>
      <c r="J138" s="26">
        <v>49.01</v>
      </c>
      <c r="K138" s="36">
        <v>49.69</v>
      </c>
      <c r="L138" s="35">
        <v>4</v>
      </c>
      <c r="M138" s="26">
        <v>25.9</v>
      </c>
      <c r="N138" s="36">
        <v>25.75</v>
      </c>
      <c r="O138" s="35">
        <v>362</v>
      </c>
      <c r="P138" s="26">
        <v>5000.49</v>
      </c>
      <c r="Q138" s="36">
        <v>5056.54</v>
      </c>
      <c r="R138" s="35">
        <v>1079</v>
      </c>
      <c r="S138" s="26">
        <v>18874.05</v>
      </c>
      <c r="T138" s="36">
        <v>19090.38</v>
      </c>
      <c r="U138" s="35" t="s">
        <v>399</v>
      </c>
      <c r="V138" s="26" t="s">
        <v>399</v>
      </c>
      <c r="W138" s="36" t="s">
        <v>399</v>
      </c>
      <c r="X138" s="35">
        <v>47</v>
      </c>
      <c r="Y138" s="26">
        <v>366.22</v>
      </c>
      <c r="Z138" s="36">
        <v>373.17</v>
      </c>
      <c r="AA138" s="35"/>
      <c r="AB138" s="26"/>
      <c r="AC138" s="36"/>
      <c r="AD138" s="35">
        <v>402</v>
      </c>
      <c r="AE138" s="26">
        <v>3992.13</v>
      </c>
      <c r="AF138" s="36">
        <v>4019</v>
      </c>
      <c r="AG138" s="35" t="s">
        <v>399</v>
      </c>
      <c r="AH138" s="26" t="s">
        <v>399</v>
      </c>
      <c r="AI138" s="36" t="s">
        <v>399</v>
      </c>
      <c r="AJ138" s="35">
        <v>189</v>
      </c>
      <c r="AK138" s="26">
        <v>1549.99</v>
      </c>
      <c r="AL138" s="36">
        <v>1570.27</v>
      </c>
      <c r="AM138" s="35">
        <v>278</v>
      </c>
      <c r="AN138" s="26">
        <v>2681.64</v>
      </c>
      <c r="AO138" s="36">
        <v>2711.5</v>
      </c>
      <c r="AP138" s="5" t="str">
        <f t="shared" si="1"/>
        <v>2 12</v>
      </c>
    </row>
    <row r="139" spans="1:42" x14ac:dyDescent="0.2">
      <c r="A139" s="2" t="s">
        <v>314</v>
      </c>
      <c r="B139" s="2" t="s">
        <v>973</v>
      </c>
      <c r="C139" s="35">
        <v>1215</v>
      </c>
      <c r="D139" s="26">
        <v>120581.84</v>
      </c>
      <c r="E139" s="36">
        <v>79827.63</v>
      </c>
      <c r="F139" s="35">
        <v>636</v>
      </c>
      <c r="G139" s="26">
        <v>27486.82</v>
      </c>
      <c r="H139" s="36">
        <v>19846.419999999998</v>
      </c>
      <c r="I139" s="35">
        <v>2935</v>
      </c>
      <c r="J139" s="26">
        <v>57491.59</v>
      </c>
      <c r="K139" s="36">
        <v>40847.81</v>
      </c>
      <c r="L139" s="35">
        <v>443</v>
      </c>
      <c r="M139" s="26">
        <v>21587.599999999999</v>
      </c>
      <c r="N139" s="36">
        <v>14720.18</v>
      </c>
      <c r="O139" s="35">
        <v>406</v>
      </c>
      <c r="P139" s="26">
        <v>22847.38</v>
      </c>
      <c r="Q139" s="36">
        <v>17487.07</v>
      </c>
      <c r="R139" s="35">
        <v>279</v>
      </c>
      <c r="S139" s="26">
        <v>1569.79</v>
      </c>
      <c r="T139" s="36">
        <v>1027.1199999999999</v>
      </c>
      <c r="U139" s="35">
        <v>500</v>
      </c>
      <c r="V139" s="26">
        <v>42987.05</v>
      </c>
      <c r="W139" s="36">
        <v>28526.959999999999</v>
      </c>
      <c r="X139" s="35">
        <v>1657</v>
      </c>
      <c r="Y139" s="26">
        <v>60963.94</v>
      </c>
      <c r="Z139" s="36">
        <v>48285.03</v>
      </c>
      <c r="AA139" s="35">
        <v>2201</v>
      </c>
      <c r="AB139" s="26">
        <v>173427.02</v>
      </c>
      <c r="AC139" s="36">
        <v>130658.08</v>
      </c>
      <c r="AD139" s="35">
        <v>268</v>
      </c>
      <c r="AE139" s="26">
        <v>117797.26</v>
      </c>
      <c r="AF139" s="36">
        <v>80375.86</v>
      </c>
      <c r="AG139" s="35">
        <v>407</v>
      </c>
      <c r="AH139" s="26">
        <v>69325.789999999994</v>
      </c>
      <c r="AI139" s="36">
        <v>40778.74</v>
      </c>
      <c r="AJ139" s="35">
        <v>525</v>
      </c>
      <c r="AK139" s="26">
        <v>2364.98</v>
      </c>
      <c r="AL139" s="36">
        <v>1495.47</v>
      </c>
      <c r="AM139" s="35">
        <v>483</v>
      </c>
      <c r="AN139" s="26">
        <v>4592.46</v>
      </c>
      <c r="AO139" s="36">
        <v>3389.08</v>
      </c>
      <c r="AP139" s="5" t="str">
        <f t="shared" si="1"/>
        <v>0 13</v>
      </c>
    </row>
    <row r="140" spans="1:42" x14ac:dyDescent="0.2">
      <c r="A140" s="2" t="s">
        <v>315</v>
      </c>
      <c r="B140" s="2" t="s">
        <v>974</v>
      </c>
      <c r="C140" s="35">
        <v>883</v>
      </c>
      <c r="D140" s="26">
        <v>27411.31</v>
      </c>
      <c r="E140" s="36">
        <v>8964.2000000000007</v>
      </c>
      <c r="F140" s="35">
        <v>647</v>
      </c>
      <c r="G140" s="26">
        <v>32623.86</v>
      </c>
      <c r="H140" s="36">
        <v>12776.75</v>
      </c>
      <c r="I140" s="35">
        <v>1813</v>
      </c>
      <c r="J140" s="26">
        <v>9425.33</v>
      </c>
      <c r="K140" s="36">
        <v>4321.6000000000004</v>
      </c>
      <c r="L140" s="35">
        <v>428</v>
      </c>
      <c r="M140" s="26">
        <v>23490.77</v>
      </c>
      <c r="N140" s="36">
        <v>11056.33</v>
      </c>
      <c r="O140" s="35">
        <v>246</v>
      </c>
      <c r="P140" s="26">
        <v>2082.4499999999998</v>
      </c>
      <c r="Q140" s="36">
        <v>816.75</v>
      </c>
      <c r="R140" s="35">
        <v>154</v>
      </c>
      <c r="S140" s="26">
        <v>492.61</v>
      </c>
      <c r="T140" s="36">
        <v>195.58</v>
      </c>
      <c r="U140" s="35">
        <v>416</v>
      </c>
      <c r="V140" s="26">
        <v>30687.05</v>
      </c>
      <c r="W140" s="36">
        <v>12872.03</v>
      </c>
      <c r="X140" s="35">
        <v>1052</v>
      </c>
      <c r="Y140" s="26">
        <v>12022.68</v>
      </c>
      <c r="Z140" s="36">
        <v>6760.69</v>
      </c>
      <c r="AA140" s="35">
        <v>1220</v>
      </c>
      <c r="AB140" s="26">
        <v>20636.650000000001</v>
      </c>
      <c r="AC140" s="36">
        <v>6439.4</v>
      </c>
      <c r="AD140" s="35">
        <v>274</v>
      </c>
      <c r="AE140" s="26">
        <v>14948.56</v>
      </c>
      <c r="AF140" s="36">
        <v>7223.86</v>
      </c>
      <c r="AG140" s="35">
        <v>327</v>
      </c>
      <c r="AH140" s="26">
        <v>51646.96</v>
      </c>
      <c r="AI140" s="36">
        <v>18449.61</v>
      </c>
      <c r="AJ140" s="35">
        <v>410</v>
      </c>
      <c r="AK140" s="26">
        <v>1228.07</v>
      </c>
      <c r="AL140" s="36">
        <v>467.44</v>
      </c>
      <c r="AM140" s="35">
        <v>142</v>
      </c>
      <c r="AN140" s="26">
        <v>415.21</v>
      </c>
      <c r="AO140" s="36">
        <v>183.87</v>
      </c>
      <c r="AP140" s="5" t="str">
        <f t="shared" si="1"/>
        <v>0 13</v>
      </c>
    </row>
    <row r="141" spans="1:42" x14ac:dyDescent="0.2">
      <c r="A141" s="2" t="s">
        <v>316</v>
      </c>
      <c r="B141" s="2" t="s">
        <v>360</v>
      </c>
      <c r="C141" s="35">
        <v>34</v>
      </c>
      <c r="D141" s="26">
        <v>319.35000000000002</v>
      </c>
      <c r="E141" s="36">
        <v>324.31</v>
      </c>
      <c r="F141" s="35">
        <v>19</v>
      </c>
      <c r="G141" s="26">
        <v>95.17</v>
      </c>
      <c r="H141" s="36">
        <v>95.7</v>
      </c>
      <c r="I141" s="35">
        <v>80</v>
      </c>
      <c r="J141" s="26">
        <v>614.04</v>
      </c>
      <c r="K141" s="36">
        <v>611.59</v>
      </c>
      <c r="L141" s="35" t="s">
        <v>399</v>
      </c>
      <c r="M141" s="26" t="s">
        <v>399</v>
      </c>
      <c r="N141" s="36" t="s">
        <v>399</v>
      </c>
      <c r="O141" s="35">
        <v>105</v>
      </c>
      <c r="P141" s="26">
        <v>1197.3399999999999</v>
      </c>
      <c r="Q141" s="36">
        <v>1205.83</v>
      </c>
      <c r="R141" s="35">
        <v>235</v>
      </c>
      <c r="S141" s="26">
        <v>2830.69</v>
      </c>
      <c r="T141" s="36">
        <v>2854.01</v>
      </c>
      <c r="U141" s="35">
        <v>6</v>
      </c>
      <c r="V141" s="26">
        <v>18.05</v>
      </c>
      <c r="W141" s="36">
        <v>18.260000000000002</v>
      </c>
      <c r="X141" s="35">
        <v>34</v>
      </c>
      <c r="Y141" s="26">
        <v>105.85</v>
      </c>
      <c r="Z141" s="36">
        <v>106.44</v>
      </c>
      <c r="AA141" s="35">
        <v>8</v>
      </c>
      <c r="AB141" s="26">
        <v>40.020000000000003</v>
      </c>
      <c r="AC141" s="36">
        <v>39.979999999999997</v>
      </c>
      <c r="AD141" s="35">
        <v>34</v>
      </c>
      <c r="AE141" s="26">
        <v>291.52999999999997</v>
      </c>
      <c r="AF141" s="36">
        <v>292.60000000000002</v>
      </c>
      <c r="AG141" s="35"/>
      <c r="AH141" s="26"/>
      <c r="AI141" s="36"/>
      <c r="AJ141" s="35">
        <v>166</v>
      </c>
      <c r="AK141" s="26">
        <v>930.21</v>
      </c>
      <c r="AL141" s="36">
        <v>933.05</v>
      </c>
      <c r="AM141" s="35">
        <v>39</v>
      </c>
      <c r="AN141" s="26">
        <v>350.95</v>
      </c>
      <c r="AO141" s="36">
        <v>353.39</v>
      </c>
      <c r="AP141" s="5" t="str">
        <f t="shared" si="1"/>
        <v>1 12</v>
      </c>
    </row>
    <row r="142" spans="1:42" x14ac:dyDescent="0.2">
      <c r="A142" s="2" t="s">
        <v>317</v>
      </c>
      <c r="B142" s="2" t="s">
        <v>361</v>
      </c>
      <c r="C142" s="35"/>
      <c r="D142" s="26"/>
      <c r="E142" s="36"/>
      <c r="F142" s="35"/>
      <c r="G142" s="26"/>
      <c r="H142" s="36"/>
      <c r="I142" s="35"/>
      <c r="J142" s="26"/>
      <c r="K142" s="36"/>
      <c r="L142" s="35"/>
      <c r="M142" s="26"/>
      <c r="N142" s="36"/>
      <c r="O142" s="35"/>
      <c r="P142" s="26"/>
      <c r="Q142" s="36"/>
      <c r="R142" s="35">
        <v>9</v>
      </c>
      <c r="S142" s="26">
        <v>18.989999999999998</v>
      </c>
      <c r="T142" s="36">
        <v>19.25</v>
      </c>
      <c r="U142" s="35"/>
      <c r="V142" s="26"/>
      <c r="W142" s="36"/>
      <c r="X142" s="35">
        <v>17</v>
      </c>
      <c r="Y142" s="26">
        <v>21.51</v>
      </c>
      <c r="Z142" s="36">
        <v>21.62</v>
      </c>
      <c r="AA142" s="35"/>
      <c r="AB142" s="26"/>
      <c r="AC142" s="36"/>
      <c r="AD142" s="35">
        <v>13</v>
      </c>
      <c r="AE142" s="26">
        <v>34.159999999999997</v>
      </c>
      <c r="AF142" s="36">
        <v>34.9</v>
      </c>
      <c r="AG142" s="35"/>
      <c r="AH142" s="26"/>
      <c r="AI142" s="36"/>
      <c r="AJ142" s="35" t="s">
        <v>399</v>
      </c>
      <c r="AK142" s="26" t="s">
        <v>399</v>
      </c>
      <c r="AL142" s="36" t="s">
        <v>399</v>
      </c>
      <c r="AM142" s="35">
        <v>7</v>
      </c>
      <c r="AN142" s="26">
        <v>11.11</v>
      </c>
      <c r="AO142" s="36">
        <v>11.17</v>
      </c>
      <c r="AP142" s="5" t="str">
        <f t="shared" si="1"/>
        <v>1 5</v>
      </c>
    </row>
    <row r="143" spans="1:42" x14ac:dyDescent="0.2">
      <c r="A143" s="2" t="s">
        <v>975</v>
      </c>
      <c r="B143" s="2" t="s">
        <v>976</v>
      </c>
      <c r="C143" s="35"/>
      <c r="D143" s="26"/>
      <c r="E143" s="36"/>
      <c r="F143" s="35"/>
      <c r="G143" s="26"/>
      <c r="H143" s="36"/>
      <c r="I143" s="35"/>
      <c r="J143" s="26"/>
      <c r="K143" s="36"/>
      <c r="L143" s="35">
        <v>3</v>
      </c>
      <c r="M143" s="26">
        <v>14.35</v>
      </c>
      <c r="N143" s="36">
        <v>14.31</v>
      </c>
      <c r="O143" s="35"/>
      <c r="P143" s="26"/>
      <c r="Q143" s="36"/>
      <c r="R143" s="35" t="s">
        <v>399</v>
      </c>
      <c r="S143" s="26" t="s">
        <v>399</v>
      </c>
      <c r="T143" s="36" t="s">
        <v>399</v>
      </c>
      <c r="U143" s="35" t="s">
        <v>399</v>
      </c>
      <c r="V143" s="26" t="s">
        <v>399</v>
      </c>
      <c r="W143" s="36" t="s">
        <v>399</v>
      </c>
      <c r="X143" s="35">
        <v>3</v>
      </c>
      <c r="Y143" s="26">
        <v>0.86</v>
      </c>
      <c r="Z143" s="36">
        <v>1.01</v>
      </c>
      <c r="AA143" s="35"/>
      <c r="AB143" s="26"/>
      <c r="AC143" s="36"/>
      <c r="AD143" s="35"/>
      <c r="AE143" s="26"/>
      <c r="AF143" s="36"/>
      <c r="AG143" s="35"/>
      <c r="AH143" s="26"/>
      <c r="AI143" s="36"/>
      <c r="AJ143" s="35" t="s">
        <v>399</v>
      </c>
      <c r="AK143" s="26" t="s">
        <v>399</v>
      </c>
      <c r="AL143" s="36" t="s">
        <v>399</v>
      </c>
      <c r="AM143" s="35" t="s">
        <v>399</v>
      </c>
      <c r="AN143" s="26" t="s">
        <v>399</v>
      </c>
      <c r="AO143" s="36" t="s">
        <v>399</v>
      </c>
      <c r="AP143" s="5" t="str">
        <f t="shared" si="1"/>
        <v>4 6</v>
      </c>
    </row>
    <row r="144" spans="1:42" x14ac:dyDescent="0.2">
      <c r="A144" s="2" t="s">
        <v>318</v>
      </c>
      <c r="B144" s="2" t="s">
        <v>397</v>
      </c>
      <c r="C144" s="35">
        <v>4</v>
      </c>
      <c r="D144" s="26">
        <v>62.72</v>
      </c>
      <c r="E144" s="36">
        <v>62.63</v>
      </c>
      <c r="F144" s="35">
        <v>5</v>
      </c>
      <c r="G144" s="26">
        <v>37.81</v>
      </c>
      <c r="H144" s="36">
        <v>24.16</v>
      </c>
      <c r="I144" s="35"/>
      <c r="J144" s="26"/>
      <c r="K144" s="36"/>
      <c r="L144" s="35">
        <v>4</v>
      </c>
      <c r="M144" s="26">
        <v>372</v>
      </c>
      <c r="N144" s="36">
        <v>360.26</v>
      </c>
      <c r="O144" s="35">
        <v>13</v>
      </c>
      <c r="P144" s="26">
        <v>110.97</v>
      </c>
      <c r="Q144" s="36">
        <v>100.11</v>
      </c>
      <c r="R144" s="35">
        <v>44</v>
      </c>
      <c r="S144" s="26">
        <v>177.32</v>
      </c>
      <c r="T144" s="36">
        <v>165.24</v>
      </c>
      <c r="U144" s="35" t="s">
        <v>399</v>
      </c>
      <c r="V144" s="26" t="s">
        <v>399</v>
      </c>
      <c r="W144" s="36" t="s">
        <v>399</v>
      </c>
      <c r="X144" s="35" t="s">
        <v>399</v>
      </c>
      <c r="Y144" s="26" t="s">
        <v>399</v>
      </c>
      <c r="Z144" s="36" t="s">
        <v>399</v>
      </c>
      <c r="AA144" s="35"/>
      <c r="AB144" s="26"/>
      <c r="AC144" s="36"/>
      <c r="AD144" s="35" t="s">
        <v>399</v>
      </c>
      <c r="AE144" s="26" t="s">
        <v>399</v>
      </c>
      <c r="AF144" s="36" t="s">
        <v>399</v>
      </c>
      <c r="AG144" s="35"/>
      <c r="AH144" s="26"/>
      <c r="AI144" s="36"/>
      <c r="AJ144" s="35" t="s">
        <v>399</v>
      </c>
      <c r="AK144" s="26" t="s">
        <v>399</v>
      </c>
      <c r="AL144" s="36" t="s">
        <v>399</v>
      </c>
      <c r="AM144" s="35">
        <v>45</v>
      </c>
      <c r="AN144" s="26">
        <v>282.60000000000002</v>
      </c>
      <c r="AO144" s="36">
        <v>276.8</v>
      </c>
      <c r="AP144" s="5" t="str">
        <f t="shared" si="1"/>
        <v>4 10</v>
      </c>
    </row>
    <row r="145" spans="1:42" x14ac:dyDescent="0.2">
      <c r="A145" s="2" t="s">
        <v>319</v>
      </c>
      <c r="B145" s="2" t="s">
        <v>977</v>
      </c>
      <c r="C145" s="35"/>
      <c r="D145" s="26"/>
      <c r="E145" s="36"/>
      <c r="F145" s="35">
        <v>8</v>
      </c>
      <c r="G145" s="26">
        <v>8.3000000000000007</v>
      </c>
      <c r="H145" s="36">
        <v>7.97</v>
      </c>
      <c r="I145" s="35" t="s">
        <v>399</v>
      </c>
      <c r="J145" s="26" t="s">
        <v>399</v>
      </c>
      <c r="K145" s="36" t="s">
        <v>399</v>
      </c>
      <c r="L145" s="35">
        <v>30</v>
      </c>
      <c r="M145" s="26">
        <v>424.75</v>
      </c>
      <c r="N145" s="36">
        <v>418.9</v>
      </c>
      <c r="O145" s="35" t="s">
        <v>399</v>
      </c>
      <c r="P145" s="26" t="s">
        <v>399</v>
      </c>
      <c r="Q145" s="36" t="s">
        <v>399</v>
      </c>
      <c r="R145" s="35">
        <v>10</v>
      </c>
      <c r="S145" s="26">
        <v>1.48</v>
      </c>
      <c r="T145" s="36">
        <v>1.44</v>
      </c>
      <c r="U145" s="35">
        <v>17</v>
      </c>
      <c r="V145" s="26">
        <v>100.02</v>
      </c>
      <c r="W145" s="36">
        <v>100.89</v>
      </c>
      <c r="X145" s="35">
        <v>9</v>
      </c>
      <c r="Y145" s="26">
        <v>1.37</v>
      </c>
      <c r="Z145" s="36">
        <v>1.31</v>
      </c>
      <c r="AA145" s="35"/>
      <c r="AB145" s="26"/>
      <c r="AC145" s="36"/>
      <c r="AD145" s="35"/>
      <c r="AE145" s="26"/>
      <c r="AF145" s="36"/>
      <c r="AG145" s="35">
        <v>11</v>
      </c>
      <c r="AH145" s="26">
        <v>8.75</v>
      </c>
      <c r="AI145" s="36">
        <v>8.68</v>
      </c>
      <c r="AJ145" s="35">
        <v>3</v>
      </c>
      <c r="AK145" s="26">
        <v>0.19</v>
      </c>
      <c r="AL145" s="36">
        <v>0.19</v>
      </c>
      <c r="AM145" s="35">
        <v>18</v>
      </c>
      <c r="AN145" s="26">
        <v>5.77</v>
      </c>
      <c r="AO145" s="36">
        <v>5.78</v>
      </c>
      <c r="AP145" s="5" t="str">
        <f t="shared" si="1"/>
        <v>2 10</v>
      </c>
    </row>
    <row r="146" spans="1:42" x14ac:dyDescent="0.2">
      <c r="A146" s="2" t="s">
        <v>320</v>
      </c>
      <c r="B146" s="2" t="s">
        <v>409</v>
      </c>
      <c r="C146" s="35">
        <v>91</v>
      </c>
      <c r="D146" s="26">
        <v>593.74</v>
      </c>
      <c r="E146" s="36">
        <v>597.70000000000005</v>
      </c>
      <c r="F146" s="35">
        <v>56</v>
      </c>
      <c r="G146" s="26">
        <v>502.83</v>
      </c>
      <c r="H146" s="36">
        <v>502.48</v>
      </c>
      <c r="I146" s="35">
        <v>236</v>
      </c>
      <c r="J146" s="26">
        <v>1258.32</v>
      </c>
      <c r="K146" s="36">
        <v>1257.1600000000001</v>
      </c>
      <c r="L146" s="35">
        <v>39</v>
      </c>
      <c r="M146" s="26">
        <v>335.48</v>
      </c>
      <c r="N146" s="36">
        <v>330.55</v>
      </c>
      <c r="O146" s="35">
        <v>335</v>
      </c>
      <c r="P146" s="26">
        <v>3232.75</v>
      </c>
      <c r="Q146" s="36">
        <v>3245.18</v>
      </c>
      <c r="R146" s="35">
        <v>575</v>
      </c>
      <c r="S146" s="26">
        <v>7030.71</v>
      </c>
      <c r="T146" s="36">
        <v>7063.41</v>
      </c>
      <c r="U146" s="35">
        <v>19</v>
      </c>
      <c r="V146" s="26">
        <v>93.52</v>
      </c>
      <c r="W146" s="36">
        <v>93.39</v>
      </c>
      <c r="X146" s="35">
        <v>97</v>
      </c>
      <c r="Y146" s="26">
        <v>460.69</v>
      </c>
      <c r="Z146" s="36">
        <v>463.38</v>
      </c>
      <c r="AA146" s="35">
        <v>44</v>
      </c>
      <c r="AB146" s="26">
        <v>178.09</v>
      </c>
      <c r="AC146" s="36">
        <v>176.79</v>
      </c>
      <c r="AD146" s="35">
        <v>154</v>
      </c>
      <c r="AE146" s="26">
        <v>1020.49</v>
      </c>
      <c r="AF146" s="36">
        <v>1022.12</v>
      </c>
      <c r="AG146" s="35">
        <v>9</v>
      </c>
      <c r="AH146" s="26">
        <v>37.369999999999997</v>
      </c>
      <c r="AI146" s="36">
        <v>37.119999999999997</v>
      </c>
      <c r="AJ146" s="35">
        <v>378</v>
      </c>
      <c r="AK146" s="26">
        <v>2145.9</v>
      </c>
      <c r="AL146" s="36">
        <v>2155.63</v>
      </c>
      <c r="AM146" s="35">
        <v>231</v>
      </c>
      <c r="AN146" s="26">
        <v>1690.91</v>
      </c>
      <c r="AO146" s="36">
        <v>1695.87</v>
      </c>
      <c r="AP146" s="5" t="str">
        <f t="shared" si="1"/>
        <v>0 13</v>
      </c>
    </row>
    <row r="147" spans="1:42" x14ac:dyDescent="0.2">
      <c r="A147" s="2" t="s">
        <v>321</v>
      </c>
      <c r="B147" s="2" t="s">
        <v>362</v>
      </c>
      <c r="C147" s="35">
        <v>260</v>
      </c>
      <c r="D147" s="26">
        <v>4097.18</v>
      </c>
      <c r="E147" s="36">
        <v>4142.4799999999996</v>
      </c>
      <c r="F147" s="35">
        <v>612</v>
      </c>
      <c r="G147" s="26">
        <v>16645.52</v>
      </c>
      <c r="H147" s="36">
        <v>16780.400000000001</v>
      </c>
      <c r="I147" s="35">
        <v>143</v>
      </c>
      <c r="J147" s="26">
        <v>608.89</v>
      </c>
      <c r="K147" s="36">
        <v>611.5</v>
      </c>
      <c r="L147" s="35">
        <v>174</v>
      </c>
      <c r="M147" s="26">
        <v>1710.78</v>
      </c>
      <c r="N147" s="36">
        <v>1709.03</v>
      </c>
      <c r="O147" s="35">
        <v>1795</v>
      </c>
      <c r="P147" s="26">
        <v>42809.05</v>
      </c>
      <c r="Q147" s="36">
        <v>43109.94</v>
      </c>
      <c r="R147" s="35">
        <v>2610</v>
      </c>
      <c r="S147" s="26">
        <v>62759.65</v>
      </c>
      <c r="T147" s="36">
        <v>63192.85</v>
      </c>
      <c r="U147" s="35">
        <v>62</v>
      </c>
      <c r="V147" s="26">
        <v>602.96</v>
      </c>
      <c r="W147" s="36">
        <v>603.04</v>
      </c>
      <c r="X147" s="35">
        <v>292</v>
      </c>
      <c r="Y147" s="26">
        <v>3009.05</v>
      </c>
      <c r="Z147" s="36">
        <v>3048.13</v>
      </c>
      <c r="AA147" s="35" t="s">
        <v>399</v>
      </c>
      <c r="AB147" s="26" t="s">
        <v>399</v>
      </c>
      <c r="AC147" s="36" t="s">
        <v>399</v>
      </c>
      <c r="AD147" s="35">
        <v>383</v>
      </c>
      <c r="AE147" s="26">
        <v>2902.83</v>
      </c>
      <c r="AF147" s="36">
        <v>2927.83</v>
      </c>
      <c r="AG147" s="35">
        <v>6</v>
      </c>
      <c r="AH147" s="26">
        <v>24.27</v>
      </c>
      <c r="AI147" s="36">
        <v>24.21</v>
      </c>
      <c r="AJ147" s="35">
        <v>1315</v>
      </c>
      <c r="AK147" s="26">
        <v>23684.2</v>
      </c>
      <c r="AL147" s="36">
        <v>23927.07</v>
      </c>
      <c r="AM147" s="35">
        <v>1378</v>
      </c>
      <c r="AN147" s="26">
        <v>24386.23</v>
      </c>
      <c r="AO147" s="36">
        <v>24568.240000000002</v>
      </c>
      <c r="AP147" s="5" t="str">
        <f t="shared" si="1"/>
        <v>1 13</v>
      </c>
    </row>
    <row r="148" spans="1:42" x14ac:dyDescent="0.2">
      <c r="A148" s="2" t="s">
        <v>322</v>
      </c>
      <c r="B148" s="2" t="s">
        <v>978</v>
      </c>
      <c r="C148" s="35">
        <v>7</v>
      </c>
      <c r="D148" s="26">
        <v>5.59</v>
      </c>
      <c r="E148" s="36">
        <v>4.9800000000000004</v>
      </c>
      <c r="F148" s="35">
        <v>262</v>
      </c>
      <c r="G148" s="26">
        <v>298.48</v>
      </c>
      <c r="H148" s="36">
        <v>294.44</v>
      </c>
      <c r="I148" s="35">
        <v>25</v>
      </c>
      <c r="J148" s="26">
        <v>33.36</v>
      </c>
      <c r="K148" s="36">
        <v>33.020000000000003</v>
      </c>
      <c r="L148" s="35">
        <v>190</v>
      </c>
      <c r="M148" s="26">
        <v>265.42</v>
      </c>
      <c r="N148" s="36">
        <v>261.58</v>
      </c>
      <c r="O148" s="35">
        <v>7</v>
      </c>
      <c r="P148" s="26">
        <v>6.7</v>
      </c>
      <c r="Q148" s="36">
        <v>6.21</v>
      </c>
      <c r="R148" s="35">
        <v>38</v>
      </c>
      <c r="S148" s="26">
        <v>46.08</v>
      </c>
      <c r="T148" s="36">
        <v>44.58</v>
      </c>
      <c r="U148" s="35">
        <v>138</v>
      </c>
      <c r="V148" s="26">
        <v>115.7</v>
      </c>
      <c r="W148" s="36">
        <v>114.83</v>
      </c>
      <c r="X148" s="35">
        <v>255</v>
      </c>
      <c r="Y148" s="26">
        <v>572.24</v>
      </c>
      <c r="Z148" s="36">
        <v>570.20000000000005</v>
      </c>
      <c r="AA148" s="35">
        <v>7</v>
      </c>
      <c r="AB148" s="26">
        <v>8.0299999999999994</v>
      </c>
      <c r="AC148" s="36">
        <v>7.97</v>
      </c>
      <c r="AD148" s="35" t="s">
        <v>399</v>
      </c>
      <c r="AE148" s="26" t="s">
        <v>399</v>
      </c>
      <c r="AF148" s="36" t="s">
        <v>399</v>
      </c>
      <c r="AG148" s="35">
        <v>24</v>
      </c>
      <c r="AH148" s="26">
        <v>26.2</v>
      </c>
      <c r="AI148" s="36">
        <v>25.33</v>
      </c>
      <c r="AJ148" s="35">
        <v>69</v>
      </c>
      <c r="AK148" s="26">
        <v>88.88</v>
      </c>
      <c r="AL148" s="36">
        <v>88.31</v>
      </c>
      <c r="AM148" s="35">
        <v>66</v>
      </c>
      <c r="AN148" s="26">
        <v>87.27</v>
      </c>
      <c r="AO148" s="36">
        <v>84.84</v>
      </c>
      <c r="AP148" s="5" t="str">
        <f t="shared" si="1"/>
        <v>1 13</v>
      </c>
    </row>
    <row r="149" spans="1:42" x14ac:dyDescent="0.2">
      <c r="A149" s="2" t="s">
        <v>323</v>
      </c>
      <c r="B149" s="2" t="s">
        <v>410</v>
      </c>
      <c r="C149" s="35">
        <v>111</v>
      </c>
      <c r="D149" s="26">
        <v>849.67</v>
      </c>
      <c r="E149" s="36">
        <v>853.96</v>
      </c>
      <c r="F149" s="35">
        <v>77</v>
      </c>
      <c r="G149" s="26">
        <v>582.55999999999995</v>
      </c>
      <c r="H149" s="36">
        <v>582.12</v>
      </c>
      <c r="I149" s="35">
        <v>1150</v>
      </c>
      <c r="J149" s="26">
        <v>7260.02</v>
      </c>
      <c r="K149" s="36">
        <v>7251.68</v>
      </c>
      <c r="L149" s="35">
        <v>28</v>
      </c>
      <c r="M149" s="26">
        <v>164.11</v>
      </c>
      <c r="N149" s="36">
        <v>164.96</v>
      </c>
      <c r="O149" s="35">
        <v>312</v>
      </c>
      <c r="P149" s="26">
        <v>1970.83</v>
      </c>
      <c r="Q149" s="36">
        <v>1984.27</v>
      </c>
      <c r="R149" s="35">
        <v>347</v>
      </c>
      <c r="S149" s="26">
        <v>2871.02</v>
      </c>
      <c r="T149" s="36">
        <v>2892.09</v>
      </c>
      <c r="U149" s="35">
        <v>33</v>
      </c>
      <c r="V149" s="26">
        <v>242.11</v>
      </c>
      <c r="W149" s="36">
        <v>241.23</v>
      </c>
      <c r="X149" s="35">
        <v>284</v>
      </c>
      <c r="Y149" s="26">
        <v>1541.08</v>
      </c>
      <c r="Z149" s="36">
        <v>1539.4</v>
      </c>
      <c r="AA149" s="35">
        <v>722</v>
      </c>
      <c r="AB149" s="26">
        <v>3651.27</v>
      </c>
      <c r="AC149" s="36">
        <v>3623.85</v>
      </c>
      <c r="AD149" s="35">
        <v>459</v>
      </c>
      <c r="AE149" s="26">
        <v>1945.63</v>
      </c>
      <c r="AF149" s="36">
        <v>1953.69</v>
      </c>
      <c r="AG149" s="35">
        <v>24</v>
      </c>
      <c r="AH149" s="26">
        <v>160.71</v>
      </c>
      <c r="AI149" s="36">
        <v>160.04</v>
      </c>
      <c r="AJ149" s="35">
        <v>728</v>
      </c>
      <c r="AK149" s="26">
        <v>5913.16</v>
      </c>
      <c r="AL149" s="36">
        <v>5907.82</v>
      </c>
      <c r="AM149" s="35">
        <v>241</v>
      </c>
      <c r="AN149" s="26">
        <v>1338.6</v>
      </c>
      <c r="AO149" s="36">
        <v>1345.2</v>
      </c>
      <c r="AP149" s="5" t="str">
        <f t="shared" ref="AP149:AP153" si="2">COUNTIF(C149:AO149,"s")/3 &amp; " "&amp;13-COUNTBLANK(C149:AO149)/3</f>
        <v>0 13</v>
      </c>
    </row>
    <row r="150" spans="1:42" x14ac:dyDescent="0.2">
      <c r="A150" s="2" t="s">
        <v>324</v>
      </c>
      <c r="B150" s="2" t="s">
        <v>363</v>
      </c>
      <c r="C150" s="35" t="s">
        <v>399</v>
      </c>
      <c r="D150" s="26" t="s">
        <v>399</v>
      </c>
      <c r="E150" s="36" t="s">
        <v>399</v>
      </c>
      <c r="F150" s="35">
        <v>3</v>
      </c>
      <c r="G150" s="26">
        <v>15</v>
      </c>
      <c r="H150" s="36">
        <v>14.96</v>
      </c>
      <c r="I150" s="35">
        <v>59</v>
      </c>
      <c r="J150" s="26">
        <v>220.11</v>
      </c>
      <c r="K150" s="36">
        <v>220.21</v>
      </c>
      <c r="L150" s="35" t="s">
        <v>399</v>
      </c>
      <c r="M150" s="26" t="s">
        <v>399</v>
      </c>
      <c r="N150" s="36" t="s">
        <v>399</v>
      </c>
      <c r="O150" s="35">
        <v>4</v>
      </c>
      <c r="P150" s="26">
        <v>28.25</v>
      </c>
      <c r="Q150" s="36">
        <v>27.98</v>
      </c>
      <c r="R150" s="35">
        <v>17</v>
      </c>
      <c r="S150" s="26">
        <v>153.37</v>
      </c>
      <c r="T150" s="36">
        <v>154.30000000000001</v>
      </c>
      <c r="U150" s="35">
        <v>11</v>
      </c>
      <c r="V150" s="26">
        <v>38.53</v>
      </c>
      <c r="W150" s="36">
        <v>38.479999999999997</v>
      </c>
      <c r="X150" s="35">
        <v>40</v>
      </c>
      <c r="Y150" s="26">
        <v>113.66</v>
      </c>
      <c r="Z150" s="36">
        <v>113.65</v>
      </c>
      <c r="AA150" s="35">
        <v>20</v>
      </c>
      <c r="AB150" s="26">
        <v>51</v>
      </c>
      <c r="AC150" s="36">
        <v>50.46</v>
      </c>
      <c r="AD150" s="35">
        <v>8</v>
      </c>
      <c r="AE150" s="26">
        <v>23.25</v>
      </c>
      <c r="AF150" s="36">
        <v>23.46</v>
      </c>
      <c r="AG150" s="35" t="s">
        <v>399</v>
      </c>
      <c r="AH150" s="26" t="s">
        <v>399</v>
      </c>
      <c r="AI150" s="36" t="s">
        <v>399</v>
      </c>
      <c r="AJ150" s="35">
        <v>25</v>
      </c>
      <c r="AK150" s="26">
        <v>63.93</v>
      </c>
      <c r="AL150" s="36">
        <v>63.75</v>
      </c>
      <c r="AM150" s="35">
        <v>11</v>
      </c>
      <c r="AN150" s="26">
        <v>46.84</v>
      </c>
      <c r="AO150" s="36">
        <v>47.82</v>
      </c>
      <c r="AP150" s="5" t="str">
        <f t="shared" si="2"/>
        <v>3 13</v>
      </c>
    </row>
    <row r="151" spans="1:42" x14ac:dyDescent="0.2">
      <c r="A151" s="2" t="s">
        <v>325</v>
      </c>
      <c r="B151" s="2" t="s">
        <v>979</v>
      </c>
      <c r="C151" s="35">
        <v>5</v>
      </c>
      <c r="D151" s="26">
        <v>11.21</v>
      </c>
      <c r="E151" s="36">
        <v>11.21</v>
      </c>
      <c r="F151" s="35">
        <v>17</v>
      </c>
      <c r="G151" s="26">
        <v>133.75</v>
      </c>
      <c r="H151" s="36">
        <v>133.55000000000001</v>
      </c>
      <c r="I151" s="35">
        <v>23</v>
      </c>
      <c r="J151" s="26">
        <v>99.15</v>
      </c>
      <c r="K151" s="36">
        <v>99.1</v>
      </c>
      <c r="L151" s="35">
        <v>41</v>
      </c>
      <c r="M151" s="26">
        <v>184.84</v>
      </c>
      <c r="N151" s="36">
        <v>184.21</v>
      </c>
      <c r="O151" s="35">
        <v>8</v>
      </c>
      <c r="P151" s="26">
        <v>26.39</v>
      </c>
      <c r="Q151" s="36">
        <v>26.47</v>
      </c>
      <c r="R151" s="35">
        <v>14</v>
      </c>
      <c r="S151" s="26">
        <v>148.81</v>
      </c>
      <c r="T151" s="36">
        <v>150.69</v>
      </c>
      <c r="U151" s="35">
        <v>7</v>
      </c>
      <c r="V151" s="26">
        <v>24.84</v>
      </c>
      <c r="W151" s="36">
        <v>24.98</v>
      </c>
      <c r="X151" s="35">
        <v>4</v>
      </c>
      <c r="Y151" s="26">
        <v>7.46</v>
      </c>
      <c r="Z151" s="36">
        <v>7.55</v>
      </c>
      <c r="AA151" s="35">
        <v>4</v>
      </c>
      <c r="AB151" s="26">
        <v>28.88</v>
      </c>
      <c r="AC151" s="36">
        <v>28.87</v>
      </c>
      <c r="AD151" s="35"/>
      <c r="AE151" s="26"/>
      <c r="AF151" s="36"/>
      <c r="AG151" s="35" t="s">
        <v>399</v>
      </c>
      <c r="AH151" s="26" t="s">
        <v>399</v>
      </c>
      <c r="AI151" s="36" t="s">
        <v>399</v>
      </c>
      <c r="AJ151" s="35">
        <v>20</v>
      </c>
      <c r="AK151" s="26">
        <v>62.98</v>
      </c>
      <c r="AL151" s="36">
        <v>64.64</v>
      </c>
      <c r="AM151" s="35">
        <v>10</v>
      </c>
      <c r="AN151" s="26">
        <v>62.08</v>
      </c>
      <c r="AO151" s="36">
        <v>63.18</v>
      </c>
      <c r="AP151" s="5" t="str">
        <f t="shared" si="2"/>
        <v>1 12</v>
      </c>
    </row>
    <row r="152" spans="1:42" x14ac:dyDescent="0.2">
      <c r="A152" s="2" t="s">
        <v>326</v>
      </c>
      <c r="B152" s="2" t="s">
        <v>980</v>
      </c>
      <c r="C152" s="35">
        <v>34</v>
      </c>
      <c r="D152" s="26">
        <v>60.56</v>
      </c>
      <c r="E152" s="36">
        <v>60.51</v>
      </c>
      <c r="F152" s="35">
        <v>2882</v>
      </c>
      <c r="G152" s="26">
        <v>57570.97</v>
      </c>
      <c r="H152" s="36">
        <v>57744.14</v>
      </c>
      <c r="I152" s="35">
        <v>113</v>
      </c>
      <c r="J152" s="26">
        <v>393.49</v>
      </c>
      <c r="K152" s="36">
        <v>391.55</v>
      </c>
      <c r="L152" s="35">
        <v>1888</v>
      </c>
      <c r="M152" s="26">
        <v>45394.239999999998</v>
      </c>
      <c r="N152" s="36">
        <v>45328.15</v>
      </c>
      <c r="O152" s="35">
        <v>156</v>
      </c>
      <c r="P152" s="26">
        <v>1394.4</v>
      </c>
      <c r="Q152" s="36">
        <v>1394.24</v>
      </c>
      <c r="R152" s="35">
        <v>871</v>
      </c>
      <c r="S152" s="26">
        <v>20650.79</v>
      </c>
      <c r="T152" s="36">
        <v>21127.09</v>
      </c>
      <c r="U152" s="35">
        <v>3574</v>
      </c>
      <c r="V152" s="26">
        <v>66794.48</v>
      </c>
      <c r="W152" s="36">
        <v>68979.520000000004</v>
      </c>
      <c r="X152" s="35">
        <v>360</v>
      </c>
      <c r="Y152" s="26">
        <v>4353.76</v>
      </c>
      <c r="Z152" s="36">
        <v>4354.76</v>
      </c>
      <c r="AA152" s="35">
        <v>11</v>
      </c>
      <c r="AB152" s="26">
        <v>13.31</v>
      </c>
      <c r="AC152" s="36">
        <v>13.03</v>
      </c>
      <c r="AD152" s="35">
        <v>105</v>
      </c>
      <c r="AE152" s="26">
        <v>472.37</v>
      </c>
      <c r="AF152" s="36">
        <v>477.07</v>
      </c>
      <c r="AG152" s="35">
        <v>801</v>
      </c>
      <c r="AH152" s="26">
        <v>14737.94</v>
      </c>
      <c r="AI152" s="36">
        <v>14627.82</v>
      </c>
      <c r="AJ152" s="35">
        <v>341</v>
      </c>
      <c r="AK152" s="26">
        <v>6032.28</v>
      </c>
      <c r="AL152" s="36">
        <v>6082.41</v>
      </c>
      <c r="AM152" s="35">
        <v>490</v>
      </c>
      <c r="AN152" s="26">
        <v>2374.12</v>
      </c>
      <c r="AO152" s="36">
        <v>2385.9</v>
      </c>
      <c r="AP152" s="5" t="str">
        <f t="shared" si="2"/>
        <v>0 13</v>
      </c>
    </row>
    <row r="153" spans="1:42" x14ac:dyDescent="0.2">
      <c r="A153" s="3" t="s">
        <v>327</v>
      </c>
      <c r="B153" s="3" t="s">
        <v>981</v>
      </c>
      <c r="C153" s="37">
        <v>110</v>
      </c>
      <c r="D153" s="27">
        <v>151.47999999999999</v>
      </c>
      <c r="E153" s="38">
        <v>149.43</v>
      </c>
      <c r="F153" s="37">
        <v>395</v>
      </c>
      <c r="G153" s="27">
        <v>962.26</v>
      </c>
      <c r="H153" s="38">
        <v>960.9</v>
      </c>
      <c r="I153" s="37">
        <v>114</v>
      </c>
      <c r="J153" s="27">
        <v>105.16</v>
      </c>
      <c r="K153" s="38">
        <v>104.42</v>
      </c>
      <c r="L153" s="37">
        <v>471</v>
      </c>
      <c r="M153" s="27">
        <v>3326.73</v>
      </c>
      <c r="N153" s="38">
        <v>3304.34</v>
      </c>
      <c r="O153" s="37">
        <v>134</v>
      </c>
      <c r="P153" s="27">
        <v>329.16</v>
      </c>
      <c r="Q153" s="38">
        <v>331.67</v>
      </c>
      <c r="R153" s="37">
        <v>173</v>
      </c>
      <c r="S153" s="27">
        <v>284.11</v>
      </c>
      <c r="T153" s="38">
        <v>284.33999999999997</v>
      </c>
      <c r="U153" s="37">
        <v>341</v>
      </c>
      <c r="V153" s="27">
        <v>1096.26</v>
      </c>
      <c r="W153" s="38">
        <v>1119.92</v>
      </c>
      <c r="X153" s="37">
        <v>195</v>
      </c>
      <c r="Y153" s="27">
        <v>184.02</v>
      </c>
      <c r="Z153" s="38">
        <v>183.73</v>
      </c>
      <c r="AA153" s="37">
        <v>56</v>
      </c>
      <c r="AB153" s="27">
        <v>31.37</v>
      </c>
      <c r="AC153" s="38">
        <v>31.09</v>
      </c>
      <c r="AD153" s="37">
        <v>54</v>
      </c>
      <c r="AE153" s="27">
        <v>77.8</v>
      </c>
      <c r="AF153" s="38">
        <v>77.069999999999993</v>
      </c>
      <c r="AG153" s="37">
        <v>395</v>
      </c>
      <c r="AH153" s="27">
        <v>2324.64</v>
      </c>
      <c r="AI153" s="38">
        <v>2282.69</v>
      </c>
      <c r="AJ153" s="37">
        <v>149</v>
      </c>
      <c r="AK153" s="27">
        <v>631.55999999999995</v>
      </c>
      <c r="AL153" s="38">
        <v>632.62</v>
      </c>
      <c r="AM153" s="37">
        <v>640</v>
      </c>
      <c r="AN153" s="27">
        <v>7385.25</v>
      </c>
      <c r="AO153" s="38">
        <v>7409.95</v>
      </c>
      <c r="AP153" s="5" t="str">
        <f t="shared" si="2"/>
        <v>0 13</v>
      </c>
    </row>
    <row r="154" spans="1:42" x14ac:dyDescent="0.2">
      <c r="A154" s="5" t="s">
        <v>14</v>
      </c>
      <c r="B154" s="5"/>
      <c r="C154" s="10"/>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5" t="str">
        <f t="shared" ref="AP154" si="3">COUNTIF(C154:AO154,"s")/3 &amp; " "&amp;13-COUNTBLANK(C154:AO154)/3</f>
        <v>0 0</v>
      </c>
    </row>
  </sheetData>
  <mergeCells count="13">
    <mergeCell ref="AG4:AI4"/>
    <mergeCell ref="AJ4:AL4"/>
    <mergeCell ref="AM4:AO4"/>
    <mergeCell ref="C4:E4"/>
    <mergeCell ref="F4:H4"/>
    <mergeCell ref="X4:Z4"/>
    <mergeCell ref="AA4:AC4"/>
    <mergeCell ref="AD4:AF4"/>
    <mergeCell ref="I4:K4"/>
    <mergeCell ref="L4:N4"/>
    <mergeCell ref="O4:Q4"/>
    <mergeCell ref="R4:T4"/>
    <mergeCell ref="U4:W4"/>
  </mergeCells>
  <conditionalFormatting sqref="C6:AO6 C22:AO153">
    <cfRule type="cellIs" dxfId="19" priority="9" operator="equal">
      <formula>"s"</formula>
    </cfRule>
    <cfRule type="cellIs" dxfId="18" priority="10" operator="lessThan">
      <formula>0</formula>
    </cfRule>
  </conditionalFormatting>
  <conditionalFormatting sqref="C7:AO17">
    <cfRule type="cellIs" dxfId="17" priority="7" operator="equal">
      <formula>"s"</formula>
    </cfRule>
    <cfRule type="cellIs" dxfId="16" priority="8" operator="lessThan">
      <formula>0</formula>
    </cfRule>
  </conditionalFormatting>
  <conditionalFormatting sqref="C19:AO19">
    <cfRule type="cellIs" dxfId="15" priority="5" operator="equal">
      <formula>"s"</formula>
    </cfRule>
    <cfRule type="cellIs" dxfId="14" priority="6" operator="lessThan">
      <formula>0</formula>
    </cfRule>
  </conditionalFormatting>
  <conditionalFormatting sqref="C18:AO18">
    <cfRule type="cellIs" dxfId="13" priority="3" operator="equal">
      <formula>"s"</formula>
    </cfRule>
    <cfRule type="cellIs" dxfId="12" priority="4" operator="lessThan">
      <formula>0</formula>
    </cfRule>
  </conditionalFormatting>
  <conditionalFormatting sqref="C20:AO21">
    <cfRule type="cellIs" dxfId="11" priority="1" operator="equal">
      <formula>"s"</formula>
    </cfRule>
    <cfRule type="cellIs" dxfId="10" priority="2" operator="lessThan">
      <formula>0</formula>
    </cfRule>
  </conditionalFormatting>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colBreaks count="1" manualBreakCount="1">
    <brk id="2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76"/>
  <sheetViews>
    <sheetView showGridLines="0" showZeros="0" zoomScaleNormal="100" zoomScaleSheetLayoutView="100" workbookViewId="0">
      <pane xSplit="2" ySplit="5" topLeftCell="C6" activePane="bottomRight" state="frozen"/>
      <selection activeCell="A13" sqref="A13"/>
      <selection pane="topRight" activeCell="A13" sqref="A13"/>
      <selection pane="bottomLeft" activeCell="A13" sqref="A13"/>
      <selection pane="bottomRight" activeCell="A3" sqref="A3"/>
    </sheetView>
  </sheetViews>
  <sheetFormatPr baseColWidth="10" defaultColWidth="11.42578125" defaultRowHeight="12.75" x14ac:dyDescent="0.2"/>
  <cols>
    <col min="1" max="1" width="10.7109375" style="5" customWidth="1"/>
    <col min="2" max="2" width="28.7109375" style="5" bestFit="1" customWidth="1"/>
    <col min="3" max="8" width="9.85546875" style="5" customWidth="1"/>
    <col min="9" max="41" width="9.85546875" style="6" customWidth="1"/>
    <col min="42" max="42" width="11.42578125" style="5" hidden="1" customWidth="1"/>
    <col min="43" max="16384" width="11.42578125" style="5"/>
  </cols>
  <sheetData>
    <row r="1" spans="1:42" ht="81.400000000000006" customHeight="1" x14ac:dyDescent="0.2"/>
    <row r="2" spans="1:42" ht="15.75" x14ac:dyDescent="0.2">
      <c r="A2" s="7" t="str">
        <f>"Nombre de déclarants, surfaces graphiques constatées et surfaces admissibles constatées par groupes de cultures à la PAC "&amp;annee&amp;" par cantons d'Occitanie"</f>
        <v>Nombre de déclarants, surfaces graphiques constatées et surfaces admissibles constatées par groupes de cultures à la PAC 2024 par cantons d'Occitanie</v>
      </c>
    </row>
    <row r="3" spans="1:42" x14ac:dyDescent="0.2">
      <c r="N3" s="5"/>
      <c r="O3" s="5"/>
      <c r="P3" s="5"/>
      <c r="Q3" s="5"/>
      <c r="R3" s="5"/>
      <c r="S3" s="5"/>
      <c r="T3" s="5"/>
      <c r="U3" s="5"/>
      <c r="V3" s="5"/>
      <c r="W3" s="5"/>
      <c r="X3" s="5"/>
      <c r="Y3" s="5"/>
      <c r="Z3" s="5"/>
      <c r="AA3" s="5"/>
      <c r="AB3" s="5"/>
      <c r="AC3" s="5"/>
      <c r="AD3" s="5"/>
      <c r="AE3" s="5"/>
      <c r="AF3" s="5"/>
      <c r="AG3" s="5"/>
      <c r="AH3" s="5"/>
      <c r="AI3" s="5"/>
      <c r="AJ3" s="5"/>
      <c r="AK3" s="5"/>
      <c r="AL3" s="5"/>
      <c r="AM3" s="5"/>
      <c r="AN3" s="5"/>
      <c r="AO3" s="5"/>
    </row>
    <row r="4" spans="1:42" ht="27" customHeight="1" x14ac:dyDescent="0.2">
      <c r="C4" s="61" t="s">
        <v>329</v>
      </c>
      <c r="D4" s="62"/>
      <c r="E4" s="63"/>
      <c r="F4" s="61" t="s">
        <v>378</v>
      </c>
      <c r="G4" s="62"/>
      <c r="H4" s="63"/>
      <c r="I4" s="61" t="s">
        <v>379</v>
      </c>
      <c r="J4" s="62"/>
      <c r="K4" s="63"/>
      <c r="L4" s="61" t="s">
        <v>982</v>
      </c>
      <c r="M4" s="62"/>
      <c r="N4" s="63"/>
      <c r="O4" s="61" t="s">
        <v>983</v>
      </c>
      <c r="P4" s="62"/>
      <c r="Q4" s="63"/>
      <c r="R4" s="61" t="s">
        <v>984</v>
      </c>
      <c r="S4" s="62"/>
      <c r="T4" s="63"/>
      <c r="U4" s="61" t="s">
        <v>380</v>
      </c>
      <c r="V4" s="62"/>
      <c r="W4" s="63"/>
      <c r="X4" s="61" t="s">
        <v>985</v>
      </c>
      <c r="Y4" s="62"/>
      <c r="Z4" s="63"/>
      <c r="AA4" s="61" t="s">
        <v>986</v>
      </c>
      <c r="AB4" s="62"/>
      <c r="AC4" s="63"/>
      <c r="AD4" s="61" t="s">
        <v>987</v>
      </c>
      <c r="AE4" s="62"/>
      <c r="AF4" s="63"/>
      <c r="AG4" s="61" t="s">
        <v>988</v>
      </c>
      <c r="AH4" s="62"/>
      <c r="AI4" s="63"/>
      <c r="AJ4" s="61" t="s">
        <v>989</v>
      </c>
      <c r="AK4" s="62"/>
      <c r="AL4" s="63"/>
      <c r="AM4" s="61" t="s">
        <v>990</v>
      </c>
      <c r="AN4" s="62"/>
      <c r="AO4" s="63"/>
    </row>
    <row r="5" spans="1:42" ht="51" x14ac:dyDescent="0.2">
      <c r="A5" s="4" t="s">
        <v>369</v>
      </c>
      <c r="B5" s="4" t="s">
        <v>370</v>
      </c>
      <c r="C5" s="39" t="s">
        <v>366</v>
      </c>
      <c r="D5" s="9" t="s">
        <v>364</v>
      </c>
      <c r="E5" s="40" t="s">
        <v>365</v>
      </c>
      <c r="F5" s="39" t="s">
        <v>366</v>
      </c>
      <c r="G5" s="9" t="s">
        <v>364</v>
      </c>
      <c r="H5" s="40" t="s">
        <v>365</v>
      </c>
      <c r="I5" s="39" t="s">
        <v>366</v>
      </c>
      <c r="J5" s="9" t="s">
        <v>364</v>
      </c>
      <c r="K5" s="40" t="s">
        <v>365</v>
      </c>
      <c r="L5" s="39" t="s">
        <v>366</v>
      </c>
      <c r="M5" s="9" t="s">
        <v>364</v>
      </c>
      <c r="N5" s="40" t="s">
        <v>365</v>
      </c>
      <c r="O5" s="39" t="s">
        <v>366</v>
      </c>
      <c r="P5" s="9" t="s">
        <v>364</v>
      </c>
      <c r="Q5" s="40" t="s">
        <v>365</v>
      </c>
      <c r="R5" s="39" t="s">
        <v>366</v>
      </c>
      <c r="S5" s="9" t="s">
        <v>364</v>
      </c>
      <c r="T5" s="40" t="s">
        <v>365</v>
      </c>
      <c r="U5" s="39" t="s">
        <v>366</v>
      </c>
      <c r="V5" s="9" t="s">
        <v>364</v>
      </c>
      <c r="W5" s="40" t="s">
        <v>365</v>
      </c>
      <c r="X5" s="39" t="s">
        <v>366</v>
      </c>
      <c r="Y5" s="9" t="s">
        <v>364</v>
      </c>
      <c r="Z5" s="40" t="s">
        <v>365</v>
      </c>
      <c r="AA5" s="39" t="s">
        <v>366</v>
      </c>
      <c r="AB5" s="9" t="s">
        <v>364</v>
      </c>
      <c r="AC5" s="40" t="s">
        <v>365</v>
      </c>
      <c r="AD5" s="39" t="s">
        <v>366</v>
      </c>
      <c r="AE5" s="9" t="s">
        <v>364</v>
      </c>
      <c r="AF5" s="40" t="s">
        <v>365</v>
      </c>
      <c r="AG5" s="39" t="s">
        <v>366</v>
      </c>
      <c r="AH5" s="9" t="s">
        <v>364</v>
      </c>
      <c r="AI5" s="40" t="s">
        <v>365</v>
      </c>
      <c r="AJ5" s="39" t="s">
        <v>366</v>
      </c>
      <c r="AK5" s="9" t="s">
        <v>364</v>
      </c>
      <c r="AL5" s="40" t="s">
        <v>365</v>
      </c>
      <c r="AM5" s="39" t="s">
        <v>366</v>
      </c>
      <c r="AN5" s="9" t="s">
        <v>364</v>
      </c>
      <c r="AO5" s="40" t="s">
        <v>365</v>
      </c>
      <c r="AP5" s="5" t="s">
        <v>411</v>
      </c>
    </row>
    <row r="6" spans="1:42" x14ac:dyDescent="0.2">
      <c r="A6" s="41" t="s">
        <v>16</v>
      </c>
      <c r="B6" s="1" t="s">
        <v>412</v>
      </c>
      <c r="C6" s="33">
        <v>110</v>
      </c>
      <c r="D6" s="29">
        <v>56609.98</v>
      </c>
      <c r="E6" s="34">
        <v>34015.82</v>
      </c>
      <c r="F6" s="33" t="s">
        <v>399</v>
      </c>
      <c r="G6" s="29" t="s">
        <v>399</v>
      </c>
      <c r="H6" s="34" t="s">
        <v>399</v>
      </c>
      <c r="I6" s="33"/>
      <c r="J6" s="29"/>
      <c r="K6" s="34"/>
      <c r="L6" s="33">
        <v>6</v>
      </c>
      <c r="M6" s="29">
        <v>28.41</v>
      </c>
      <c r="N6" s="34">
        <v>28.38</v>
      </c>
      <c r="O6" s="33"/>
      <c r="P6" s="29"/>
      <c r="Q6" s="34"/>
      <c r="R6" s="33">
        <v>6</v>
      </c>
      <c r="S6" s="29">
        <v>11.96</v>
      </c>
      <c r="T6" s="34">
        <v>11.96</v>
      </c>
      <c r="U6" s="33">
        <v>109</v>
      </c>
      <c r="V6" s="29">
        <v>56559.5</v>
      </c>
      <c r="W6" s="34">
        <v>33969.42</v>
      </c>
      <c r="X6" s="33">
        <v>4</v>
      </c>
      <c r="Y6" s="29">
        <v>0.43</v>
      </c>
      <c r="Z6" s="34">
        <v>0.42</v>
      </c>
      <c r="AA6" s="33" t="s">
        <v>399</v>
      </c>
      <c r="AB6" s="29" t="s">
        <v>399</v>
      </c>
      <c r="AC6" s="34" t="s">
        <v>399</v>
      </c>
      <c r="AD6" s="33" t="s">
        <v>399</v>
      </c>
      <c r="AE6" s="29" t="s">
        <v>399</v>
      </c>
      <c r="AF6" s="34" t="s">
        <v>399</v>
      </c>
      <c r="AG6" s="33"/>
      <c r="AH6" s="29"/>
      <c r="AI6" s="34"/>
      <c r="AJ6" s="33" t="s">
        <v>399</v>
      </c>
      <c r="AK6" s="29" t="s">
        <v>399</v>
      </c>
      <c r="AL6" s="34" t="s">
        <v>399</v>
      </c>
      <c r="AM6" s="33">
        <v>16</v>
      </c>
      <c r="AN6" s="29">
        <v>4</v>
      </c>
      <c r="AO6" s="34"/>
      <c r="AP6" s="5" t="str">
        <f t="shared" ref="AP6:AP69" si="0">COUNTIF(F6:AO6,"s")/3 &amp; " "&amp;25-COUNTBLANK(F6:AO6)/3</f>
        <v>4 21,6666666666667</v>
      </c>
    </row>
    <row r="7" spans="1:42" x14ac:dyDescent="0.2">
      <c r="A7" s="42" t="s">
        <v>17</v>
      </c>
      <c r="B7" s="2" t="s">
        <v>415</v>
      </c>
      <c r="C7" s="35">
        <v>402</v>
      </c>
      <c r="D7" s="26">
        <v>23760.02</v>
      </c>
      <c r="E7" s="36">
        <v>22232.62</v>
      </c>
      <c r="F7" s="35">
        <v>200</v>
      </c>
      <c r="G7" s="26">
        <v>5487.53</v>
      </c>
      <c r="H7" s="36">
        <v>5520.68</v>
      </c>
      <c r="I7" s="35">
        <v>96</v>
      </c>
      <c r="J7" s="26">
        <v>2327.1</v>
      </c>
      <c r="K7" s="36">
        <v>2351.77</v>
      </c>
      <c r="L7" s="35">
        <v>197</v>
      </c>
      <c r="M7" s="26">
        <v>2754.19</v>
      </c>
      <c r="N7" s="36">
        <v>2780.89</v>
      </c>
      <c r="O7" s="35">
        <v>51</v>
      </c>
      <c r="P7" s="26">
        <v>268.74</v>
      </c>
      <c r="Q7" s="36">
        <v>270.12</v>
      </c>
      <c r="R7" s="35">
        <v>236</v>
      </c>
      <c r="S7" s="26">
        <v>1534.67</v>
      </c>
      <c r="T7" s="36">
        <v>1530.62</v>
      </c>
      <c r="U7" s="35">
        <v>353</v>
      </c>
      <c r="V7" s="26">
        <v>10956.94</v>
      </c>
      <c r="W7" s="36">
        <v>9647.14</v>
      </c>
      <c r="X7" s="35">
        <v>27</v>
      </c>
      <c r="Y7" s="26">
        <v>10.69</v>
      </c>
      <c r="Z7" s="36">
        <v>11.09</v>
      </c>
      <c r="AA7" s="35">
        <v>36</v>
      </c>
      <c r="AB7" s="26">
        <v>16.149999999999999</v>
      </c>
      <c r="AC7" s="36">
        <v>16.12</v>
      </c>
      <c r="AD7" s="35">
        <v>50</v>
      </c>
      <c r="AE7" s="26">
        <v>84.77</v>
      </c>
      <c r="AF7" s="36">
        <v>82.53</v>
      </c>
      <c r="AG7" s="35">
        <v>7</v>
      </c>
      <c r="AH7" s="26">
        <v>10.7</v>
      </c>
      <c r="AI7" s="36">
        <v>10.65</v>
      </c>
      <c r="AJ7" s="35">
        <v>164</v>
      </c>
      <c r="AK7" s="26">
        <v>175.84</v>
      </c>
      <c r="AL7" s="36">
        <v>11.01</v>
      </c>
      <c r="AM7" s="35">
        <v>141</v>
      </c>
      <c r="AN7" s="26">
        <v>132.66999999999999</v>
      </c>
      <c r="AO7" s="36"/>
      <c r="AP7" s="5" t="str">
        <f t="shared" si="0"/>
        <v>0 24,6666666666667</v>
      </c>
    </row>
    <row r="8" spans="1:42" x14ac:dyDescent="0.2">
      <c r="A8" s="42" t="s">
        <v>18</v>
      </c>
      <c r="B8" s="2" t="s">
        <v>416</v>
      </c>
      <c r="C8" s="35">
        <v>402</v>
      </c>
      <c r="D8" s="26">
        <v>37476.519999999997</v>
      </c>
      <c r="E8" s="36">
        <v>27356.68</v>
      </c>
      <c r="F8" s="35">
        <v>41</v>
      </c>
      <c r="G8" s="26">
        <v>357.48</v>
      </c>
      <c r="H8" s="36">
        <v>362.57</v>
      </c>
      <c r="I8" s="35">
        <v>7</v>
      </c>
      <c r="J8" s="26">
        <v>48.81</v>
      </c>
      <c r="K8" s="36">
        <v>49.72</v>
      </c>
      <c r="L8" s="35">
        <v>16</v>
      </c>
      <c r="M8" s="26">
        <v>71.209999999999994</v>
      </c>
      <c r="N8" s="36">
        <v>71.67</v>
      </c>
      <c r="O8" s="35">
        <v>29</v>
      </c>
      <c r="P8" s="26">
        <v>37.28</v>
      </c>
      <c r="Q8" s="36">
        <v>37.31</v>
      </c>
      <c r="R8" s="35">
        <v>77</v>
      </c>
      <c r="S8" s="26">
        <v>284.26</v>
      </c>
      <c r="T8" s="36">
        <v>284.41000000000003</v>
      </c>
      <c r="U8" s="35">
        <v>393</v>
      </c>
      <c r="V8" s="26">
        <v>36603.11</v>
      </c>
      <c r="W8" s="36">
        <v>26525.26</v>
      </c>
      <c r="X8" s="35">
        <v>16</v>
      </c>
      <c r="Y8" s="26">
        <v>1.1200000000000001</v>
      </c>
      <c r="Z8" s="36">
        <v>1.1200000000000001</v>
      </c>
      <c r="AA8" s="35">
        <v>12</v>
      </c>
      <c r="AB8" s="26">
        <v>3.36</v>
      </c>
      <c r="AC8" s="36">
        <v>3.35</v>
      </c>
      <c r="AD8" s="35">
        <v>21</v>
      </c>
      <c r="AE8" s="26">
        <v>8.25</v>
      </c>
      <c r="AF8" s="36">
        <v>7.7</v>
      </c>
      <c r="AG8" s="35">
        <v>6</v>
      </c>
      <c r="AH8" s="26">
        <v>1.57</v>
      </c>
      <c r="AI8" s="36">
        <v>1.56</v>
      </c>
      <c r="AJ8" s="35">
        <v>22</v>
      </c>
      <c r="AK8" s="26">
        <v>20.7</v>
      </c>
      <c r="AL8" s="36">
        <v>12.01</v>
      </c>
      <c r="AM8" s="35">
        <v>80</v>
      </c>
      <c r="AN8" s="26">
        <v>39.369999999999997</v>
      </c>
      <c r="AO8" s="36"/>
      <c r="AP8" s="5" t="str">
        <f t="shared" si="0"/>
        <v>0 24,6666666666667</v>
      </c>
    </row>
    <row r="9" spans="1:42" x14ac:dyDescent="0.2">
      <c r="A9" s="42" t="s">
        <v>19</v>
      </c>
      <c r="B9" s="2" t="s">
        <v>417</v>
      </c>
      <c r="C9" s="35">
        <v>187</v>
      </c>
      <c r="D9" s="26">
        <v>17854.18</v>
      </c>
      <c r="E9" s="36">
        <v>13238.7</v>
      </c>
      <c r="F9" s="35">
        <v>4</v>
      </c>
      <c r="G9" s="26">
        <v>16.98</v>
      </c>
      <c r="H9" s="36">
        <v>17.100000000000001</v>
      </c>
      <c r="I9" s="35">
        <v>3</v>
      </c>
      <c r="J9" s="26">
        <v>5.26</v>
      </c>
      <c r="K9" s="36">
        <v>5.35</v>
      </c>
      <c r="L9" s="35">
        <v>5</v>
      </c>
      <c r="M9" s="26">
        <v>18.420000000000002</v>
      </c>
      <c r="N9" s="36">
        <v>18.690000000000001</v>
      </c>
      <c r="O9" s="35">
        <v>10</v>
      </c>
      <c r="P9" s="26">
        <v>10.220000000000001</v>
      </c>
      <c r="Q9" s="36">
        <v>10.210000000000001</v>
      </c>
      <c r="R9" s="35">
        <v>28</v>
      </c>
      <c r="S9" s="26">
        <v>57.68</v>
      </c>
      <c r="T9" s="36">
        <v>57.54</v>
      </c>
      <c r="U9" s="35">
        <v>181</v>
      </c>
      <c r="V9" s="26">
        <v>17723.73</v>
      </c>
      <c r="W9" s="36">
        <v>13124.88</v>
      </c>
      <c r="X9" s="35"/>
      <c r="Y9" s="26"/>
      <c r="Z9" s="36"/>
      <c r="AA9" s="35" t="s">
        <v>399</v>
      </c>
      <c r="AB9" s="26" t="s">
        <v>399</v>
      </c>
      <c r="AC9" s="36" t="s">
        <v>399</v>
      </c>
      <c r="AD9" s="35">
        <v>9</v>
      </c>
      <c r="AE9" s="26">
        <v>4.88</v>
      </c>
      <c r="AF9" s="36">
        <v>3.48</v>
      </c>
      <c r="AG9" s="35" t="s">
        <v>399</v>
      </c>
      <c r="AH9" s="26" t="s">
        <v>399</v>
      </c>
      <c r="AI9" s="36" t="s">
        <v>399</v>
      </c>
      <c r="AJ9" s="35">
        <v>5</v>
      </c>
      <c r="AK9" s="26">
        <v>0.65</v>
      </c>
      <c r="AL9" s="36">
        <v>0.08</v>
      </c>
      <c r="AM9" s="35">
        <v>27</v>
      </c>
      <c r="AN9" s="26">
        <v>14.98</v>
      </c>
      <c r="AO9" s="36"/>
      <c r="AP9" s="5" t="str">
        <f t="shared" si="0"/>
        <v>2 23,6666666666667</v>
      </c>
    </row>
    <row r="10" spans="1:42" x14ac:dyDescent="0.2">
      <c r="A10" s="42" t="s">
        <v>20</v>
      </c>
      <c r="B10" s="2" t="s">
        <v>418</v>
      </c>
      <c r="C10" s="35">
        <v>51</v>
      </c>
      <c r="D10" s="26">
        <v>2732.15</v>
      </c>
      <c r="E10" s="36">
        <v>2025.73</v>
      </c>
      <c r="F10" s="35">
        <v>3</v>
      </c>
      <c r="G10" s="26">
        <v>25.24</v>
      </c>
      <c r="H10" s="36">
        <v>25.23</v>
      </c>
      <c r="I10" s="35"/>
      <c r="J10" s="26"/>
      <c r="K10" s="36"/>
      <c r="L10" s="35" t="s">
        <v>399</v>
      </c>
      <c r="M10" s="26" t="s">
        <v>399</v>
      </c>
      <c r="N10" s="36" t="s">
        <v>399</v>
      </c>
      <c r="O10" s="35">
        <v>3</v>
      </c>
      <c r="P10" s="26">
        <v>6.27</v>
      </c>
      <c r="Q10" s="36">
        <v>6.27</v>
      </c>
      <c r="R10" s="35">
        <v>8</v>
      </c>
      <c r="S10" s="26">
        <v>23.41</v>
      </c>
      <c r="T10" s="36">
        <v>23.41</v>
      </c>
      <c r="U10" s="35">
        <v>51</v>
      </c>
      <c r="V10" s="26">
        <v>2674.84</v>
      </c>
      <c r="W10" s="36">
        <v>1969.94</v>
      </c>
      <c r="X10" s="35"/>
      <c r="Y10" s="26"/>
      <c r="Z10" s="36"/>
      <c r="AA10" s="35"/>
      <c r="AB10" s="26"/>
      <c r="AC10" s="36"/>
      <c r="AD10" s="35"/>
      <c r="AE10" s="26"/>
      <c r="AF10" s="36"/>
      <c r="AG10" s="35"/>
      <c r="AH10" s="26"/>
      <c r="AI10" s="36"/>
      <c r="AJ10" s="35"/>
      <c r="AK10" s="26"/>
      <c r="AL10" s="36"/>
      <c r="AM10" s="35">
        <v>4</v>
      </c>
      <c r="AN10" s="26">
        <v>1.51</v>
      </c>
      <c r="AO10" s="36"/>
      <c r="AP10" s="5" t="str">
        <f t="shared" si="0"/>
        <v>1 18,6666666666667</v>
      </c>
    </row>
    <row r="11" spans="1:42" x14ac:dyDescent="0.2">
      <c r="A11" s="42" t="s">
        <v>21</v>
      </c>
      <c r="B11" s="2" t="s">
        <v>419</v>
      </c>
      <c r="C11" s="35">
        <v>247</v>
      </c>
      <c r="D11" s="26">
        <v>18372.900000000001</v>
      </c>
      <c r="E11" s="36">
        <v>16387.02</v>
      </c>
      <c r="F11" s="35">
        <v>114</v>
      </c>
      <c r="G11" s="26">
        <v>3047.87</v>
      </c>
      <c r="H11" s="36">
        <v>3083.07</v>
      </c>
      <c r="I11" s="35">
        <v>58</v>
      </c>
      <c r="J11" s="26">
        <v>712.83</v>
      </c>
      <c r="K11" s="36">
        <v>723.25</v>
      </c>
      <c r="L11" s="35">
        <v>113</v>
      </c>
      <c r="M11" s="26">
        <v>1361.7</v>
      </c>
      <c r="N11" s="36">
        <v>1367.62</v>
      </c>
      <c r="O11" s="35">
        <v>23</v>
      </c>
      <c r="P11" s="26">
        <v>173.02</v>
      </c>
      <c r="Q11" s="36">
        <v>173.51</v>
      </c>
      <c r="R11" s="35">
        <v>151</v>
      </c>
      <c r="S11" s="26">
        <v>1186.95</v>
      </c>
      <c r="T11" s="36">
        <v>1192.75</v>
      </c>
      <c r="U11" s="35">
        <v>219</v>
      </c>
      <c r="V11" s="26">
        <v>11650.59</v>
      </c>
      <c r="W11" s="36">
        <v>9740.9699999999993</v>
      </c>
      <c r="X11" s="35">
        <v>7</v>
      </c>
      <c r="Y11" s="26">
        <v>7.63</v>
      </c>
      <c r="Z11" s="36">
        <v>7.62</v>
      </c>
      <c r="AA11" s="35">
        <v>11</v>
      </c>
      <c r="AB11" s="26">
        <v>12.77</v>
      </c>
      <c r="AC11" s="36">
        <v>12.73</v>
      </c>
      <c r="AD11" s="35">
        <v>20</v>
      </c>
      <c r="AE11" s="26">
        <v>53.77</v>
      </c>
      <c r="AF11" s="36">
        <v>54.31</v>
      </c>
      <c r="AG11" s="35">
        <v>4</v>
      </c>
      <c r="AH11" s="26">
        <v>25.95</v>
      </c>
      <c r="AI11" s="36">
        <v>26.01</v>
      </c>
      <c r="AJ11" s="35">
        <v>89</v>
      </c>
      <c r="AK11" s="26">
        <v>88.92</v>
      </c>
      <c r="AL11" s="36">
        <v>5.18</v>
      </c>
      <c r="AM11" s="35">
        <v>54</v>
      </c>
      <c r="AN11" s="26">
        <v>50.9</v>
      </c>
      <c r="AO11" s="36"/>
      <c r="AP11" s="5" t="str">
        <f t="shared" si="0"/>
        <v>0 24,6666666666667</v>
      </c>
    </row>
    <row r="12" spans="1:42" x14ac:dyDescent="0.2">
      <c r="A12" s="42" t="s">
        <v>22</v>
      </c>
      <c r="B12" s="2" t="s">
        <v>420</v>
      </c>
      <c r="C12" s="35">
        <v>130</v>
      </c>
      <c r="D12" s="26">
        <v>6670.18</v>
      </c>
      <c r="E12" s="36">
        <v>6423.63</v>
      </c>
      <c r="F12" s="35">
        <v>56</v>
      </c>
      <c r="G12" s="26">
        <v>1322.45</v>
      </c>
      <c r="H12" s="36">
        <v>1344.46</v>
      </c>
      <c r="I12" s="35">
        <v>12</v>
      </c>
      <c r="J12" s="26">
        <v>227.57</v>
      </c>
      <c r="K12" s="36">
        <v>231.97</v>
      </c>
      <c r="L12" s="35">
        <v>41</v>
      </c>
      <c r="M12" s="26">
        <v>440.75</v>
      </c>
      <c r="N12" s="36">
        <v>444.22</v>
      </c>
      <c r="O12" s="35">
        <v>13</v>
      </c>
      <c r="P12" s="26">
        <v>115.81</v>
      </c>
      <c r="Q12" s="36">
        <v>117.6</v>
      </c>
      <c r="R12" s="35">
        <v>70</v>
      </c>
      <c r="S12" s="26">
        <v>789.69</v>
      </c>
      <c r="T12" s="36">
        <v>794.26</v>
      </c>
      <c r="U12" s="35">
        <v>123</v>
      </c>
      <c r="V12" s="26">
        <v>3681.64</v>
      </c>
      <c r="W12" s="36">
        <v>3462.28</v>
      </c>
      <c r="X12" s="35">
        <v>3</v>
      </c>
      <c r="Y12" s="26">
        <v>1.1599999999999999</v>
      </c>
      <c r="Z12" s="36">
        <v>1.1599999999999999</v>
      </c>
      <c r="AA12" s="35" t="s">
        <v>399</v>
      </c>
      <c r="AB12" s="26" t="s">
        <v>399</v>
      </c>
      <c r="AC12" s="36" t="s">
        <v>399</v>
      </c>
      <c r="AD12" s="35">
        <v>10</v>
      </c>
      <c r="AE12" s="26">
        <v>8.4600000000000009</v>
      </c>
      <c r="AF12" s="36">
        <v>8.43</v>
      </c>
      <c r="AG12" s="35" t="s">
        <v>399</v>
      </c>
      <c r="AH12" s="26" t="s">
        <v>399</v>
      </c>
      <c r="AI12" s="36" t="s">
        <v>399</v>
      </c>
      <c r="AJ12" s="35">
        <v>43</v>
      </c>
      <c r="AK12" s="26">
        <v>44.49</v>
      </c>
      <c r="AL12" s="36">
        <v>0.1</v>
      </c>
      <c r="AM12" s="35">
        <v>29</v>
      </c>
      <c r="AN12" s="26">
        <v>18.28</v>
      </c>
      <c r="AO12" s="36"/>
      <c r="AP12" s="5" t="str">
        <f t="shared" si="0"/>
        <v>2 24,6666666666667</v>
      </c>
    </row>
    <row r="13" spans="1:42" x14ac:dyDescent="0.2">
      <c r="A13" s="42" t="s">
        <v>23</v>
      </c>
      <c r="B13" s="2" t="s">
        <v>421</v>
      </c>
      <c r="C13" s="35">
        <v>78</v>
      </c>
      <c r="D13" s="26">
        <v>3494.41</v>
      </c>
      <c r="E13" s="36">
        <v>3423.65</v>
      </c>
      <c r="F13" s="35">
        <v>44</v>
      </c>
      <c r="G13" s="26">
        <v>1417.79</v>
      </c>
      <c r="H13" s="36">
        <v>1430.72</v>
      </c>
      <c r="I13" s="35">
        <v>21</v>
      </c>
      <c r="J13" s="26">
        <v>244.28</v>
      </c>
      <c r="K13" s="36">
        <v>245.22</v>
      </c>
      <c r="L13" s="35">
        <v>28</v>
      </c>
      <c r="M13" s="26">
        <v>354.6</v>
      </c>
      <c r="N13" s="36">
        <v>358.92</v>
      </c>
      <c r="O13" s="35">
        <v>3</v>
      </c>
      <c r="P13" s="26">
        <v>16.77</v>
      </c>
      <c r="Q13" s="36">
        <v>17.05</v>
      </c>
      <c r="R13" s="35">
        <v>45</v>
      </c>
      <c r="S13" s="26">
        <v>381.16</v>
      </c>
      <c r="T13" s="36">
        <v>380.84</v>
      </c>
      <c r="U13" s="35">
        <v>64</v>
      </c>
      <c r="V13" s="26">
        <v>1029.55</v>
      </c>
      <c r="W13" s="36">
        <v>966.3</v>
      </c>
      <c r="X13" s="35">
        <v>4</v>
      </c>
      <c r="Y13" s="26">
        <v>9.24</v>
      </c>
      <c r="Z13" s="36">
        <v>10.19</v>
      </c>
      <c r="AA13" s="35" t="s">
        <v>399</v>
      </c>
      <c r="AB13" s="26" t="s">
        <v>399</v>
      </c>
      <c r="AC13" s="36" t="s">
        <v>399</v>
      </c>
      <c r="AD13" s="35">
        <v>3</v>
      </c>
      <c r="AE13" s="26">
        <v>10.76</v>
      </c>
      <c r="AF13" s="36">
        <v>10.84</v>
      </c>
      <c r="AG13" s="35"/>
      <c r="AH13" s="26"/>
      <c r="AI13" s="36"/>
      <c r="AJ13" s="35">
        <v>26</v>
      </c>
      <c r="AK13" s="26">
        <v>25.48</v>
      </c>
      <c r="AL13" s="36">
        <v>3.35</v>
      </c>
      <c r="AM13" s="35">
        <v>10</v>
      </c>
      <c r="AN13" s="26">
        <v>4.5599999999999996</v>
      </c>
      <c r="AO13" s="36"/>
      <c r="AP13" s="5" t="str">
        <f t="shared" si="0"/>
        <v>1 23,6666666666667</v>
      </c>
    </row>
    <row r="14" spans="1:42" x14ac:dyDescent="0.2">
      <c r="A14" s="42" t="s">
        <v>24</v>
      </c>
      <c r="B14" s="2" t="s">
        <v>422</v>
      </c>
      <c r="C14" s="35">
        <v>112</v>
      </c>
      <c r="D14" s="26">
        <v>9915.23</v>
      </c>
      <c r="E14" s="36">
        <v>7561.76</v>
      </c>
      <c r="F14" s="35">
        <v>10</v>
      </c>
      <c r="G14" s="26">
        <v>114.68</v>
      </c>
      <c r="H14" s="36">
        <v>117.28</v>
      </c>
      <c r="I14" s="35" t="s">
        <v>399</v>
      </c>
      <c r="J14" s="26" t="s">
        <v>399</v>
      </c>
      <c r="K14" s="36" t="s">
        <v>399</v>
      </c>
      <c r="L14" s="35">
        <v>12</v>
      </c>
      <c r="M14" s="26">
        <v>75.11</v>
      </c>
      <c r="N14" s="36">
        <v>75.55</v>
      </c>
      <c r="O14" s="35">
        <v>4</v>
      </c>
      <c r="P14" s="26">
        <v>18.149999999999999</v>
      </c>
      <c r="Q14" s="36">
        <v>18.440000000000001</v>
      </c>
      <c r="R14" s="35">
        <v>26</v>
      </c>
      <c r="S14" s="26">
        <v>120.55</v>
      </c>
      <c r="T14" s="36">
        <v>121.63</v>
      </c>
      <c r="U14" s="35">
        <v>109</v>
      </c>
      <c r="V14" s="26">
        <v>9567.86</v>
      </c>
      <c r="W14" s="36">
        <v>7220.48</v>
      </c>
      <c r="X14" s="35" t="s">
        <v>399</v>
      </c>
      <c r="Y14" s="26" t="s">
        <v>399</v>
      </c>
      <c r="Z14" s="36" t="s">
        <v>399</v>
      </c>
      <c r="AA14" s="35" t="s">
        <v>399</v>
      </c>
      <c r="AB14" s="26" t="s">
        <v>399</v>
      </c>
      <c r="AC14" s="36" t="s">
        <v>399</v>
      </c>
      <c r="AD14" s="35" t="s">
        <v>399</v>
      </c>
      <c r="AE14" s="26" t="s">
        <v>399</v>
      </c>
      <c r="AF14" s="36" t="s">
        <v>399</v>
      </c>
      <c r="AG14" s="35" t="s">
        <v>399</v>
      </c>
      <c r="AH14" s="26" t="s">
        <v>399</v>
      </c>
      <c r="AI14" s="36" t="s">
        <v>399</v>
      </c>
      <c r="AJ14" s="35">
        <v>7</v>
      </c>
      <c r="AK14" s="26">
        <v>5.5</v>
      </c>
      <c r="AL14" s="36"/>
      <c r="AM14" s="35">
        <v>16</v>
      </c>
      <c r="AN14" s="26">
        <v>5.22</v>
      </c>
      <c r="AO14" s="36"/>
      <c r="AP14" s="5" t="str">
        <f t="shared" si="0"/>
        <v>5 24,3333333333333</v>
      </c>
    </row>
    <row r="15" spans="1:42" x14ac:dyDescent="0.2">
      <c r="A15" s="42" t="s">
        <v>25</v>
      </c>
      <c r="B15" s="2" t="s">
        <v>423</v>
      </c>
      <c r="C15" s="35">
        <v>284</v>
      </c>
      <c r="D15" s="26">
        <v>16358.48</v>
      </c>
      <c r="E15" s="36">
        <v>15931.04</v>
      </c>
      <c r="F15" s="35">
        <v>179</v>
      </c>
      <c r="G15" s="26">
        <v>6909.38</v>
      </c>
      <c r="H15" s="36">
        <v>6978.12</v>
      </c>
      <c r="I15" s="35">
        <v>108</v>
      </c>
      <c r="J15" s="26">
        <v>1793.89</v>
      </c>
      <c r="K15" s="36">
        <v>1816.26</v>
      </c>
      <c r="L15" s="35">
        <v>153</v>
      </c>
      <c r="M15" s="26">
        <v>2453.8000000000002</v>
      </c>
      <c r="N15" s="36">
        <v>2479.48</v>
      </c>
      <c r="O15" s="35">
        <v>28</v>
      </c>
      <c r="P15" s="26">
        <v>138.84</v>
      </c>
      <c r="Q15" s="36">
        <v>138.85</v>
      </c>
      <c r="R15" s="35">
        <v>189</v>
      </c>
      <c r="S15" s="26">
        <v>1277.94</v>
      </c>
      <c r="T15" s="36">
        <v>1277.29</v>
      </c>
      <c r="U15" s="35">
        <v>185</v>
      </c>
      <c r="V15" s="26">
        <v>3318.98</v>
      </c>
      <c r="W15" s="36">
        <v>2997.25</v>
      </c>
      <c r="X15" s="35">
        <v>12</v>
      </c>
      <c r="Y15" s="26">
        <v>5.82</v>
      </c>
      <c r="Z15" s="36">
        <v>5.91</v>
      </c>
      <c r="AA15" s="35">
        <v>6</v>
      </c>
      <c r="AB15" s="26">
        <v>7.68</v>
      </c>
      <c r="AC15" s="36">
        <v>7.64</v>
      </c>
      <c r="AD15" s="35">
        <v>15</v>
      </c>
      <c r="AE15" s="26">
        <v>65.38</v>
      </c>
      <c r="AF15" s="36">
        <v>64.73</v>
      </c>
      <c r="AG15" s="35" t="s">
        <v>399</v>
      </c>
      <c r="AH15" s="26" t="s">
        <v>399</v>
      </c>
      <c r="AI15" s="36" t="s">
        <v>399</v>
      </c>
      <c r="AJ15" s="35">
        <v>132</v>
      </c>
      <c r="AK15" s="26">
        <v>299.42</v>
      </c>
      <c r="AL15" s="36">
        <v>152.58000000000001</v>
      </c>
      <c r="AM15" s="35">
        <v>69</v>
      </c>
      <c r="AN15" s="26">
        <v>74.2</v>
      </c>
      <c r="AO15" s="36"/>
      <c r="AP15" s="5" t="str">
        <f t="shared" si="0"/>
        <v>1 24,6666666666667</v>
      </c>
    </row>
    <row r="16" spans="1:42" x14ac:dyDescent="0.2">
      <c r="A16" s="42" t="s">
        <v>26</v>
      </c>
      <c r="B16" s="2" t="s">
        <v>424</v>
      </c>
      <c r="C16" s="35">
        <v>279</v>
      </c>
      <c r="D16" s="26">
        <v>12972.55</v>
      </c>
      <c r="E16" s="36">
        <v>12109.64</v>
      </c>
      <c r="F16" s="35">
        <v>51</v>
      </c>
      <c r="G16" s="26">
        <v>506.79</v>
      </c>
      <c r="H16" s="36">
        <v>512.28</v>
      </c>
      <c r="I16" s="35">
        <v>12</v>
      </c>
      <c r="J16" s="26">
        <v>42.47</v>
      </c>
      <c r="K16" s="36">
        <v>43.05</v>
      </c>
      <c r="L16" s="35">
        <v>33</v>
      </c>
      <c r="M16" s="26">
        <v>118.65</v>
      </c>
      <c r="N16" s="36">
        <v>119.77</v>
      </c>
      <c r="O16" s="35">
        <v>25</v>
      </c>
      <c r="P16" s="26">
        <v>66.459999999999994</v>
      </c>
      <c r="Q16" s="36">
        <v>66.83</v>
      </c>
      <c r="R16" s="35">
        <v>102</v>
      </c>
      <c r="S16" s="26">
        <v>556.58000000000004</v>
      </c>
      <c r="T16" s="36">
        <v>557.04999999999995</v>
      </c>
      <c r="U16" s="35">
        <v>272</v>
      </c>
      <c r="V16" s="26">
        <v>11579.22</v>
      </c>
      <c r="W16" s="36">
        <v>10741.93</v>
      </c>
      <c r="X16" s="35">
        <v>9</v>
      </c>
      <c r="Y16" s="26">
        <v>1.97</v>
      </c>
      <c r="Z16" s="36">
        <v>1.97</v>
      </c>
      <c r="AA16" s="35">
        <v>9</v>
      </c>
      <c r="AB16" s="26">
        <v>5.5</v>
      </c>
      <c r="AC16" s="36">
        <v>5.5</v>
      </c>
      <c r="AD16" s="35">
        <v>20</v>
      </c>
      <c r="AE16" s="26">
        <v>13.43</v>
      </c>
      <c r="AF16" s="36">
        <v>12.74</v>
      </c>
      <c r="AG16" s="35" t="s">
        <v>399</v>
      </c>
      <c r="AH16" s="26" t="s">
        <v>399</v>
      </c>
      <c r="AI16" s="36" t="s">
        <v>399</v>
      </c>
      <c r="AJ16" s="35">
        <v>31</v>
      </c>
      <c r="AK16" s="26">
        <v>47.79</v>
      </c>
      <c r="AL16" s="36">
        <v>36.86</v>
      </c>
      <c r="AM16" s="35">
        <v>73</v>
      </c>
      <c r="AN16" s="26">
        <v>22.08</v>
      </c>
      <c r="AO16" s="36"/>
      <c r="AP16" s="5" t="str">
        <f t="shared" si="0"/>
        <v>1 24,6666666666667</v>
      </c>
    </row>
    <row r="17" spans="1:42" x14ac:dyDescent="0.2">
      <c r="A17" s="42" t="s">
        <v>27</v>
      </c>
      <c r="B17" s="2" t="s">
        <v>425</v>
      </c>
      <c r="C17" s="35">
        <v>135</v>
      </c>
      <c r="D17" s="26">
        <v>34676.79</v>
      </c>
      <c r="E17" s="36">
        <v>21198.959999999999</v>
      </c>
      <c r="F17" s="35" t="s">
        <v>399</v>
      </c>
      <c r="G17" s="26" t="s">
        <v>399</v>
      </c>
      <c r="H17" s="36" t="s">
        <v>399</v>
      </c>
      <c r="I17" s="35"/>
      <c r="J17" s="26"/>
      <c r="K17" s="36"/>
      <c r="L17" s="35">
        <v>6</v>
      </c>
      <c r="M17" s="26">
        <v>19.600000000000001</v>
      </c>
      <c r="N17" s="36">
        <v>19.489999999999998</v>
      </c>
      <c r="O17" s="35">
        <v>5</v>
      </c>
      <c r="P17" s="26">
        <v>1.91</v>
      </c>
      <c r="Q17" s="36">
        <v>1.91</v>
      </c>
      <c r="R17" s="35">
        <v>12</v>
      </c>
      <c r="S17" s="26">
        <v>16.350000000000001</v>
      </c>
      <c r="T17" s="36">
        <v>15.99</v>
      </c>
      <c r="U17" s="35">
        <v>134</v>
      </c>
      <c r="V17" s="26">
        <v>34622.49</v>
      </c>
      <c r="W17" s="36">
        <v>21151.15</v>
      </c>
      <c r="X17" s="35">
        <v>4</v>
      </c>
      <c r="Y17" s="26">
        <v>0.73</v>
      </c>
      <c r="Z17" s="36">
        <v>0.73</v>
      </c>
      <c r="AA17" s="35" t="s">
        <v>399</v>
      </c>
      <c r="AB17" s="26" t="s">
        <v>399</v>
      </c>
      <c r="AC17" s="36" t="s">
        <v>399</v>
      </c>
      <c r="AD17" s="35">
        <v>6</v>
      </c>
      <c r="AE17" s="26">
        <v>1.65</v>
      </c>
      <c r="AF17" s="36">
        <v>1.59</v>
      </c>
      <c r="AG17" s="35" t="s">
        <v>399</v>
      </c>
      <c r="AH17" s="26" t="s">
        <v>399</v>
      </c>
      <c r="AI17" s="36" t="s">
        <v>399</v>
      </c>
      <c r="AJ17" s="35" t="s">
        <v>399</v>
      </c>
      <c r="AK17" s="26" t="s">
        <v>399</v>
      </c>
      <c r="AL17" s="36" t="s">
        <v>399</v>
      </c>
      <c r="AM17" s="35">
        <v>15</v>
      </c>
      <c r="AN17" s="26">
        <v>5.92</v>
      </c>
      <c r="AO17" s="36"/>
      <c r="AP17" s="5" t="str">
        <f t="shared" si="0"/>
        <v>4 23,6666666666667</v>
      </c>
    </row>
    <row r="18" spans="1:42" x14ac:dyDescent="0.2">
      <c r="A18" s="42" t="s">
        <v>28</v>
      </c>
      <c r="B18" s="2" t="s">
        <v>426</v>
      </c>
      <c r="C18" s="35">
        <v>201</v>
      </c>
      <c r="D18" s="26">
        <v>14030.58</v>
      </c>
      <c r="E18" s="36">
        <v>10854.42</v>
      </c>
      <c r="F18" s="35">
        <v>45</v>
      </c>
      <c r="G18" s="26">
        <v>869.31</v>
      </c>
      <c r="H18" s="36">
        <v>878.07</v>
      </c>
      <c r="I18" s="35">
        <v>13</v>
      </c>
      <c r="J18" s="26">
        <v>168.19</v>
      </c>
      <c r="K18" s="36">
        <v>170.5</v>
      </c>
      <c r="L18" s="35">
        <v>39</v>
      </c>
      <c r="M18" s="26">
        <v>250.33</v>
      </c>
      <c r="N18" s="36">
        <v>252.92</v>
      </c>
      <c r="O18" s="35">
        <v>20</v>
      </c>
      <c r="P18" s="26">
        <v>67.52</v>
      </c>
      <c r="Q18" s="36">
        <v>68.209999999999994</v>
      </c>
      <c r="R18" s="35">
        <v>66</v>
      </c>
      <c r="S18" s="26">
        <v>430.43</v>
      </c>
      <c r="T18" s="36">
        <v>430.91</v>
      </c>
      <c r="U18" s="35">
        <v>192</v>
      </c>
      <c r="V18" s="26">
        <v>12165.31</v>
      </c>
      <c r="W18" s="36">
        <v>9024.82</v>
      </c>
      <c r="X18" s="35">
        <v>11</v>
      </c>
      <c r="Y18" s="26">
        <v>7.14</v>
      </c>
      <c r="Z18" s="36">
        <v>7.19</v>
      </c>
      <c r="AA18" s="35">
        <v>5</v>
      </c>
      <c r="AB18" s="26">
        <v>4.67</v>
      </c>
      <c r="AC18" s="36">
        <v>4.66</v>
      </c>
      <c r="AD18" s="35">
        <v>7</v>
      </c>
      <c r="AE18" s="26">
        <v>16</v>
      </c>
      <c r="AF18" s="36">
        <v>15.93</v>
      </c>
      <c r="AG18" s="35" t="s">
        <v>399</v>
      </c>
      <c r="AH18" s="26" t="s">
        <v>399</v>
      </c>
      <c r="AI18" s="36" t="s">
        <v>399</v>
      </c>
      <c r="AJ18" s="35">
        <v>29</v>
      </c>
      <c r="AK18" s="26">
        <v>19.41</v>
      </c>
      <c r="AL18" s="36">
        <v>1.1399999999999999</v>
      </c>
      <c r="AM18" s="35">
        <v>40</v>
      </c>
      <c r="AN18" s="26">
        <v>32.200000000000003</v>
      </c>
      <c r="AO18" s="36"/>
      <c r="AP18" s="5" t="str">
        <f t="shared" si="0"/>
        <v>1 24,6666666666667</v>
      </c>
    </row>
    <row r="19" spans="1:42" x14ac:dyDescent="0.2">
      <c r="A19" s="42" t="s">
        <v>29</v>
      </c>
      <c r="B19" s="2" t="s">
        <v>427</v>
      </c>
      <c r="C19" s="35">
        <v>73</v>
      </c>
      <c r="D19" s="26">
        <v>2197.29</v>
      </c>
      <c r="E19" s="36">
        <v>2108.39</v>
      </c>
      <c r="F19" s="35">
        <v>39</v>
      </c>
      <c r="G19" s="26">
        <v>839.13</v>
      </c>
      <c r="H19" s="36">
        <v>844.1</v>
      </c>
      <c r="I19" s="35">
        <v>13</v>
      </c>
      <c r="J19" s="26">
        <v>128.66</v>
      </c>
      <c r="K19" s="36">
        <v>129.18</v>
      </c>
      <c r="L19" s="35">
        <v>23</v>
      </c>
      <c r="M19" s="26">
        <v>106.93</v>
      </c>
      <c r="N19" s="36">
        <v>107.54</v>
      </c>
      <c r="O19" s="35">
        <v>6</v>
      </c>
      <c r="P19" s="26">
        <v>16.36</v>
      </c>
      <c r="Q19" s="36">
        <v>16.309999999999999</v>
      </c>
      <c r="R19" s="35">
        <v>36</v>
      </c>
      <c r="S19" s="26">
        <v>312.67</v>
      </c>
      <c r="T19" s="36">
        <v>312.94</v>
      </c>
      <c r="U19" s="35">
        <v>56</v>
      </c>
      <c r="V19" s="26">
        <v>768.88</v>
      </c>
      <c r="W19" s="36">
        <v>684.88</v>
      </c>
      <c r="X19" s="35" t="s">
        <v>399</v>
      </c>
      <c r="Y19" s="26" t="s">
        <v>399</v>
      </c>
      <c r="Z19" s="36" t="s">
        <v>399</v>
      </c>
      <c r="AA19" s="35" t="s">
        <v>399</v>
      </c>
      <c r="AB19" s="26" t="s">
        <v>399</v>
      </c>
      <c r="AC19" s="36" t="s">
        <v>399</v>
      </c>
      <c r="AD19" s="35" t="s">
        <v>399</v>
      </c>
      <c r="AE19" s="26" t="s">
        <v>399</v>
      </c>
      <c r="AF19" s="36" t="s">
        <v>399</v>
      </c>
      <c r="AG19" s="35"/>
      <c r="AH19" s="26"/>
      <c r="AI19" s="36"/>
      <c r="AJ19" s="35">
        <v>25</v>
      </c>
      <c r="AK19" s="26">
        <v>20.87</v>
      </c>
      <c r="AL19" s="36">
        <v>12.06</v>
      </c>
      <c r="AM19" s="35">
        <v>8</v>
      </c>
      <c r="AN19" s="26">
        <v>2.41</v>
      </c>
      <c r="AO19" s="36"/>
      <c r="AP19" s="5" t="str">
        <f t="shared" si="0"/>
        <v>3 23,6666666666667</v>
      </c>
    </row>
    <row r="20" spans="1:42" x14ac:dyDescent="0.2">
      <c r="A20" s="42" t="s">
        <v>428</v>
      </c>
      <c r="B20" s="2" t="s">
        <v>429</v>
      </c>
      <c r="C20" s="35">
        <v>730</v>
      </c>
      <c r="D20" s="26">
        <v>51371.56</v>
      </c>
      <c r="E20" s="36">
        <v>49516.54</v>
      </c>
      <c r="F20" s="35">
        <v>415</v>
      </c>
      <c r="G20" s="26">
        <v>17445.849999999999</v>
      </c>
      <c r="H20" s="36">
        <v>17575.23</v>
      </c>
      <c r="I20" s="35">
        <v>363</v>
      </c>
      <c r="J20" s="26">
        <v>11539.39</v>
      </c>
      <c r="K20" s="36">
        <v>11642.6</v>
      </c>
      <c r="L20" s="35">
        <v>342</v>
      </c>
      <c r="M20" s="26">
        <v>5946.05</v>
      </c>
      <c r="N20" s="36">
        <v>5961.79</v>
      </c>
      <c r="O20" s="35">
        <v>41</v>
      </c>
      <c r="P20" s="26">
        <v>276.37</v>
      </c>
      <c r="Q20" s="36">
        <v>277</v>
      </c>
      <c r="R20" s="35">
        <v>537</v>
      </c>
      <c r="S20" s="26">
        <v>4361.3</v>
      </c>
      <c r="T20" s="36">
        <v>4301.03</v>
      </c>
      <c r="U20" s="35">
        <v>323</v>
      </c>
      <c r="V20" s="26">
        <v>6060.06</v>
      </c>
      <c r="W20" s="36">
        <v>5079.4399999999996</v>
      </c>
      <c r="X20" s="35">
        <v>41</v>
      </c>
      <c r="Y20" s="26">
        <v>267.19</v>
      </c>
      <c r="Z20" s="36">
        <v>271.27</v>
      </c>
      <c r="AA20" s="35">
        <v>51</v>
      </c>
      <c r="AB20" s="26">
        <v>442.47</v>
      </c>
      <c r="AC20" s="36">
        <v>440.95</v>
      </c>
      <c r="AD20" s="35">
        <v>227</v>
      </c>
      <c r="AE20" s="26">
        <v>3492.03</v>
      </c>
      <c r="AF20" s="36">
        <v>3533.33</v>
      </c>
      <c r="AG20" s="35">
        <v>26</v>
      </c>
      <c r="AH20" s="26">
        <v>352.88</v>
      </c>
      <c r="AI20" s="36">
        <v>355.92</v>
      </c>
      <c r="AJ20" s="35">
        <v>395</v>
      </c>
      <c r="AK20" s="26">
        <v>627.62</v>
      </c>
      <c r="AL20" s="36">
        <v>77.98</v>
      </c>
      <c r="AM20" s="35">
        <v>337</v>
      </c>
      <c r="AN20" s="26">
        <v>560.35</v>
      </c>
      <c r="AO20" s="36"/>
      <c r="AP20" s="5" t="str">
        <f t="shared" si="0"/>
        <v>0 24,6666666666667</v>
      </c>
    </row>
    <row r="21" spans="1:42" x14ac:dyDescent="0.2">
      <c r="A21" s="42" t="s">
        <v>430</v>
      </c>
      <c r="B21" s="2" t="s">
        <v>431</v>
      </c>
      <c r="C21" s="35">
        <v>88</v>
      </c>
      <c r="D21" s="26">
        <v>3576.33</v>
      </c>
      <c r="E21" s="36">
        <v>2758.11</v>
      </c>
      <c r="F21" s="35">
        <v>9</v>
      </c>
      <c r="G21" s="26">
        <v>99.2</v>
      </c>
      <c r="H21" s="36">
        <v>99.12</v>
      </c>
      <c r="I21" s="35" t="s">
        <v>399</v>
      </c>
      <c r="J21" s="26" t="s">
        <v>399</v>
      </c>
      <c r="K21" s="36" t="s">
        <v>399</v>
      </c>
      <c r="L21" s="35">
        <v>25</v>
      </c>
      <c r="M21" s="26">
        <v>277.05</v>
      </c>
      <c r="N21" s="36">
        <v>274.83</v>
      </c>
      <c r="O21" s="35"/>
      <c r="P21" s="26"/>
      <c r="Q21" s="36"/>
      <c r="R21" s="35">
        <v>56</v>
      </c>
      <c r="S21" s="26">
        <v>243.93</v>
      </c>
      <c r="T21" s="36">
        <v>240.51</v>
      </c>
      <c r="U21" s="35">
        <v>52</v>
      </c>
      <c r="V21" s="26">
        <v>1561.92</v>
      </c>
      <c r="W21" s="36">
        <v>910.24</v>
      </c>
      <c r="X21" s="35"/>
      <c r="Y21" s="26"/>
      <c r="Z21" s="36"/>
      <c r="AA21" s="35" t="s">
        <v>399</v>
      </c>
      <c r="AB21" s="26" t="s">
        <v>399</v>
      </c>
      <c r="AC21" s="36" t="s">
        <v>399</v>
      </c>
      <c r="AD21" s="35">
        <v>63</v>
      </c>
      <c r="AE21" s="26">
        <v>1175.1300000000001</v>
      </c>
      <c r="AF21" s="36">
        <v>1196.92</v>
      </c>
      <c r="AG21" s="35"/>
      <c r="AH21" s="26"/>
      <c r="AI21" s="36"/>
      <c r="AJ21" s="35">
        <v>38</v>
      </c>
      <c r="AK21" s="26">
        <v>33.659999999999997</v>
      </c>
      <c r="AL21" s="36">
        <v>4.97</v>
      </c>
      <c r="AM21" s="35">
        <v>42</v>
      </c>
      <c r="AN21" s="26">
        <v>153.87</v>
      </c>
      <c r="AO21" s="36"/>
      <c r="AP21" s="5" t="str">
        <f t="shared" si="0"/>
        <v>2 21,6666666666667</v>
      </c>
    </row>
    <row r="22" spans="1:42" x14ac:dyDescent="0.2">
      <c r="A22" s="42" t="s">
        <v>432</v>
      </c>
      <c r="B22" s="2" t="s">
        <v>433</v>
      </c>
      <c r="C22" s="35">
        <v>69</v>
      </c>
      <c r="D22" s="26">
        <v>2303.86</v>
      </c>
      <c r="E22" s="36">
        <v>2156.48</v>
      </c>
      <c r="F22" s="35">
        <v>20</v>
      </c>
      <c r="G22" s="26">
        <v>441</v>
      </c>
      <c r="H22" s="36">
        <v>442.14</v>
      </c>
      <c r="I22" s="35">
        <v>9</v>
      </c>
      <c r="J22" s="26">
        <v>146.54</v>
      </c>
      <c r="K22" s="36">
        <v>147.72</v>
      </c>
      <c r="L22" s="35">
        <v>25</v>
      </c>
      <c r="M22" s="26">
        <v>313.64</v>
      </c>
      <c r="N22" s="36">
        <v>313.45</v>
      </c>
      <c r="O22" s="35"/>
      <c r="P22" s="26"/>
      <c r="Q22" s="36"/>
      <c r="R22" s="35">
        <v>38</v>
      </c>
      <c r="S22" s="26">
        <v>171.56</v>
      </c>
      <c r="T22" s="36">
        <v>168.95</v>
      </c>
      <c r="U22" s="35">
        <v>29</v>
      </c>
      <c r="V22" s="26">
        <v>375.2</v>
      </c>
      <c r="W22" s="36">
        <v>302.2</v>
      </c>
      <c r="X22" s="35">
        <v>3</v>
      </c>
      <c r="Y22" s="26">
        <v>16.23</v>
      </c>
      <c r="Z22" s="36">
        <v>16.38</v>
      </c>
      <c r="AA22" s="35" t="s">
        <v>399</v>
      </c>
      <c r="AB22" s="26" t="s">
        <v>399</v>
      </c>
      <c r="AC22" s="36" t="s">
        <v>399</v>
      </c>
      <c r="AD22" s="35">
        <v>49</v>
      </c>
      <c r="AE22" s="26">
        <v>718.14</v>
      </c>
      <c r="AF22" s="36">
        <v>725.53</v>
      </c>
      <c r="AG22" s="35">
        <v>3</v>
      </c>
      <c r="AH22" s="26">
        <v>17.86</v>
      </c>
      <c r="AI22" s="36">
        <v>18.25</v>
      </c>
      <c r="AJ22" s="35">
        <v>24</v>
      </c>
      <c r="AK22" s="26">
        <v>34.200000000000003</v>
      </c>
      <c r="AL22" s="36">
        <v>13.41</v>
      </c>
      <c r="AM22" s="35">
        <v>28</v>
      </c>
      <c r="AN22" s="26">
        <v>61</v>
      </c>
      <c r="AO22" s="36"/>
      <c r="AP22" s="5" t="str">
        <f t="shared" si="0"/>
        <v>1 23,6666666666667</v>
      </c>
    </row>
    <row r="23" spans="1:42" x14ac:dyDescent="0.2">
      <c r="A23" s="42" t="s">
        <v>434</v>
      </c>
      <c r="B23" s="2" t="s">
        <v>435</v>
      </c>
      <c r="C23" s="35">
        <v>285</v>
      </c>
      <c r="D23" s="26">
        <v>19305.25</v>
      </c>
      <c r="E23" s="36">
        <v>19034.009999999998</v>
      </c>
      <c r="F23" s="35">
        <v>189</v>
      </c>
      <c r="G23" s="26">
        <v>8053.33</v>
      </c>
      <c r="H23" s="36">
        <v>8137.25</v>
      </c>
      <c r="I23" s="35">
        <v>167</v>
      </c>
      <c r="J23" s="26">
        <v>4874.96</v>
      </c>
      <c r="K23" s="36">
        <v>4923.92</v>
      </c>
      <c r="L23" s="35">
        <v>123</v>
      </c>
      <c r="M23" s="26">
        <v>2356</v>
      </c>
      <c r="N23" s="36">
        <v>2368.98</v>
      </c>
      <c r="O23" s="35">
        <v>15</v>
      </c>
      <c r="P23" s="26">
        <v>305.2</v>
      </c>
      <c r="Q23" s="36">
        <v>306.06</v>
      </c>
      <c r="R23" s="35">
        <v>230</v>
      </c>
      <c r="S23" s="26">
        <v>1783.33</v>
      </c>
      <c r="T23" s="36">
        <v>1766.71</v>
      </c>
      <c r="U23" s="35">
        <v>103</v>
      </c>
      <c r="V23" s="26">
        <v>868.4</v>
      </c>
      <c r="W23" s="36">
        <v>784.81</v>
      </c>
      <c r="X23" s="35">
        <v>20</v>
      </c>
      <c r="Y23" s="26">
        <v>133.49</v>
      </c>
      <c r="Z23" s="36">
        <v>136.79</v>
      </c>
      <c r="AA23" s="35">
        <v>46</v>
      </c>
      <c r="AB23" s="26">
        <v>219.44</v>
      </c>
      <c r="AC23" s="36">
        <v>222.4</v>
      </c>
      <c r="AD23" s="35">
        <v>25</v>
      </c>
      <c r="AE23" s="26">
        <v>233.66</v>
      </c>
      <c r="AF23" s="36">
        <v>241.05</v>
      </c>
      <c r="AG23" s="35">
        <v>17</v>
      </c>
      <c r="AH23" s="26">
        <v>140.77000000000001</v>
      </c>
      <c r="AI23" s="36">
        <v>142.27000000000001</v>
      </c>
      <c r="AJ23" s="35">
        <v>139</v>
      </c>
      <c r="AK23" s="26">
        <v>229.83</v>
      </c>
      <c r="AL23" s="36">
        <v>3.77</v>
      </c>
      <c r="AM23" s="35">
        <v>120</v>
      </c>
      <c r="AN23" s="26">
        <v>106.84</v>
      </c>
      <c r="AO23" s="36"/>
      <c r="AP23" s="5" t="str">
        <f t="shared" si="0"/>
        <v>0 24,6666666666667</v>
      </c>
    </row>
    <row r="24" spans="1:42" x14ac:dyDescent="0.2">
      <c r="A24" s="42" t="s">
        <v>436</v>
      </c>
      <c r="B24" s="2" t="s">
        <v>437</v>
      </c>
      <c r="C24" s="35">
        <v>303</v>
      </c>
      <c r="D24" s="26">
        <v>6101.21</v>
      </c>
      <c r="E24" s="36">
        <v>5707.85</v>
      </c>
      <c r="F24" s="35">
        <v>14</v>
      </c>
      <c r="G24" s="26">
        <v>480.87</v>
      </c>
      <c r="H24" s="36">
        <v>478.78</v>
      </c>
      <c r="I24" s="35" t="s">
        <v>399</v>
      </c>
      <c r="J24" s="26" t="s">
        <v>399</v>
      </c>
      <c r="K24" s="36" t="s">
        <v>399</v>
      </c>
      <c r="L24" s="35">
        <v>16</v>
      </c>
      <c r="M24" s="26">
        <v>247.79</v>
      </c>
      <c r="N24" s="36">
        <v>244.68</v>
      </c>
      <c r="O24" s="35">
        <v>4</v>
      </c>
      <c r="P24" s="26">
        <v>74.13</v>
      </c>
      <c r="Q24" s="36">
        <v>73.709999999999994</v>
      </c>
      <c r="R24" s="35">
        <v>107</v>
      </c>
      <c r="S24" s="26">
        <v>299.22000000000003</v>
      </c>
      <c r="T24" s="36">
        <v>294.24</v>
      </c>
      <c r="U24" s="35">
        <v>45</v>
      </c>
      <c r="V24" s="26">
        <v>817.84</v>
      </c>
      <c r="W24" s="36">
        <v>662.72</v>
      </c>
      <c r="X24" s="35"/>
      <c r="Y24" s="26"/>
      <c r="Z24" s="36"/>
      <c r="AA24" s="35">
        <v>5</v>
      </c>
      <c r="AB24" s="26">
        <v>100.23</v>
      </c>
      <c r="AC24" s="36">
        <v>99.85</v>
      </c>
      <c r="AD24" s="35">
        <v>279</v>
      </c>
      <c r="AE24" s="26">
        <v>3717.94</v>
      </c>
      <c r="AF24" s="36">
        <v>3780.79</v>
      </c>
      <c r="AG24" s="35"/>
      <c r="AH24" s="26"/>
      <c r="AI24" s="36"/>
      <c r="AJ24" s="35">
        <v>118</v>
      </c>
      <c r="AK24" s="26">
        <v>97.88</v>
      </c>
      <c r="AL24" s="36">
        <v>8.24</v>
      </c>
      <c r="AM24" s="35">
        <v>128</v>
      </c>
      <c r="AN24" s="26">
        <v>199.78</v>
      </c>
      <c r="AO24" s="36"/>
      <c r="AP24" s="5" t="str">
        <f t="shared" si="0"/>
        <v>1 22,6666666666667</v>
      </c>
    </row>
    <row r="25" spans="1:42" x14ac:dyDescent="0.2">
      <c r="A25" s="42" t="s">
        <v>438</v>
      </c>
      <c r="B25" s="2" t="s">
        <v>439</v>
      </c>
      <c r="C25" s="35">
        <v>620</v>
      </c>
      <c r="D25" s="26">
        <v>24346.18</v>
      </c>
      <c r="E25" s="36">
        <v>17673.22</v>
      </c>
      <c r="F25" s="35">
        <v>25</v>
      </c>
      <c r="G25" s="26">
        <v>218.75</v>
      </c>
      <c r="H25" s="36">
        <v>216.29</v>
      </c>
      <c r="I25" s="35">
        <v>3</v>
      </c>
      <c r="J25" s="26">
        <v>8.0299999999999994</v>
      </c>
      <c r="K25" s="36">
        <v>7.99</v>
      </c>
      <c r="L25" s="35">
        <v>48</v>
      </c>
      <c r="M25" s="26">
        <v>315.01</v>
      </c>
      <c r="N25" s="36">
        <v>311.68</v>
      </c>
      <c r="O25" s="35">
        <v>24</v>
      </c>
      <c r="P25" s="26">
        <v>91.03</v>
      </c>
      <c r="Q25" s="36">
        <v>90.57</v>
      </c>
      <c r="R25" s="35">
        <v>266</v>
      </c>
      <c r="S25" s="26">
        <v>1150.1600000000001</v>
      </c>
      <c r="T25" s="36">
        <v>1124.74</v>
      </c>
      <c r="U25" s="35">
        <v>227</v>
      </c>
      <c r="V25" s="26">
        <v>12994.96</v>
      </c>
      <c r="W25" s="36">
        <v>7636.28</v>
      </c>
      <c r="X25" s="35">
        <v>6</v>
      </c>
      <c r="Y25" s="26">
        <v>7.5</v>
      </c>
      <c r="Z25" s="36">
        <v>7.45</v>
      </c>
      <c r="AA25" s="35">
        <v>11</v>
      </c>
      <c r="AB25" s="26">
        <v>5.41</v>
      </c>
      <c r="AC25" s="36">
        <v>5.34</v>
      </c>
      <c r="AD25" s="35">
        <v>493</v>
      </c>
      <c r="AE25" s="26">
        <v>8403.59</v>
      </c>
      <c r="AF25" s="36">
        <v>8212.02</v>
      </c>
      <c r="AG25" s="35">
        <v>13</v>
      </c>
      <c r="AH25" s="26">
        <v>20.079999999999998</v>
      </c>
      <c r="AI25" s="36">
        <v>19.190000000000001</v>
      </c>
      <c r="AJ25" s="35">
        <v>90</v>
      </c>
      <c r="AK25" s="26">
        <v>110.81</v>
      </c>
      <c r="AL25" s="36">
        <v>41.67</v>
      </c>
      <c r="AM25" s="35">
        <v>359</v>
      </c>
      <c r="AN25" s="26">
        <v>1020.83</v>
      </c>
      <c r="AO25" s="36"/>
      <c r="AP25" s="5" t="str">
        <f t="shared" si="0"/>
        <v>0 24,6666666666667</v>
      </c>
    </row>
    <row r="26" spans="1:42" x14ac:dyDescent="0.2">
      <c r="A26" s="42" t="s">
        <v>440</v>
      </c>
      <c r="B26" s="2" t="s">
        <v>441</v>
      </c>
      <c r="C26" s="35">
        <v>280</v>
      </c>
      <c r="D26" s="26">
        <v>5906.32</v>
      </c>
      <c r="E26" s="36">
        <v>5302.04</v>
      </c>
      <c r="F26" s="35">
        <v>14</v>
      </c>
      <c r="G26" s="26">
        <v>297.52</v>
      </c>
      <c r="H26" s="36">
        <v>294.92</v>
      </c>
      <c r="I26" s="35" t="s">
        <v>399</v>
      </c>
      <c r="J26" s="26" t="s">
        <v>399</v>
      </c>
      <c r="K26" s="36" t="s">
        <v>399</v>
      </c>
      <c r="L26" s="35">
        <v>24</v>
      </c>
      <c r="M26" s="26">
        <v>402.82</v>
      </c>
      <c r="N26" s="36">
        <v>398.55</v>
      </c>
      <c r="O26" s="35">
        <v>5</v>
      </c>
      <c r="P26" s="26">
        <v>26.37</v>
      </c>
      <c r="Q26" s="36">
        <v>26.37</v>
      </c>
      <c r="R26" s="35">
        <v>112</v>
      </c>
      <c r="S26" s="26">
        <v>584.04999999999995</v>
      </c>
      <c r="T26" s="36">
        <v>536.12</v>
      </c>
      <c r="U26" s="35">
        <v>54</v>
      </c>
      <c r="V26" s="26">
        <v>641.82000000000005</v>
      </c>
      <c r="W26" s="36">
        <v>449.55</v>
      </c>
      <c r="X26" s="35"/>
      <c r="Y26" s="26"/>
      <c r="Z26" s="36"/>
      <c r="AA26" s="35">
        <v>3</v>
      </c>
      <c r="AB26" s="26">
        <v>4.16</v>
      </c>
      <c r="AC26" s="36">
        <v>4.1100000000000003</v>
      </c>
      <c r="AD26" s="35">
        <v>245</v>
      </c>
      <c r="AE26" s="26">
        <v>3630.27</v>
      </c>
      <c r="AF26" s="36">
        <v>3568.71</v>
      </c>
      <c r="AG26" s="35"/>
      <c r="AH26" s="26"/>
      <c r="AI26" s="36"/>
      <c r="AJ26" s="35">
        <v>45</v>
      </c>
      <c r="AK26" s="26">
        <v>35.39</v>
      </c>
      <c r="AL26" s="36">
        <v>14.91</v>
      </c>
      <c r="AM26" s="35">
        <v>129</v>
      </c>
      <c r="AN26" s="26">
        <v>275.11</v>
      </c>
      <c r="AO26" s="36"/>
      <c r="AP26" s="5" t="str">
        <f t="shared" si="0"/>
        <v>1 22,6666666666667</v>
      </c>
    </row>
    <row r="27" spans="1:42" x14ac:dyDescent="0.2">
      <c r="A27" s="42" t="s">
        <v>442</v>
      </c>
      <c r="B27" s="2" t="s">
        <v>443</v>
      </c>
      <c r="C27" s="35">
        <v>393</v>
      </c>
      <c r="D27" s="26">
        <v>15380.22</v>
      </c>
      <c r="E27" s="36">
        <v>11677.86</v>
      </c>
      <c r="F27" s="35">
        <v>52</v>
      </c>
      <c r="G27" s="26">
        <v>360.68</v>
      </c>
      <c r="H27" s="36">
        <v>360.55</v>
      </c>
      <c r="I27" s="35">
        <v>15</v>
      </c>
      <c r="J27" s="26">
        <v>77.7</v>
      </c>
      <c r="K27" s="36">
        <v>77.92</v>
      </c>
      <c r="L27" s="35">
        <v>93</v>
      </c>
      <c r="M27" s="26">
        <v>786.83</v>
      </c>
      <c r="N27" s="36">
        <v>783.41</v>
      </c>
      <c r="O27" s="35">
        <v>9</v>
      </c>
      <c r="P27" s="26">
        <v>14.74</v>
      </c>
      <c r="Q27" s="36">
        <v>14.63</v>
      </c>
      <c r="R27" s="35">
        <v>180</v>
      </c>
      <c r="S27" s="26">
        <v>701.35</v>
      </c>
      <c r="T27" s="36">
        <v>688.94</v>
      </c>
      <c r="U27" s="35">
        <v>178</v>
      </c>
      <c r="V27" s="26">
        <v>7987.31</v>
      </c>
      <c r="W27" s="36">
        <v>4849.2</v>
      </c>
      <c r="X27" s="35"/>
      <c r="Y27" s="26"/>
      <c r="Z27" s="36"/>
      <c r="AA27" s="35">
        <v>11</v>
      </c>
      <c r="AB27" s="26">
        <v>17.37</v>
      </c>
      <c r="AC27" s="36">
        <v>17.53</v>
      </c>
      <c r="AD27" s="35">
        <v>284</v>
      </c>
      <c r="AE27" s="26">
        <v>4749.83</v>
      </c>
      <c r="AF27" s="36">
        <v>4813.0600000000004</v>
      </c>
      <c r="AG27" s="35">
        <v>4</v>
      </c>
      <c r="AH27" s="26">
        <v>47.81</v>
      </c>
      <c r="AI27" s="36">
        <v>47.65</v>
      </c>
      <c r="AJ27" s="35">
        <v>141</v>
      </c>
      <c r="AK27" s="26">
        <v>127.94</v>
      </c>
      <c r="AL27" s="36">
        <v>24.97</v>
      </c>
      <c r="AM27" s="35">
        <v>191</v>
      </c>
      <c r="AN27" s="26">
        <v>508.66</v>
      </c>
      <c r="AO27" s="36"/>
      <c r="AP27" s="5" t="str">
        <f t="shared" si="0"/>
        <v>0 23,6666666666667</v>
      </c>
    </row>
    <row r="28" spans="1:42" x14ac:dyDescent="0.2">
      <c r="A28" s="42" t="s">
        <v>444</v>
      </c>
      <c r="B28" s="2" t="s">
        <v>445</v>
      </c>
      <c r="C28" s="35">
        <v>348</v>
      </c>
      <c r="D28" s="26">
        <v>21993.94</v>
      </c>
      <c r="E28" s="36">
        <v>20280.52</v>
      </c>
      <c r="F28" s="35">
        <v>168</v>
      </c>
      <c r="G28" s="26">
        <v>4478.79</v>
      </c>
      <c r="H28" s="36">
        <v>4478.3100000000004</v>
      </c>
      <c r="I28" s="35">
        <v>108</v>
      </c>
      <c r="J28" s="26">
        <v>2108.33</v>
      </c>
      <c r="K28" s="36">
        <v>2117.39</v>
      </c>
      <c r="L28" s="35">
        <v>108</v>
      </c>
      <c r="M28" s="26">
        <v>1762.1</v>
      </c>
      <c r="N28" s="36">
        <v>1748.8</v>
      </c>
      <c r="O28" s="35">
        <v>37</v>
      </c>
      <c r="P28" s="26">
        <v>321.3</v>
      </c>
      <c r="Q28" s="36">
        <v>320.13</v>
      </c>
      <c r="R28" s="35">
        <v>249</v>
      </c>
      <c r="S28" s="26">
        <v>2820.22</v>
      </c>
      <c r="T28" s="36">
        <v>2773.35</v>
      </c>
      <c r="U28" s="35">
        <v>206</v>
      </c>
      <c r="V28" s="26">
        <v>6720.44</v>
      </c>
      <c r="W28" s="36">
        <v>5441.84</v>
      </c>
      <c r="X28" s="35">
        <v>12</v>
      </c>
      <c r="Y28" s="26">
        <v>20.25</v>
      </c>
      <c r="Z28" s="36">
        <v>20.34</v>
      </c>
      <c r="AA28" s="35">
        <v>27</v>
      </c>
      <c r="AB28" s="26">
        <v>140.82</v>
      </c>
      <c r="AC28" s="36">
        <v>139.51</v>
      </c>
      <c r="AD28" s="35">
        <v>144</v>
      </c>
      <c r="AE28" s="26">
        <v>3012.74</v>
      </c>
      <c r="AF28" s="36">
        <v>3056.07</v>
      </c>
      <c r="AG28" s="35">
        <v>19</v>
      </c>
      <c r="AH28" s="26">
        <v>135.11000000000001</v>
      </c>
      <c r="AI28" s="36">
        <v>135.26</v>
      </c>
      <c r="AJ28" s="35">
        <v>117</v>
      </c>
      <c r="AK28" s="26">
        <v>168.16</v>
      </c>
      <c r="AL28" s="36">
        <v>49.52</v>
      </c>
      <c r="AM28" s="35">
        <v>177</v>
      </c>
      <c r="AN28" s="26">
        <v>305.62</v>
      </c>
      <c r="AO28" s="36"/>
      <c r="AP28" s="5" t="str">
        <f t="shared" si="0"/>
        <v>0 24,6666666666667</v>
      </c>
    </row>
    <row r="29" spans="1:42" x14ac:dyDescent="0.2">
      <c r="A29" s="42" t="s">
        <v>446</v>
      </c>
      <c r="B29" s="2" t="s">
        <v>447</v>
      </c>
      <c r="C29" s="35">
        <v>130</v>
      </c>
      <c r="D29" s="26">
        <v>2116.3200000000002</v>
      </c>
      <c r="E29" s="36">
        <v>1936.14</v>
      </c>
      <c r="F29" s="35">
        <v>5</v>
      </c>
      <c r="G29" s="26">
        <v>51.12</v>
      </c>
      <c r="H29" s="36">
        <v>50.58</v>
      </c>
      <c r="I29" s="35"/>
      <c r="J29" s="26"/>
      <c r="K29" s="36"/>
      <c r="L29" s="35">
        <v>15</v>
      </c>
      <c r="M29" s="26">
        <v>152.31</v>
      </c>
      <c r="N29" s="36">
        <v>151.12</v>
      </c>
      <c r="O29" s="35" t="s">
        <v>399</v>
      </c>
      <c r="P29" s="26" t="s">
        <v>399</v>
      </c>
      <c r="Q29" s="36" t="s">
        <v>399</v>
      </c>
      <c r="R29" s="35">
        <v>58</v>
      </c>
      <c r="S29" s="26">
        <v>205.29</v>
      </c>
      <c r="T29" s="36">
        <v>203.66</v>
      </c>
      <c r="U29" s="35">
        <v>24</v>
      </c>
      <c r="V29" s="26">
        <v>86.13</v>
      </c>
      <c r="W29" s="36">
        <v>83.95</v>
      </c>
      <c r="X29" s="35"/>
      <c r="Y29" s="26"/>
      <c r="Z29" s="36"/>
      <c r="AA29" s="35" t="s">
        <v>399</v>
      </c>
      <c r="AB29" s="26" t="s">
        <v>399</v>
      </c>
      <c r="AC29" s="36" t="s">
        <v>399</v>
      </c>
      <c r="AD29" s="35">
        <v>118</v>
      </c>
      <c r="AE29" s="26">
        <v>1402.84</v>
      </c>
      <c r="AF29" s="36">
        <v>1428.32</v>
      </c>
      <c r="AG29" s="35" t="s">
        <v>399</v>
      </c>
      <c r="AH29" s="26" t="s">
        <v>399</v>
      </c>
      <c r="AI29" s="36" t="s">
        <v>399</v>
      </c>
      <c r="AJ29" s="35">
        <v>38</v>
      </c>
      <c r="AK29" s="26">
        <v>40.590000000000003</v>
      </c>
      <c r="AL29" s="36">
        <v>3.85</v>
      </c>
      <c r="AM29" s="35">
        <v>74</v>
      </c>
      <c r="AN29" s="26">
        <v>162.74</v>
      </c>
      <c r="AO29" s="36"/>
      <c r="AP29" s="5" t="str">
        <f t="shared" si="0"/>
        <v>3 22,6666666666667</v>
      </c>
    </row>
    <row r="30" spans="1:42" x14ac:dyDescent="0.2">
      <c r="A30" s="42" t="s">
        <v>448</v>
      </c>
      <c r="B30" s="2" t="s">
        <v>449</v>
      </c>
      <c r="C30" s="35">
        <v>46</v>
      </c>
      <c r="D30" s="26">
        <v>608.96</v>
      </c>
      <c r="E30" s="36">
        <v>555.41</v>
      </c>
      <c r="F30" s="35" t="s">
        <v>399</v>
      </c>
      <c r="G30" s="26" t="s">
        <v>399</v>
      </c>
      <c r="H30" s="36" t="s">
        <v>399</v>
      </c>
      <c r="I30" s="35"/>
      <c r="J30" s="26"/>
      <c r="K30" s="36"/>
      <c r="L30" s="35" t="s">
        <v>399</v>
      </c>
      <c r="M30" s="26" t="s">
        <v>399</v>
      </c>
      <c r="N30" s="36" t="s">
        <v>399</v>
      </c>
      <c r="O30" s="35" t="s">
        <v>399</v>
      </c>
      <c r="P30" s="26" t="s">
        <v>399</v>
      </c>
      <c r="Q30" s="36" t="s">
        <v>399</v>
      </c>
      <c r="R30" s="35">
        <v>12</v>
      </c>
      <c r="S30" s="26">
        <v>72.430000000000007</v>
      </c>
      <c r="T30" s="36">
        <v>70.260000000000005</v>
      </c>
      <c r="U30" s="35">
        <v>6</v>
      </c>
      <c r="V30" s="26">
        <v>56.79</v>
      </c>
      <c r="W30" s="36">
        <v>50.48</v>
      </c>
      <c r="X30" s="35"/>
      <c r="Y30" s="26"/>
      <c r="Z30" s="36"/>
      <c r="AA30" s="35"/>
      <c r="AB30" s="26"/>
      <c r="AC30" s="36"/>
      <c r="AD30" s="35">
        <v>42</v>
      </c>
      <c r="AE30" s="26">
        <v>402.38</v>
      </c>
      <c r="AF30" s="36">
        <v>411.48</v>
      </c>
      <c r="AG30" s="35"/>
      <c r="AH30" s="26"/>
      <c r="AI30" s="36"/>
      <c r="AJ30" s="35">
        <v>12</v>
      </c>
      <c r="AK30" s="26">
        <v>12.42</v>
      </c>
      <c r="AL30" s="36"/>
      <c r="AM30" s="35">
        <v>25</v>
      </c>
      <c r="AN30" s="26">
        <v>41.19</v>
      </c>
      <c r="AO30" s="36"/>
      <c r="AP30" s="5" t="str">
        <f t="shared" si="0"/>
        <v>3 20,3333333333333</v>
      </c>
    </row>
    <row r="31" spans="1:42" x14ac:dyDescent="0.2">
      <c r="A31" s="42" t="s">
        <v>450</v>
      </c>
      <c r="B31" s="2" t="s">
        <v>451</v>
      </c>
      <c r="C31" s="35">
        <v>416</v>
      </c>
      <c r="D31" s="26">
        <v>42714.58</v>
      </c>
      <c r="E31" s="36">
        <v>28890.33</v>
      </c>
      <c r="F31" s="35">
        <v>100</v>
      </c>
      <c r="G31" s="26">
        <v>1255.54</v>
      </c>
      <c r="H31" s="36">
        <v>1266</v>
      </c>
      <c r="I31" s="35">
        <v>15</v>
      </c>
      <c r="J31" s="26">
        <v>175.47</v>
      </c>
      <c r="K31" s="36">
        <v>178.36</v>
      </c>
      <c r="L31" s="35">
        <v>112</v>
      </c>
      <c r="M31" s="26">
        <v>1083.53</v>
      </c>
      <c r="N31" s="36">
        <v>1085.1199999999999</v>
      </c>
      <c r="O31" s="35">
        <v>45</v>
      </c>
      <c r="P31" s="26">
        <v>150.52000000000001</v>
      </c>
      <c r="Q31" s="36">
        <v>150.05000000000001</v>
      </c>
      <c r="R31" s="35">
        <v>184</v>
      </c>
      <c r="S31" s="26">
        <v>1099.0999999999999</v>
      </c>
      <c r="T31" s="36">
        <v>1087.31</v>
      </c>
      <c r="U31" s="35">
        <v>362</v>
      </c>
      <c r="V31" s="26">
        <v>37417.279999999999</v>
      </c>
      <c r="W31" s="36">
        <v>24033.82</v>
      </c>
      <c r="X31" s="35">
        <v>33</v>
      </c>
      <c r="Y31" s="26">
        <v>47.52</v>
      </c>
      <c r="Z31" s="36">
        <v>47.43</v>
      </c>
      <c r="AA31" s="35">
        <v>13</v>
      </c>
      <c r="AB31" s="26">
        <v>12.82</v>
      </c>
      <c r="AC31" s="36">
        <v>12.67</v>
      </c>
      <c r="AD31" s="35">
        <v>92</v>
      </c>
      <c r="AE31" s="26">
        <v>976.47</v>
      </c>
      <c r="AF31" s="36">
        <v>986.54</v>
      </c>
      <c r="AG31" s="35">
        <v>10</v>
      </c>
      <c r="AH31" s="26">
        <v>32.549999999999997</v>
      </c>
      <c r="AI31" s="36">
        <v>30.71</v>
      </c>
      <c r="AJ31" s="35">
        <v>66</v>
      </c>
      <c r="AK31" s="26">
        <v>75.959999999999994</v>
      </c>
      <c r="AL31" s="36">
        <v>12.32</v>
      </c>
      <c r="AM31" s="35">
        <v>122</v>
      </c>
      <c r="AN31" s="26">
        <v>386.58</v>
      </c>
      <c r="AO31" s="36"/>
      <c r="AP31" s="5" t="str">
        <f t="shared" si="0"/>
        <v>0 24,6666666666667</v>
      </c>
    </row>
    <row r="32" spans="1:42" x14ac:dyDescent="0.2">
      <c r="A32" s="42" t="s">
        <v>452</v>
      </c>
      <c r="B32" s="2" t="s">
        <v>453</v>
      </c>
      <c r="C32" s="35">
        <v>533</v>
      </c>
      <c r="D32" s="26">
        <v>13631.52</v>
      </c>
      <c r="E32" s="36">
        <v>12228.3</v>
      </c>
      <c r="F32" s="35">
        <v>61</v>
      </c>
      <c r="G32" s="26">
        <v>675.34</v>
      </c>
      <c r="H32" s="36">
        <v>671.2</v>
      </c>
      <c r="I32" s="35">
        <v>5</v>
      </c>
      <c r="J32" s="26">
        <v>54.65</v>
      </c>
      <c r="K32" s="36">
        <v>53.28</v>
      </c>
      <c r="L32" s="35">
        <v>65</v>
      </c>
      <c r="M32" s="26">
        <v>733.35</v>
      </c>
      <c r="N32" s="36">
        <v>725.94</v>
      </c>
      <c r="O32" s="35">
        <v>17</v>
      </c>
      <c r="P32" s="26">
        <v>199.24</v>
      </c>
      <c r="Q32" s="36">
        <v>197.31</v>
      </c>
      <c r="R32" s="35">
        <v>226</v>
      </c>
      <c r="S32" s="26">
        <v>826.54</v>
      </c>
      <c r="T32" s="36">
        <v>812.5</v>
      </c>
      <c r="U32" s="35">
        <v>123</v>
      </c>
      <c r="V32" s="26">
        <v>1939.34</v>
      </c>
      <c r="W32" s="36">
        <v>1294.8</v>
      </c>
      <c r="X32" s="35"/>
      <c r="Y32" s="26"/>
      <c r="Z32" s="36"/>
      <c r="AA32" s="35">
        <v>10</v>
      </c>
      <c r="AB32" s="26">
        <v>16.57</v>
      </c>
      <c r="AC32" s="36">
        <v>16.36</v>
      </c>
      <c r="AD32" s="35">
        <v>487</v>
      </c>
      <c r="AE32" s="26">
        <v>8271.26</v>
      </c>
      <c r="AF32" s="36">
        <v>8315.4</v>
      </c>
      <c r="AG32" s="35">
        <v>9</v>
      </c>
      <c r="AH32" s="26">
        <v>103.05</v>
      </c>
      <c r="AI32" s="36">
        <v>101.67</v>
      </c>
      <c r="AJ32" s="35">
        <v>154</v>
      </c>
      <c r="AK32" s="26">
        <v>130</v>
      </c>
      <c r="AL32" s="36">
        <v>39.840000000000003</v>
      </c>
      <c r="AM32" s="35">
        <v>275</v>
      </c>
      <c r="AN32" s="26">
        <v>682.18</v>
      </c>
      <c r="AO32" s="36"/>
      <c r="AP32" s="5" t="str">
        <f t="shared" si="0"/>
        <v>0 23,6666666666667</v>
      </c>
    </row>
    <row r="33" spans="1:42" x14ac:dyDescent="0.2">
      <c r="A33" s="42" t="s">
        <v>454</v>
      </c>
      <c r="B33" s="2" t="s">
        <v>455</v>
      </c>
      <c r="C33" s="35">
        <v>510</v>
      </c>
      <c r="D33" s="26">
        <v>9703.84</v>
      </c>
      <c r="E33" s="36">
        <v>9060.8799999999992</v>
      </c>
      <c r="F33" s="35">
        <v>23</v>
      </c>
      <c r="G33" s="26">
        <v>279.39</v>
      </c>
      <c r="H33" s="36">
        <v>278.27</v>
      </c>
      <c r="I33" s="35">
        <v>4</v>
      </c>
      <c r="J33" s="26">
        <v>15.2</v>
      </c>
      <c r="K33" s="36">
        <v>15.2</v>
      </c>
      <c r="L33" s="35">
        <v>26</v>
      </c>
      <c r="M33" s="26">
        <v>298.94</v>
      </c>
      <c r="N33" s="36">
        <v>298.02999999999997</v>
      </c>
      <c r="O33" s="35">
        <v>6</v>
      </c>
      <c r="P33" s="26">
        <v>14.84</v>
      </c>
      <c r="Q33" s="36">
        <v>14.74</v>
      </c>
      <c r="R33" s="35">
        <v>273</v>
      </c>
      <c r="S33" s="26">
        <v>951.83</v>
      </c>
      <c r="T33" s="36">
        <v>933.27</v>
      </c>
      <c r="U33" s="35">
        <v>134</v>
      </c>
      <c r="V33" s="26">
        <v>909.51</v>
      </c>
      <c r="W33" s="36">
        <v>761.67</v>
      </c>
      <c r="X33" s="35"/>
      <c r="Y33" s="26"/>
      <c r="Z33" s="36"/>
      <c r="AA33" s="35">
        <v>12</v>
      </c>
      <c r="AB33" s="26">
        <v>18.55</v>
      </c>
      <c r="AC33" s="36">
        <v>18.5</v>
      </c>
      <c r="AD33" s="35">
        <v>471</v>
      </c>
      <c r="AE33" s="26">
        <v>6639.65</v>
      </c>
      <c r="AF33" s="36">
        <v>6685.04</v>
      </c>
      <c r="AG33" s="35">
        <v>3</v>
      </c>
      <c r="AH33" s="26">
        <v>11.45</v>
      </c>
      <c r="AI33" s="36">
        <v>11.32</v>
      </c>
      <c r="AJ33" s="35">
        <v>152</v>
      </c>
      <c r="AK33" s="26">
        <v>119.42</v>
      </c>
      <c r="AL33" s="36">
        <v>44.84</v>
      </c>
      <c r="AM33" s="35">
        <v>262</v>
      </c>
      <c r="AN33" s="26">
        <v>445.06</v>
      </c>
      <c r="AO33" s="36"/>
      <c r="AP33" s="5" t="str">
        <f t="shared" si="0"/>
        <v>0 23,6666666666667</v>
      </c>
    </row>
    <row r="34" spans="1:42" x14ac:dyDescent="0.2">
      <c r="A34" s="42" t="s">
        <v>456</v>
      </c>
      <c r="B34" s="2" t="s">
        <v>457</v>
      </c>
      <c r="C34" s="35">
        <v>171</v>
      </c>
      <c r="D34" s="26">
        <v>4529.3500000000004</v>
      </c>
      <c r="E34" s="36">
        <v>3619.5</v>
      </c>
      <c r="F34" s="35">
        <v>3</v>
      </c>
      <c r="G34" s="26">
        <v>11.68</v>
      </c>
      <c r="H34" s="36">
        <v>11.54</v>
      </c>
      <c r="I34" s="35"/>
      <c r="J34" s="26"/>
      <c r="K34" s="36"/>
      <c r="L34" s="35">
        <v>6</v>
      </c>
      <c r="M34" s="26">
        <v>30.85</v>
      </c>
      <c r="N34" s="36">
        <v>30.67</v>
      </c>
      <c r="O34" s="35">
        <v>4</v>
      </c>
      <c r="P34" s="26">
        <v>20.62</v>
      </c>
      <c r="Q34" s="36">
        <v>20.059999999999999</v>
      </c>
      <c r="R34" s="35">
        <v>87</v>
      </c>
      <c r="S34" s="26">
        <v>284.11</v>
      </c>
      <c r="T34" s="36">
        <v>275.16000000000003</v>
      </c>
      <c r="U34" s="35">
        <v>40</v>
      </c>
      <c r="V34" s="26">
        <v>1019.26</v>
      </c>
      <c r="W34" s="36">
        <v>587.05999999999995</v>
      </c>
      <c r="X34" s="35"/>
      <c r="Y34" s="26"/>
      <c r="Z34" s="36"/>
      <c r="AA34" s="35" t="s">
        <v>399</v>
      </c>
      <c r="AB34" s="26" t="s">
        <v>399</v>
      </c>
      <c r="AC34" s="36" t="s">
        <v>399</v>
      </c>
      <c r="AD34" s="35">
        <v>159</v>
      </c>
      <c r="AE34" s="26">
        <v>2656.92</v>
      </c>
      <c r="AF34" s="36">
        <v>2690.77</v>
      </c>
      <c r="AG34" s="35"/>
      <c r="AH34" s="26"/>
      <c r="AI34" s="36"/>
      <c r="AJ34" s="35">
        <v>52</v>
      </c>
      <c r="AK34" s="26">
        <v>77.23</v>
      </c>
      <c r="AL34" s="36">
        <v>4.03</v>
      </c>
      <c r="AM34" s="35">
        <v>119</v>
      </c>
      <c r="AN34" s="26">
        <v>428.47</v>
      </c>
      <c r="AO34" s="36"/>
      <c r="AP34" s="5" t="str">
        <f t="shared" si="0"/>
        <v>1 21,6666666666667</v>
      </c>
    </row>
    <row r="35" spans="1:42" x14ac:dyDescent="0.2">
      <c r="A35" s="42" t="s">
        <v>458</v>
      </c>
      <c r="B35" s="2" t="s">
        <v>459</v>
      </c>
      <c r="C35" s="35">
        <v>357</v>
      </c>
      <c r="D35" s="26">
        <v>12687.11</v>
      </c>
      <c r="E35" s="36">
        <v>10352.6</v>
      </c>
      <c r="F35" s="35">
        <v>50</v>
      </c>
      <c r="G35" s="26">
        <v>653.83000000000004</v>
      </c>
      <c r="H35" s="36">
        <v>650.61</v>
      </c>
      <c r="I35" s="35">
        <v>11</v>
      </c>
      <c r="J35" s="26">
        <v>134.06</v>
      </c>
      <c r="K35" s="36">
        <v>133.77000000000001</v>
      </c>
      <c r="L35" s="35">
        <v>62</v>
      </c>
      <c r="M35" s="26">
        <v>670.98</v>
      </c>
      <c r="N35" s="36">
        <v>665.55</v>
      </c>
      <c r="O35" s="35">
        <v>11</v>
      </c>
      <c r="P35" s="26">
        <v>42.96</v>
      </c>
      <c r="Q35" s="36">
        <v>42.28</v>
      </c>
      <c r="R35" s="35">
        <v>179</v>
      </c>
      <c r="S35" s="26">
        <v>956.35</v>
      </c>
      <c r="T35" s="36">
        <v>935.59</v>
      </c>
      <c r="U35" s="35">
        <v>138</v>
      </c>
      <c r="V35" s="26">
        <v>4565.5600000000004</v>
      </c>
      <c r="W35" s="36">
        <v>2814.35</v>
      </c>
      <c r="X35" s="35" t="s">
        <v>399</v>
      </c>
      <c r="Y35" s="26" t="s">
        <v>399</v>
      </c>
      <c r="Z35" s="36" t="s">
        <v>399</v>
      </c>
      <c r="AA35" s="35">
        <v>12</v>
      </c>
      <c r="AB35" s="26">
        <v>18.87</v>
      </c>
      <c r="AC35" s="36">
        <v>18.52</v>
      </c>
      <c r="AD35" s="35">
        <v>286</v>
      </c>
      <c r="AE35" s="26">
        <v>5092.0200000000004</v>
      </c>
      <c r="AF35" s="36">
        <v>5067.5</v>
      </c>
      <c r="AG35" s="35">
        <v>4</v>
      </c>
      <c r="AH35" s="26">
        <v>6.42</v>
      </c>
      <c r="AI35" s="36">
        <v>6.39</v>
      </c>
      <c r="AJ35" s="35">
        <v>77</v>
      </c>
      <c r="AK35" s="26">
        <v>46.9</v>
      </c>
      <c r="AL35" s="36">
        <v>17.77</v>
      </c>
      <c r="AM35" s="35">
        <v>196</v>
      </c>
      <c r="AN35" s="26">
        <v>498.89</v>
      </c>
      <c r="AO35" s="36"/>
      <c r="AP35" s="5" t="str">
        <f t="shared" si="0"/>
        <v>1 24,6666666666667</v>
      </c>
    </row>
    <row r="36" spans="1:42" x14ac:dyDescent="0.2">
      <c r="A36" s="42" t="s">
        <v>460</v>
      </c>
      <c r="B36" s="2" t="s">
        <v>461</v>
      </c>
      <c r="C36" s="35">
        <v>200</v>
      </c>
      <c r="D36" s="26">
        <v>8544.06</v>
      </c>
      <c r="E36" s="36">
        <v>7424.83</v>
      </c>
      <c r="F36" s="35">
        <v>39</v>
      </c>
      <c r="G36" s="26">
        <v>566.85</v>
      </c>
      <c r="H36" s="36">
        <v>563.49</v>
      </c>
      <c r="I36" s="35">
        <v>11</v>
      </c>
      <c r="J36" s="26">
        <v>121.5</v>
      </c>
      <c r="K36" s="36">
        <v>121.06</v>
      </c>
      <c r="L36" s="35">
        <v>53</v>
      </c>
      <c r="M36" s="26">
        <v>957.52</v>
      </c>
      <c r="N36" s="36">
        <v>948.56</v>
      </c>
      <c r="O36" s="35">
        <v>9</v>
      </c>
      <c r="P36" s="26">
        <v>87.4</v>
      </c>
      <c r="Q36" s="36">
        <v>86.05</v>
      </c>
      <c r="R36" s="35">
        <v>123</v>
      </c>
      <c r="S36" s="26">
        <v>1182.76</v>
      </c>
      <c r="T36" s="36">
        <v>1170.07</v>
      </c>
      <c r="U36" s="35">
        <v>92</v>
      </c>
      <c r="V36" s="26">
        <v>2634.62</v>
      </c>
      <c r="W36" s="36">
        <v>2011.21</v>
      </c>
      <c r="X36" s="35">
        <v>3</v>
      </c>
      <c r="Y36" s="26">
        <v>15.41</v>
      </c>
      <c r="Z36" s="36">
        <v>15.33</v>
      </c>
      <c r="AA36" s="35" t="s">
        <v>399</v>
      </c>
      <c r="AB36" s="26" t="s">
        <v>399</v>
      </c>
      <c r="AC36" s="36" t="s">
        <v>399</v>
      </c>
      <c r="AD36" s="35">
        <v>131</v>
      </c>
      <c r="AE36" s="26">
        <v>2367.62</v>
      </c>
      <c r="AF36" s="36">
        <v>2387.6</v>
      </c>
      <c r="AG36" s="35">
        <v>9</v>
      </c>
      <c r="AH36" s="26">
        <v>98.41</v>
      </c>
      <c r="AI36" s="36">
        <v>97.82</v>
      </c>
      <c r="AJ36" s="35">
        <v>53</v>
      </c>
      <c r="AK36" s="26">
        <v>55.17</v>
      </c>
      <c r="AL36" s="36">
        <v>22.59</v>
      </c>
      <c r="AM36" s="35">
        <v>98</v>
      </c>
      <c r="AN36" s="26">
        <v>455.64</v>
      </c>
      <c r="AO36" s="36"/>
      <c r="AP36" s="5" t="str">
        <f t="shared" si="0"/>
        <v>1 24,6666666666667</v>
      </c>
    </row>
    <row r="37" spans="1:42" x14ac:dyDescent="0.2">
      <c r="A37" s="42" t="s">
        <v>462</v>
      </c>
      <c r="B37" s="2" t="s">
        <v>463</v>
      </c>
      <c r="C37" s="35">
        <v>77</v>
      </c>
      <c r="D37" s="26">
        <v>2153.81</v>
      </c>
      <c r="E37" s="36">
        <v>2097.0500000000002</v>
      </c>
      <c r="F37" s="35">
        <v>19</v>
      </c>
      <c r="G37" s="26">
        <v>464.07</v>
      </c>
      <c r="H37" s="36">
        <v>464.78</v>
      </c>
      <c r="I37" s="35">
        <v>6</v>
      </c>
      <c r="J37" s="26">
        <v>119.55</v>
      </c>
      <c r="K37" s="36">
        <v>119.07</v>
      </c>
      <c r="L37" s="35">
        <v>25</v>
      </c>
      <c r="M37" s="26">
        <v>287.25</v>
      </c>
      <c r="N37" s="36">
        <v>284.74</v>
      </c>
      <c r="O37" s="35" t="s">
        <v>399</v>
      </c>
      <c r="P37" s="26" t="s">
        <v>399</v>
      </c>
      <c r="Q37" s="36" t="s">
        <v>399</v>
      </c>
      <c r="R37" s="35">
        <v>46</v>
      </c>
      <c r="S37" s="26">
        <v>445.18</v>
      </c>
      <c r="T37" s="36">
        <v>440.56</v>
      </c>
      <c r="U37" s="35">
        <v>26</v>
      </c>
      <c r="V37" s="26">
        <v>114.31</v>
      </c>
      <c r="W37" s="36">
        <v>111.98</v>
      </c>
      <c r="X37" s="35" t="s">
        <v>399</v>
      </c>
      <c r="Y37" s="26" t="s">
        <v>399</v>
      </c>
      <c r="Z37" s="36" t="s">
        <v>399</v>
      </c>
      <c r="AA37" s="35" t="s">
        <v>399</v>
      </c>
      <c r="AB37" s="26" t="s">
        <v>399</v>
      </c>
      <c r="AC37" s="36" t="s">
        <v>399</v>
      </c>
      <c r="AD37" s="35">
        <v>44</v>
      </c>
      <c r="AE37" s="26">
        <v>628.97</v>
      </c>
      <c r="AF37" s="36">
        <v>632.25</v>
      </c>
      <c r="AG37" s="35">
        <v>5</v>
      </c>
      <c r="AH37" s="26">
        <v>32.32</v>
      </c>
      <c r="AI37" s="36">
        <v>31.84</v>
      </c>
      <c r="AJ37" s="35">
        <v>20</v>
      </c>
      <c r="AK37" s="26">
        <v>11.2</v>
      </c>
      <c r="AL37" s="36"/>
      <c r="AM37" s="35">
        <v>28</v>
      </c>
      <c r="AN37" s="26">
        <v>38.94</v>
      </c>
      <c r="AO37" s="36"/>
      <c r="AP37" s="5" t="str">
        <f t="shared" si="0"/>
        <v>3 24,3333333333333</v>
      </c>
    </row>
    <row r="38" spans="1:42" x14ac:dyDescent="0.2">
      <c r="A38" s="42" t="s">
        <v>464</v>
      </c>
      <c r="B38" s="2" t="s">
        <v>465</v>
      </c>
      <c r="C38" s="35">
        <v>195</v>
      </c>
      <c r="D38" s="26">
        <v>4907.34</v>
      </c>
      <c r="E38" s="36">
        <v>4331.8599999999997</v>
      </c>
      <c r="F38" s="35">
        <v>16</v>
      </c>
      <c r="G38" s="26">
        <v>494.31</v>
      </c>
      <c r="H38" s="36">
        <v>488.21</v>
      </c>
      <c r="I38" s="35">
        <v>4</v>
      </c>
      <c r="J38" s="26">
        <v>89.67</v>
      </c>
      <c r="K38" s="36">
        <v>89.12</v>
      </c>
      <c r="L38" s="35">
        <v>16</v>
      </c>
      <c r="M38" s="26">
        <v>203.65</v>
      </c>
      <c r="N38" s="36">
        <v>201.76</v>
      </c>
      <c r="O38" s="35" t="s">
        <v>399</v>
      </c>
      <c r="P38" s="26" t="s">
        <v>399</v>
      </c>
      <c r="Q38" s="36" t="s">
        <v>399</v>
      </c>
      <c r="R38" s="35">
        <v>76</v>
      </c>
      <c r="S38" s="26">
        <v>453.51</v>
      </c>
      <c r="T38" s="36">
        <v>440.25</v>
      </c>
      <c r="U38" s="35">
        <v>47</v>
      </c>
      <c r="V38" s="26">
        <v>1019.82</v>
      </c>
      <c r="W38" s="36">
        <v>685.63</v>
      </c>
      <c r="X38" s="35" t="s">
        <v>399</v>
      </c>
      <c r="Y38" s="26" t="s">
        <v>399</v>
      </c>
      <c r="Z38" s="36" t="s">
        <v>399</v>
      </c>
      <c r="AA38" s="35">
        <v>8</v>
      </c>
      <c r="AB38" s="26">
        <v>141.01</v>
      </c>
      <c r="AC38" s="36">
        <v>140.81</v>
      </c>
      <c r="AD38" s="35">
        <v>156</v>
      </c>
      <c r="AE38" s="26">
        <v>2177.54</v>
      </c>
      <c r="AF38" s="36">
        <v>2176.56</v>
      </c>
      <c r="AG38" s="35" t="s">
        <v>399</v>
      </c>
      <c r="AH38" s="26" t="s">
        <v>399</v>
      </c>
      <c r="AI38" s="36" t="s">
        <v>399</v>
      </c>
      <c r="AJ38" s="35">
        <v>51</v>
      </c>
      <c r="AK38" s="26">
        <v>37.74</v>
      </c>
      <c r="AL38" s="36">
        <v>0.79</v>
      </c>
      <c r="AM38" s="35">
        <v>71</v>
      </c>
      <c r="AN38" s="26">
        <v>180.95</v>
      </c>
      <c r="AO38" s="36"/>
      <c r="AP38" s="5" t="str">
        <f t="shared" si="0"/>
        <v>3 24,6666666666667</v>
      </c>
    </row>
    <row r="39" spans="1:42" x14ac:dyDescent="0.2">
      <c r="A39" s="42" t="s">
        <v>466</v>
      </c>
      <c r="B39" s="2" t="s">
        <v>467</v>
      </c>
      <c r="C39" s="35">
        <v>826</v>
      </c>
      <c r="D39" s="26">
        <v>55146.18</v>
      </c>
      <c r="E39" s="36">
        <v>53793.07</v>
      </c>
      <c r="F39" s="35">
        <v>275</v>
      </c>
      <c r="G39" s="26">
        <v>2181.34</v>
      </c>
      <c r="H39" s="36">
        <v>2180.15</v>
      </c>
      <c r="I39" s="35" t="s">
        <v>399</v>
      </c>
      <c r="J39" s="26" t="s">
        <v>399</v>
      </c>
      <c r="K39" s="36" t="s">
        <v>399</v>
      </c>
      <c r="L39" s="35">
        <v>16</v>
      </c>
      <c r="M39" s="26">
        <v>43.75</v>
      </c>
      <c r="N39" s="36">
        <v>43.75</v>
      </c>
      <c r="O39" s="35">
        <v>12</v>
      </c>
      <c r="P39" s="26">
        <v>56.02</v>
      </c>
      <c r="Q39" s="36">
        <v>55.86</v>
      </c>
      <c r="R39" s="35">
        <v>312</v>
      </c>
      <c r="S39" s="26">
        <v>3848.21</v>
      </c>
      <c r="T39" s="36">
        <v>3845.38</v>
      </c>
      <c r="U39" s="35">
        <v>823</v>
      </c>
      <c r="V39" s="26">
        <v>48941.05</v>
      </c>
      <c r="W39" s="36">
        <v>47652.61</v>
      </c>
      <c r="X39" s="35">
        <v>28</v>
      </c>
      <c r="Y39" s="26">
        <v>3.26</v>
      </c>
      <c r="Z39" s="36">
        <v>3.21</v>
      </c>
      <c r="AA39" s="35">
        <v>4</v>
      </c>
      <c r="AB39" s="26">
        <v>1.26</v>
      </c>
      <c r="AC39" s="36">
        <v>1.26</v>
      </c>
      <c r="AD39" s="35">
        <v>5</v>
      </c>
      <c r="AE39" s="26">
        <v>2.71</v>
      </c>
      <c r="AF39" s="36">
        <v>2.71</v>
      </c>
      <c r="AG39" s="35"/>
      <c r="AH39" s="26"/>
      <c r="AI39" s="36"/>
      <c r="AJ39" s="35">
        <v>6</v>
      </c>
      <c r="AK39" s="26">
        <v>0.86</v>
      </c>
      <c r="AL39" s="36"/>
      <c r="AM39" s="35">
        <v>321</v>
      </c>
      <c r="AN39" s="26">
        <v>59.58</v>
      </c>
      <c r="AO39" s="36"/>
      <c r="AP39" s="5" t="str">
        <f t="shared" si="0"/>
        <v>1 23,3333333333333</v>
      </c>
    </row>
    <row r="40" spans="1:42" x14ac:dyDescent="0.2">
      <c r="A40" s="42" t="s">
        <v>468</v>
      </c>
      <c r="B40" s="2" t="s">
        <v>469</v>
      </c>
      <c r="C40" s="35">
        <v>664</v>
      </c>
      <c r="D40" s="26">
        <v>30307.81</v>
      </c>
      <c r="E40" s="36">
        <v>29448.46</v>
      </c>
      <c r="F40" s="35">
        <v>420</v>
      </c>
      <c r="G40" s="26">
        <v>5652.21</v>
      </c>
      <c r="H40" s="36">
        <v>5652.61</v>
      </c>
      <c r="I40" s="35">
        <v>37</v>
      </c>
      <c r="J40" s="26">
        <v>188.52</v>
      </c>
      <c r="K40" s="36">
        <v>188.63</v>
      </c>
      <c r="L40" s="35">
        <v>106</v>
      </c>
      <c r="M40" s="26">
        <v>449.03</v>
      </c>
      <c r="N40" s="36">
        <v>448.64</v>
      </c>
      <c r="O40" s="35">
        <v>47</v>
      </c>
      <c r="P40" s="26">
        <v>145.54</v>
      </c>
      <c r="Q40" s="36">
        <v>144.68</v>
      </c>
      <c r="R40" s="35">
        <v>498</v>
      </c>
      <c r="S40" s="26">
        <v>6892.01</v>
      </c>
      <c r="T40" s="36">
        <v>6886.26</v>
      </c>
      <c r="U40" s="35">
        <v>636</v>
      </c>
      <c r="V40" s="26">
        <v>16736.32</v>
      </c>
      <c r="W40" s="36">
        <v>16051.95</v>
      </c>
      <c r="X40" s="35">
        <v>34</v>
      </c>
      <c r="Y40" s="26">
        <v>21.67</v>
      </c>
      <c r="Z40" s="36">
        <v>21.63</v>
      </c>
      <c r="AA40" s="35">
        <v>19</v>
      </c>
      <c r="AB40" s="26">
        <v>10.43</v>
      </c>
      <c r="AC40" s="36">
        <v>10.4</v>
      </c>
      <c r="AD40" s="35">
        <v>25</v>
      </c>
      <c r="AE40" s="26">
        <v>23.34</v>
      </c>
      <c r="AF40" s="36">
        <v>22.08</v>
      </c>
      <c r="AG40" s="35">
        <v>10</v>
      </c>
      <c r="AH40" s="26">
        <v>5.63</v>
      </c>
      <c r="AI40" s="36">
        <v>5.99</v>
      </c>
      <c r="AJ40" s="35">
        <v>66</v>
      </c>
      <c r="AK40" s="26">
        <v>28.94</v>
      </c>
      <c r="AL40" s="36">
        <v>15.59</v>
      </c>
      <c r="AM40" s="35">
        <v>318</v>
      </c>
      <c r="AN40" s="26">
        <v>153.57</v>
      </c>
      <c r="AO40" s="36"/>
      <c r="AP40" s="5" t="str">
        <f t="shared" si="0"/>
        <v>0 24,6666666666667</v>
      </c>
    </row>
    <row r="41" spans="1:42" x14ac:dyDescent="0.2">
      <c r="A41" s="42" t="s">
        <v>470</v>
      </c>
      <c r="B41" s="2" t="s">
        <v>471</v>
      </c>
      <c r="C41" s="35">
        <v>329</v>
      </c>
      <c r="D41" s="26">
        <v>17695.240000000002</v>
      </c>
      <c r="E41" s="36">
        <v>16904.8</v>
      </c>
      <c r="F41" s="35">
        <v>167</v>
      </c>
      <c r="G41" s="26">
        <v>1889.71</v>
      </c>
      <c r="H41" s="36">
        <v>1888.48</v>
      </c>
      <c r="I41" s="35" t="s">
        <v>399</v>
      </c>
      <c r="J41" s="26" t="s">
        <v>399</v>
      </c>
      <c r="K41" s="36" t="s">
        <v>399</v>
      </c>
      <c r="L41" s="35">
        <v>99</v>
      </c>
      <c r="M41" s="26">
        <v>1107.67</v>
      </c>
      <c r="N41" s="36">
        <v>1106.52</v>
      </c>
      <c r="O41" s="35">
        <v>32</v>
      </c>
      <c r="P41" s="26">
        <v>169.48</v>
      </c>
      <c r="Q41" s="36">
        <v>169.35</v>
      </c>
      <c r="R41" s="35">
        <v>204</v>
      </c>
      <c r="S41" s="26">
        <v>2812.83</v>
      </c>
      <c r="T41" s="36">
        <v>2807.22</v>
      </c>
      <c r="U41" s="35">
        <v>321</v>
      </c>
      <c r="V41" s="26">
        <v>11636.62</v>
      </c>
      <c r="W41" s="36">
        <v>10917.78</v>
      </c>
      <c r="X41" s="35">
        <v>5</v>
      </c>
      <c r="Y41" s="26">
        <v>0.8</v>
      </c>
      <c r="Z41" s="36">
        <v>0.8</v>
      </c>
      <c r="AA41" s="35" t="s">
        <v>399</v>
      </c>
      <c r="AB41" s="26" t="s">
        <v>399</v>
      </c>
      <c r="AC41" s="36" t="s">
        <v>399</v>
      </c>
      <c r="AD41" s="35" t="s">
        <v>399</v>
      </c>
      <c r="AE41" s="26" t="s">
        <v>399</v>
      </c>
      <c r="AF41" s="36" t="s">
        <v>399</v>
      </c>
      <c r="AG41" s="35"/>
      <c r="AH41" s="26"/>
      <c r="AI41" s="36"/>
      <c r="AJ41" s="35">
        <v>15</v>
      </c>
      <c r="AK41" s="26">
        <v>4.49</v>
      </c>
      <c r="AL41" s="36">
        <v>2.14</v>
      </c>
      <c r="AM41" s="35">
        <v>138</v>
      </c>
      <c r="AN41" s="26">
        <v>61.35</v>
      </c>
      <c r="AO41" s="36"/>
      <c r="AP41" s="5" t="str">
        <f t="shared" si="0"/>
        <v>3 23,6666666666667</v>
      </c>
    </row>
    <row r="42" spans="1:42" x14ac:dyDescent="0.2">
      <c r="A42" s="42" t="s">
        <v>472</v>
      </c>
      <c r="B42" s="2" t="s">
        <v>473</v>
      </c>
      <c r="C42" s="35">
        <v>623</v>
      </c>
      <c r="D42" s="26">
        <v>66192.63</v>
      </c>
      <c r="E42" s="36">
        <v>58892.77</v>
      </c>
      <c r="F42" s="35">
        <v>465</v>
      </c>
      <c r="G42" s="26">
        <v>9135.7800000000007</v>
      </c>
      <c r="H42" s="36">
        <v>9130.68</v>
      </c>
      <c r="I42" s="35">
        <v>36</v>
      </c>
      <c r="J42" s="26">
        <v>177.75</v>
      </c>
      <c r="K42" s="36">
        <v>177.77</v>
      </c>
      <c r="L42" s="35">
        <v>386</v>
      </c>
      <c r="M42" s="26">
        <v>7520.6</v>
      </c>
      <c r="N42" s="36">
        <v>7520.22</v>
      </c>
      <c r="O42" s="35">
        <v>83</v>
      </c>
      <c r="P42" s="26">
        <v>534.01</v>
      </c>
      <c r="Q42" s="36">
        <v>532.45000000000005</v>
      </c>
      <c r="R42" s="35">
        <v>505</v>
      </c>
      <c r="S42" s="26">
        <v>11369.2</v>
      </c>
      <c r="T42" s="36">
        <v>11353.49</v>
      </c>
      <c r="U42" s="35">
        <v>593</v>
      </c>
      <c r="V42" s="26">
        <v>36995.97</v>
      </c>
      <c r="W42" s="36">
        <v>30140.959999999999</v>
      </c>
      <c r="X42" s="35">
        <v>45</v>
      </c>
      <c r="Y42" s="26">
        <v>7.08</v>
      </c>
      <c r="Z42" s="36">
        <v>7.14</v>
      </c>
      <c r="AA42" s="35">
        <v>7</v>
      </c>
      <c r="AB42" s="26">
        <v>1.97</v>
      </c>
      <c r="AC42" s="36">
        <v>1.94</v>
      </c>
      <c r="AD42" s="35">
        <v>19</v>
      </c>
      <c r="AE42" s="26">
        <v>23.62</v>
      </c>
      <c r="AF42" s="36">
        <v>22.65</v>
      </c>
      <c r="AG42" s="35">
        <v>3</v>
      </c>
      <c r="AH42" s="26">
        <v>1.05</v>
      </c>
      <c r="AI42" s="36">
        <v>1.31</v>
      </c>
      <c r="AJ42" s="35">
        <v>117</v>
      </c>
      <c r="AK42" s="26">
        <v>64.25</v>
      </c>
      <c r="AL42" s="36">
        <v>4.16</v>
      </c>
      <c r="AM42" s="35">
        <v>288</v>
      </c>
      <c r="AN42" s="26">
        <v>361.29</v>
      </c>
      <c r="AO42" s="36"/>
      <c r="AP42" s="5" t="str">
        <f t="shared" si="0"/>
        <v>0 24,6666666666667</v>
      </c>
    </row>
    <row r="43" spans="1:42" x14ac:dyDescent="0.2">
      <c r="A43" s="42" t="s">
        <v>474</v>
      </c>
      <c r="B43" s="2" t="s">
        <v>475</v>
      </c>
      <c r="C43" s="35">
        <v>740</v>
      </c>
      <c r="D43" s="26">
        <v>31333.64</v>
      </c>
      <c r="E43" s="36">
        <v>30717.35</v>
      </c>
      <c r="F43" s="35">
        <v>535</v>
      </c>
      <c r="G43" s="26">
        <v>8439.49</v>
      </c>
      <c r="H43" s="36">
        <v>8436.83</v>
      </c>
      <c r="I43" s="35">
        <v>55</v>
      </c>
      <c r="J43" s="26">
        <v>378.46</v>
      </c>
      <c r="K43" s="36">
        <v>378.31</v>
      </c>
      <c r="L43" s="35">
        <v>190</v>
      </c>
      <c r="M43" s="26">
        <v>1069.97</v>
      </c>
      <c r="N43" s="36">
        <v>1070.1300000000001</v>
      </c>
      <c r="O43" s="35">
        <v>49</v>
      </c>
      <c r="P43" s="26">
        <v>176.02</v>
      </c>
      <c r="Q43" s="36">
        <v>175.5</v>
      </c>
      <c r="R43" s="35">
        <v>586</v>
      </c>
      <c r="S43" s="26">
        <v>8350.57</v>
      </c>
      <c r="T43" s="36">
        <v>8344.57</v>
      </c>
      <c r="U43" s="35">
        <v>712</v>
      </c>
      <c r="V43" s="26">
        <v>12763.98</v>
      </c>
      <c r="W43" s="36">
        <v>12249.85</v>
      </c>
      <c r="X43" s="35">
        <v>40</v>
      </c>
      <c r="Y43" s="26">
        <v>33.97</v>
      </c>
      <c r="Z43" s="36">
        <v>33.86</v>
      </c>
      <c r="AA43" s="35">
        <v>7</v>
      </c>
      <c r="AB43" s="26">
        <v>4.0599999999999996</v>
      </c>
      <c r="AC43" s="36">
        <v>4.0599999999999996</v>
      </c>
      <c r="AD43" s="35">
        <v>11</v>
      </c>
      <c r="AE43" s="26">
        <v>24.36</v>
      </c>
      <c r="AF43" s="36">
        <v>24.2</v>
      </c>
      <c r="AG43" s="35" t="s">
        <v>399</v>
      </c>
      <c r="AH43" s="26" t="s">
        <v>399</v>
      </c>
      <c r="AI43" s="36" t="s">
        <v>399</v>
      </c>
      <c r="AJ43" s="35">
        <v>71</v>
      </c>
      <c r="AK43" s="26">
        <v>11.93</v>
      </c>
      <c r="AL43" s="36"/>
      <c r="AM43" s="35">
        <v>299</v>
      </c>
      <c r="AN43" s="26">
        <v>80.790000000000006</v>
      </c>
      <c r="AO43" s="36"/>
      <c r="AP43" s="5" t="str">
        <f t="shared" si="0"/>
        <v>1 24,3333333333333</v>
      </c>
    </row>
    <row r="44" spans="1:42" x14ac:dyDescent="0.2">
      <c r="A44" s="42" t="s">
        <v>476</v>
      </c>
      <c r="B44" s="2" t="s">
        <v>477</v>
      </c>
      <c r="C44" s="35">
        <v>345</v>
      </c>
      <c r="D44" s="26">
        <v>13141.61</v>
      </c>
      <c r="E44" s="36">
        <v>12650.11</v>
      </c>
      <c r="F44" s="35">
        <v>211</v>
      </c>
      <c r="G44" s="26">
        <v>2577.41</v>
      </c>
      <c r="H44" s="36">
        <v>2584.17</v>
      </c>
      <c r="I44" s="35">
        <v>28</v>
      </c>
      <c r="J44" s="26">
        <v>145.36000000000001</v>
      </c>
      <c r="K44" s="36">
        <v>146.69999999999999</v>
      </c>
      <c r="L44" s="35">
        <v>67</v>
      </c>
      <c r="M44" s="26">
        <v>481.45</v>
      </c>
      <c r="N44" s="36">
        <v>482.67</v>
      </c>
      <c r="O44" s="35">
        <v>12</v>
      </c>
      <c r="P44" s="26">
        <v>41.8</v>
      </c>
      <c r="Q44" s="36">
        <v>42.31</v>
      </c>
      <c r="R44" s="35">
        <v>222</v>
      </c>
      <c r="S44" s="26">
        <v>2239.4499999999998</v>
      </c>
      <c r="T44" s="36">
        <v>2238.85</v>
      </c>
      <c r="U44" s="35">
        <v>326</v>
      </c>
      <c r="V44" s="26">
        <v>7501.19</v>
      </c>
      <c r="W44" s="36">
        <v>7070.1</v>
      </c>
      <c r="X44" s="35">
        <v>6</v>
      </c>
      <c r="Y44" s="26">
        <v>3.79</v>
      </c>
      <c r="Z44" s="36">
        <v>3.83</v>
      </c>
      <c r="AA44" s="35">
        <v>5</v>
      </c>
      <c r="AB44" s="26">
        <v>1.46</v>
      </c>
      <c r="AC44" s="36">
        <v>1.46</v>
      </c>
      <c r="AD44" s="35">
        <v>21</v>
      </c>
      <c r="AE44" s="26">
        <v>79.72</v>
      </c>
      <c r="AF44" s="36">
        <v>79.06</v>
      </c>
      <c r="AG44" s="35">
        <v>3</v>
      </c>
      <c r="AH44" s="26">
        <v>0.52</v>
      </c>
      <c r="AI44" s="36">
        <v>0.52</v>
      </c>
      <c r="AJ44" s="35">
        <v>59</v>
      </c>
      <c r="AK44" s="26">
        <v>20.05</v>
      </c>
      <c r="AL44" s="36">
        <v>0.44</v>
      </c>
      <c r="AM44" s="35">
        <v>117</v>
      </c>
      <c r="AN44" s="26">
        <v>49.41</v>
      </c>
      <c r="AO44" s="36"/>
      <c r="AP44" s="5" t="str">
        <f t="shared" si="0"/>
        <v>0 24,6666666666667</v>
      </c>
    </row>
    <row r="45" spans="1:42" x14ac:dyDescent="0.2">
      <c r="A45" s="42" t="s">
        <v>478</v>
      </c>
      <c r="B45" s="2" t="s">
        <v>479</v>
      </c>
      <c r="C45" s="35">
        <v>315</v>
      </c>
      <c r="D45" s="26">
        <v>12841.06</v>
      </c>
      <c r="E45" s="36">
        <v>12331.39</v>
      </c>
      <c r="F45" s="35">
        <v>196</v>
      </c>
      <c r="G45" s="26">
        <v>1709.21</v>
      </c>
      <c r="H45" s="36">
        <v>1710.35</v>
      </c>
      <c r="I45" s="35">
        <v>3</v>
      </c>
      <c r="J45" s="26">
        <v>5.15</v>
      </c>
      <c r="K45" s="36">
        <v>5.15</v>
      </c>
      <c r="L45" s="35">
        <v>45</v>
      </c>
      <c r="M45" s="26">
        <v>205.5</v>
      </c>
      <c r="N45" s="36">
        <v>205.4</v>
      </c>
      <c r="O45" s="35">
        <v>15</v>
      </c>
      <c r="P45" s="26">
        <v>37.61</v>
      </c>
      <c r="Q45" s="36">
        <v>37.49</v>
      </c>
      <c r="R45" s="35">
        <v>214</v>
      </c>
      <c r="S45" s="26">
        <v>2853.46</v>
      </c>
      <c r="T45" s="36">
        <v>2850.66</v>
      </c>
      <c r="U45" s="35">
        <v>299</v>
      </c>
      <c r="V45" s="26">
        <v>7913.75</v>
      </c>
      <c r="W45" s="36">
        <v>7465.06</v>
      </c>
      <c r="X45" s="35">
        <v>11</v>
      </c>
      <c r="Y45" s="26">
        <v>1.22</v>
      </c>
      <c r="Z45" s="36">
        <v>1.22</v>
      </c>
      <c r="AA45" s="35">
        <v>11</v>
      </c>
      <c r="AB45" s="26">
        <v>14.9</v>
      </c>
      <c r="AC45" s="36">
        <v>14.89</v>
      </c>
      <c r="AD45" s="35">
        <v>19</v>
      </c>
      <c r="AE45" s="26">
        <v>38.44</v>
      </c>
      <c r="AF45" s="36">
        <v>38.4</v>
      </c>
      <c r="AG45" s="35" t="s">
        <v>399</v>
      </c>
      <c r="AH45" s="26" t="s">
        <v>399</v>
      </c>
      <c r="AI45" s="36" t="s">
        <v>399</v>
      </c>
      <c r="AJ45" s="35">
        <v>42</v>
      </c>
      <c r="AK45" s="26">
        <v>9.4700000000000006</v>
      </c>
      <c r="AL45" s="36">
        <v>2.44</v>
      </c>
      <c r="AM45" s="35">
        <v>124</v>
      </c>
      <c r="AN45" s="26">
        <v>52.02</v>
      </c>
      <c r="AO45" s="36"/>
      <c r="AP45" s="5" t="str">
        <f t="shared" si="0"/>
        <v>1 24,6666666666667</v>
      </c>
    </row>
    <row r="46" spans="1:42" x14ac:dyDescent="0.2">
      <c r="A46" s="42" t="s">
        <v>480</v>
      </c>
      <c r="B46" s="2" t="s">
        <v>481</v>
      </c>
      <c r="C46" s="35">
        <v>341</v>
      </c>
      <c r="D46" s="26">
        <v>13528.53</v>
      </c>
      <c r="E46" s="36">
        <v>12931.78</v>
      </c>
      <c r="F46" s="35">
        <v>207</v>
      </c>
      <c r="G46" s="26">
        <v>3055.72</v>
      </c>
      <c r="H46" s="36">
        <v>3059.5</v>
      </c>
      <c r="I46" s="35">
        <v>23</v>
      </c>
      <c r="J46" s="26">
        <v>129.15</v>
      </c>
      <c r="K46" s="36">
        <v>129.47</v>
      </c>
      <c r="L46" s="35">
        <v>89</v>
      </c>
      <c r="M46" s="26">
        <v>803.05</v>
      </c>
      <c r="N46" s="36">
        <v>803.72</v>
      </c>
      <c r="O46" s="35">
        <v>20</v>
      </c>
      <c r="P46" s="26">
        <v>61.6</v>
      </c>
      <c r="Q46" s="36">
        <v>61.51</v>
      </c>
      <c r="R46" s="35">
        <v>223</v>
      </c>
      <c r="S46" s="26">
        <v>2117.19</v>
      </c>
      <c r="T46" s="36">
        <v>2113.0700000000002</v>
      </c>
      <c r="U46" s="35">
        <v>320</v>
      </c>
      <c r="V46" s="26">
        <v>7255.74</v>
      </c>
      <c r="W46" s="36">
        <v>6729.1</v>
      </c>
      <c r="X46" s="35">
        <v>5</v>
      </c>
      <c r="Y46" s="26">
        <v>2.69</v>
      </c>
      <c r="Z46" s="36">
        <v>2.69</v>
      </c>
      <c r="AA46" s="35">
        <v>4</v>
      </c>
      <c r="AB46" s="26">
        <v>0.73</v>
      </c>
      <c r="AC46" s="36">
        <v>0.65</v>
      </c>
      <c r="AD46" s="35">
        <v>10</v>
      </c>
      <c r="AE46" s="26">
        <v>18.29</v>
      </c>
      <c r="AF46" s="36">
        <v>18.399999999999999</v>
      </c>
      <c r="AG46" s="35" t="s">
        <v>399</v>
      </c>
      <c r="AH46" s="26" t="s">
        <v>399</v>
      </c>
      <c r="AI46" s="36" t="s">
        <v>399</v>
      </c>
      <c r="AJ46" s="35">
        <v>50</v>
      </c>
      <c r="AK46" s="26">
        <v>24.54</v>
      </c>
      <c r="AL46" s="36">
        <v>12.1</v>
      </c>
      <c r="AM46" s="35">
        <v>127</v>
      </c>
      <c r="AN46" s="26">
        <v>58.26</v>
      </c>
      <c r="AO46" s="36"/>
      <c r="AP46" s="5" t="str">
        <f t="shared" si="0"/>
        <v>1 24,6666666666667</v>
      </c>
    </row>
    <row r="47" spans="1:42" x14ac:dyDescent="0.2">
      <c r="A47" s="42" t="s">
        <v>482</v>
      </c>
      <c r="B47" s="2" t="s">
        <v>483</v>
      </c>
      <c r="C47" s="35">
        <v>493</v>
      </c>
      <c r="D47" s="26">
        <v>28043.51</v>
      </c>
      <c r="E47" s="36">
        <v>26471.040000000001</v>
      </c>
      <c r="F47" s="35">
        <v>203</v>
      </c>
      <c r="G47" s="26">
        <v>2047.56</v>
      </c>
      <c r="H47" s="36">
        <v>2048.5500000000002</v>
      </c>
      <c r="I47" s="35">
        <v>6</v>
      </c>
      <c r="J47" s="26">
        <v>28.42</v>
      </c>
      <c r="K47" s="36">
        <v>28.42</v>
      </c>
      <c r="L47" s="35">
        <v>115</v>
      </c>
      <c r="M47" s="26">
        <v>1110.24</v>
      </c>
      <c r="N47" s="36">
        <v>1108.58</v>
      </c>
      <c r="O47" s="35">
        <v>26</v>
      </c>
      <c r="P47" s="26">
        <v>102.16</v>
      </c>
      <c r="Q47" s="36">
        <v>102.08</v>
      </c>
      <c r="R47" s="35">
        <v>248</v>
      </c>
      <c r="S47" s="26">
        <v>2960.03</v>
      </c>
      <c r="T47" s="36">
        <v>2956.71</v>
      </c>
      <c r="U47" s="35">
        <v>476</v>
      </c>
      <c r="V47" s="26">
        <v>21719.73</v>
      </c>
      <c r="W47" s="36">
        <v>20200.78</v>
      </c>
      <c r="X47" s="35">
        <v>20</v>
      </c>
      <c r="Y47" s="26">
        <v>5.65</v>
      </c>
      <c r="Z47" s="36">
        <v>5.64</v>
      </c>
      <c r="AA47" s="35">
        <v>4</v>
      </c>
      <c r="AB47" s="26">
        <v>0.84</v>
      </c>
      <c r="AC47" s="36">
        <v>0.84</v>
      </c>
      <c r="AD47" s="35">
        <v>10</v>
      </c>
      <c r="AE47" s="26">
        <v>5.49</v>
      </c>
      <c r="AF47" s="36">
        <v>5.46</v>
      </c>
      <c r="AG47" s="35" t="s">
        <v>399</v>
      </c>
      <c r="AH47" s="26" t="s">
        <v>399</v>
      </c>
      <c r="AI47" s="36" t="s">
        <v>399</v>
      </c>
      <c r="AJ47" s="35">
        <v>29</v>
      </c>
      <c r="AK47" s="26">
        <v>18.899999999999999</v>
      </c>
      <c r="AL47" s="36">
        <v>12.76</v>
      </c>
      <c r="AM47" s="35">
        <v>197</v>
      </c>
      <c r="AN47" s="26">
        <v>42.89</v>
      </c>
      <c r="AO47" s="36"/>
      <c r="AP47" s="5" t="str">
        <f t="shared" si="0"/>
        <v>1 24,6666666666667</v>
      </c>
    </row>
    <row r="48" spans="1:42" x14ac:dyDescent="0.2">
      <c r="A48" s="42" t="s">
        <v>484</v>
      </c>
      <c r="B48" s="2" t="s">
        <v>485</v>
      </c>
      <c r="C48" s="35">
        <v>440</v>
      </c>
      <c r="D48" s="26">
        <v>15877.79</v>
      </c>
      <c r="E48" s="36">
        <v>14970.77</v>
      </c>
      <c r="F48" s="35">
        <v>194</v>
      </c>
      <c r="G48" s="26">
        <v>1259.43</v>
      </c>
      <c r="H48" s="36">
        <v>1259</v>
      </c>
      <c r="I48" s="35">
        <v>8</v>
      </c>
      <c r="J48" s="26">
        <v>55.19</v>
      </c>
      <c r="K48" s="36">
        <v>55.34</v>
      </c>
      <c r="L48" s="35">
        <v>40</v>
      </c>
      <c r="M48" s="26">
        <v>195.8</v>
      </c>
      <c r="N48" s="36">
        <v>195.45</v>
      </c>
      <c r="O48" s="35">
        <v>15</v>
      </c>
      <c r="P48" s="26">
        <v>48.69</v>
      </c>
      <c r="Q48" s="36">
        <v>48.54</v>
      </c>
      <c r="R48" s="35">
        <v>232</v>
      </c>
      <c r="S48" s="26">
        <v>2375.0100000000002</v>
      </c>
      <c r="T48" s="36">
        <v>2372.36</v>
      </c>
      <c r="U48" s="35">
        <v>430</v>
      </c>
      <c r="V48" s="26">
        <v>11833.11</v>
      </c>
      <c r="W48" s="36">
        <v>10983.4</v>
      </c>
      <c r="X48" s="35">
        <v>15</v>
      </c>
      <c r="Y48" s="26">
        <v>2.2400000000000002</v>
      </c>
      <c r="Z48" s="36">
        <v>2.2400000000000002</v>
      </c>
      <c r="AA48" s="35">
        <v>3</v>
      </c>
      <c r="AB48" s="26">
        <v>0.4</v>
      </c>
      <c r="AC48" s="36">
        <v>0.4</v>
      </c>
      <c r="AD48" s="35">
        <v>21</v>
      </c>
      <c r="AE48" s="26">
        <v>41.35</v>
      </c>
      <c r="AF48" s="36">
        <v>41.07</v>
      </c>
      <c r="AG48" s="35" t="s">
        <v>399</v>
      </c>
      <c r="AH48" s="26" t="s">
        <v>399</v>
      </c>
      <c r="AI48" s="36" t="s">
        <v>399</v>
      </c>
      <c r="AJ48" s="35">
        <v>20</v>
      </c>
      <c r="AK48" s="26">
        <v>15.85</v>
      </c>
      <c r="AL48" s="36">
        <v>11.42</v>
      </c>
      <c r="AM48" s="35">
        <v>184</v>
      </c>
      <c r="AN48" s="26">
        <v>49.17</v>
      </c>
      <c r="AO48" s="36"/>
      <c r="AP48" s="5" t="str">
        <f t="shared" si="0"/>
        <v>1 24,6666666666667</v>
      </c>
    </row>
    <row r="49" spans="1:42" x14ac:dyDescent="0.2">
      <c r="A49" s="42" t="s">
        <v>486</v>
      </c>
      <c r="B49" s="2" t="s">
        <v>487</v>
      </c>
      <c r="C49" s="35">
        <v>42</v>
      </c>
      <c r="D49" s="26">
        <v>5474.74</v>
      </c>
      <c r="E49" s="36">
        <v>4801.79</v>
      </c>
      <c r="F49" s="35">
        <v>25</v>
      </c>
      <c r="G49" s="26">
        <v>579.24</v>
      </c>
      <c r="H49" s="36">
        <v>579.5</v>
      </c>
      <c r="I49" s="35" t="s">
        <v>399</v>
      </c>
      <c r="J49" s="26" t="s">
        <v>399</v>
      </c>
      <c r="K49" s="36" t="s">
        <v>399</v>
      </c>
      <c r="L49" s="35">
        <v>32</v>
      </c>
      <c r="M49" s="26">
        <v>1087.3599999999999</v>
      </c>
      <c r="N49" s="36">
        <v>1088.9000000000001</v>
      </c>
      <c r="O49" s="35">
        <v>10</v>
      </c>
      <c r="P49" s="26">
        <v>48.74</v>
      </c>
      <c r="Q49" s="36">
        <v>48.56</v>
      </c>
      <c r="R49" s="35">
        <v>30</v>
      </c>
      <c r="S49" s="26">
        <v>562.49</v>
      </c>
      <c r="T49" s="36">
        <v>562.29</v>
      </c>
      <c r="U49" s="35">
        <v>37</v>
      </c>
      <c r="V49" s="26">
        <v>3117.27</v>
      </c>
      <c r="W49" s="36">
        <v>2507.8200000000002</v>
      </c>
      <c r="X49" s="35" t="s">
        <v>399</v>
      </c>
      <c r="Y49" s="26" t="s">
        <v>399</v>
      </c>
      <c r="Z49" s="36" t="s">
        <v>399</v>
      </c>
      <c r="AA49" s="35" t="s">
        <v>399</v>
      </c>
      <c r="AB49" s="26" t="s">
        <v>399</v>
      </c>
      <c r="AC49" s="36" t="s">
        <v>399</v>
      </c>
      <c r="AD49" s="35">
        <v>4</v>
      </c>
      <c r="AE49" s="26">
        <v>6.19</v>
      </c>
      <c r="AF49" s="36">
        <v>6.17</v>
      </c>
      <c r="AG49" s="35" t="s">
        <v>399</v>
      </c>
      <c r="AH49" s="26" t="s">
        <v>399</v>
      </c>
      <c r="AI49" s="36" t="s">
        <v>399</v>
      </c>
      <c r="AJ49" s="35">
        <v>9</v>
      </c>
      <c r="AK49" s="26">
        <v>7.45</v>
      </c>
      <c r="AL49" s="36">
        <v>2.83</v>
      </c>
      <c r="AM49" s="35">
        <v>16</v>
      </c>
      <c r="AN49" s="26">
        <v>59.39</v>
      </c>
      <c r="AO49" s="36"/>
      <c r="AP49" s="5" t="str">
        <f t="shared" si="0"/>
        <v>4 24,6666666666667</v>
      </c>
    </row>
    <row r="50" spans="1:42" x14ac:dyDescent="0.2">
      <c r="A50" s="42" t="s">
        <v>488</v>
      </c>
      <c r="B50" s="2" t="s">
        <v>489</v>
      </c>
      <c r="C50" s="35">
        <v>93</v>
      </c>
      <c r="D50" s="26">
        <v>7420.42</v>
      </c>
      <c r="E50" s="36">
        <v>5891.16</v>
      </c>
      <c r="F50" s="35">
        <v>48</v>
      </c>
      <c r="G50" s="26">
        <v>682.62</v>
      </c>
      <c r="H50" s="36">
        <v>682.55</v>
      </c>
      <c r="I50" s="35">
        <v>4</v>
      </c>
      <c r="J50" s="26">
        <v>31.29</v>
      </c>
      <c r="K50" s="36">
        <v>31.28</v>
      </c>
      <c r="L50" s="35">
        <v>56</v>
      </c>
      <c r="M50" s="26">
        <v>1197.48</v>
      </c>
      <c r="N50" s="36">
        <v>1197.02</v>
      </c>
      <c r="O50" s="35">
        <v>11</v>
      </c>
      <c r="P50" s="26">
        <v>81.900000000000006</v>
      </c>
      <c r="Q50" s="36">
        <v>82.04</v>
      </c>
      <c r="R50" s="35">
        <v>55</v>
      </c>
      <c r="S50" s="26">
        <v>621.53</v>
      </c>
      <c r="T50" s="36">
        <v>621.19000000000005</v>
      </c>
      <c r="U50" s="35">
        <v>76</v>
      </c>
      <c r="V50" s="26">
        <v>4655.6899999999996</v>
      </c>
      <c r="W50" s="36">
        <v>3190.44</v>
      </c>
      <c r="X50" s="35" t="s">
        <v>399</v>
      </c>
      <c r="Y50" s="26" t="s">
        <v>399</v>
      </c>
      <c r="Z50" s="36" t="s">
        <v>399</v>
      </c>
      <c r="AA50" s="35">
        <v>3</v>
      </c>
      <c r="AB50" s="26">
        <v>3.36</v>
      </c>
      <c r="AC50" s="36">
        <v>3.36</v>
      </c>
      <c r="AD50" s="35">
        <v>18</v>
      </c>
      <c r="AE50" s="26">
        <v>66.739999999999995</v>
      </c>
      <c r="AF50" s="36">
        <v>66.44</v>
      </c>
      <c r="AG50" s="35">
        <v>4</v>
      </c>
      <c r="AH50" s="26">
        <v>6.43</v>
      </c>
      <c r="AI50" s="36">
        <v>6.33</v>
      </c>
      <c r="AJ50" s="35">
        <v>13</v>
      </c>
      <c r="AK50" s="26">
        <v>12.72</v>
      </c>
      <c r="AL50" s="36">
        <v>9.6300000000000008</v>
      </c>
      <c r="AM50" s="35">
        <v>36</v>
      </c>
      <c r="AN50" s="26">
        <v>59.78</v>
      </c>
      <c r="AO50" s="36"/>
      <c r="AP50" s="5" t="str">
        <f t="shared" si="0"/>
        <v>1 24,6666666666667</v>
      </c>
    </row>
    <row r="51" spans="1:42" x14ac:dyDescent="0.2">
      <c r="A51" s="42" t="s">
        <v>490</v>
      </c>
      <c r="B51" s="2" t="s">
        <v>491</v>
      </c>
      <c r="C51" s="35">
        <v>729</v>
      </c>
      <c r="D51" s="26">
        <v>32091.9</v>
      </c>
      <c r="E51" s="36">
        <v>31537.21</v>
      </c>
      <c r="F51" s="35">
        <v>580</v>
      </c>
      <c r="G51" s="26">
        <v>7457.25</v>
      </c>
      <c r="H51" s="36">
        <v>7444.65</v>
      </c>
      <c r="I51" s="35">
        <v>53</v>
      </c>
      <c r="J51" s="26">
        <v>393.03</v>
      </c>
      <c r="K51" s="36">
        <v>392.55</v>
      </c>
      <c r="L51" s="35">
        <v>305</v>
      </c>
      <c r="M51" s="26">
        <v>3144.61</v>
      </c>
      <c r="N51" s="36">
        <v>3136.22</v>
      </c>
      <c r="O51" s="35">
        <v>48</v>
      </c>
      <c r="P51" s="26">
        <v>263.20999999999998</v>
      </c>
      <c r="Q51" s="36">
        <v>262.77</v>
      </c>
      <c r="R51" s="35">
        <v>606</v>
      </c>
      <c r="S51" s="26">
        <v>10357.98</v>
      </c>
      <c r="T51" s="36">
        <v>10332.700000000001</v>
      </c>
      <c r="U51" s="35">
        <v>688</v>
      </c>
      <c r="V51" s="26">
        <v>10358.99</v>
      </c>
      <c r="W51" s="36">
        <v>9946.89</v>
      </c>
      <c r="X51" s="35">
        <v>53</v>
      </c>
      <c r="Y51" s="26">
        <v>11.11</v>
      </c>
      <c r="Z51" s="36">
        <v>11.09</v>
      </c>
      <c r="AA51" s="35">
        <v>18</v>
      </c>
      <c r="AB51" s="26">
        <v>5.25</v>
      </c>
      <c r="AC51" s="36">
        <v>5.24</v>
      </c>
      <c r="AD51" s="35">
        <v>11</v>
      </c>
      <c r="AE51" s="26">
        <v>4.08</v>
      </c>
      <c r="AF51" s="36">
        <v>3.98</v>
      </c>
      <c r="AG51" s="35">
        <v>3</v>
      </c>
      <c r="AH51" s="26">
        <v>1.1100000000000001</v>
      </c>
      <c r="AI51" s="36">
        <v>1.1100000000000001</v>
      </c>
      <c r="AJ51" s="35">
        <v>50</v>
      </c>
      <c r="AK51" s="26">
        <v>11.91</v>
      </c>
      <c r="AL51" s="36">
        <v>0.01</v>
      </c>
      <c r="AM51" s="35">
        <v>337</v>
      </c>
      <c r="AN51" s="26">
        <v>83.37</v>
      </c>
      <c r="AO51" s="36"/>
      <c r="AP51" s="5" t="str">
        <f t="shared" si="0"/>
        <v>0 24,6666666666667</v>
      </c>
    </row>
    <row r="52" spans="1:42" x14ac:dyDescent="0.2">
      <c r="A52" s="42" t="s">
        <v>492</v>
      </c>
      <c r="B52" s="2" t="s">
        <v>493</v>
      </c>
      <c r="C52" s="35">
        <v>231</v>
      </c>
      <c r="D52" s="26">
        <v>8480.51</v>
      </c>
      <c r="E52" s="36">
        <v>8323</v>
      </c>
      <c r="F52" s="35">
        <v>151</v>
      </c>
      <c r="G52" s="26">
        <v>2109.39</v>
      </c>
      <c r="H52" s="36">
        <v>2110.67</v>
      </c>
      <c r="I52" s="35">
        <v>13</v>
      </c>
      <c r="J52" s="26">
        <v>73.41</v>
      </c>
      <c r="K52" s="36">
        <v>73.38</v>
      </c>
      <c r="L52" s="35">
        <v>88</v>
      </c>
      <c r="M52" s="26">
        <v>1058.3800000000001</v>
      </c>
      <c r="N52" s="36">
        <v>1058.4100000000001</v>
      </c>
      <c r="O52" s="35">
        <v>24</v>
      </c>
      <c r="P52" s="26">
        <v>107.39</v>
      </c>
      <c r="Q52" s="36">
        <v>107.11</v>
      </c>
      <c r="R52" s="35">
        <v>159</v>
      </c>
      <c r="S52" s="26">
        <v>2053.91</v>
      </c>
      <c r="T52" s="36">
        <v>2052.84</v>
      </c>
      <c r="U52" s="35">
        <v>206</v>
      </c>
      <c r="V52" s="26">
        <v>3036.79</v>
      </c>
      <c r="W52" s="36">
        <v>2913.38</v>
      </c>
      <c r="X52" s="35">
        <v>9</v>
      </c>
      <c r="Y52" s="26">
        <v>6.6</v>
      </c>
      <c r="Z52" s="36">
        <v>6.6</v>
      </c>
      <c r="AA52" s="35" t="s">
        <v>399</v>
      </c>
      <c r="AB52" s="26" t="s">
        <v>399</v>
      </c>
      <c r="AC52" s="36" t="s">
        <v>399</v>
      </c>
      <c r="AD52" s="35" t="s">
        <v>399</v>
      </c>
      <c r="AE52" s="26" t="s">
        <v>399</v>
      </c>
      <c r="AF52" s="36" t="s">
        <v>399</v>
      </c>
      <c r="AG52" s="35" t="s">
        <v>399</v>
      </c>
      <c r="AH52" s="26" t="s">
        <v>399</v>
      </c>
      <c r="AI52" s="36" t="s">
        <v>399</v>
      </c>
      <c r="AJ52" s="35">
        <v>24</v>
      </c>
      <c r="AK52" s="26">
        <v>8.5299999999999994</v>
      </c>
      <c r="AL52" s="36"/>
      <c r="AM52" s="35">
        <v>83</v>
      </c>
      <c r="AN52" s="26">
        <v>25.5</v>
      </c>
      <c r="AO52" s="36"/>
      <c r="AP52" s="5" t="str">
        <f t="shared" si="0"/>
        <v>3 24,3333333333333</v>
      </c>
    </row>
    <row r="53" spans="1:42" x14ac:dyDescent="0.2">
      <c r="A53" s="42" t="s">
        <v>494</v>
      </c>
      <c r="B53" s="2" t="s">
        <v>495</v>
      </c>
      <c r="C53" s="35">
        <v>849</v>
      </c>
      <c r="D53" s="26">
        <v>56063.46</v>
      </c>
      <c r="E53" s="36">
        <v>54251.12</v>
      </c>
      <c r="F53" s="35">
        <v>670</v>
      </c>
      <c r="G53" s="26">
        <v>11862.51</v>
      </c>
      <c r="H53" s="36">
        <v>11846.38</v>
      </c>
      <c r="I53" s="35">
        <v>41</v>
      </c>
      <c r="J53" s="26">
        <v>303.36</v>
      </c>
      <c r="K53" s="36">
        <v>302.94</v>
      </c>
      <c r="L53" s="35">
        <v>373</v>
      </c>
      <c r="M53" s="26">
        <v>5934.57</v>
      </c>
      <c r="N53" s="36">
        <v>5923.66</v>
      </c>
      <c r="O53" s="35">
        <v>60</v>
      </c>
      <c r="P53" s="26">
        <v>376.82</v>
      </c>
      <c r="Q53" s="36">
        <v>376.5</v>
      </c>
      <c r="R53" s="35">
        <v>724</v>
      </c>
      <c r="S53" s="26">
        <v>17856.310000000001</v>
      </c>
      <c r="T53" s="36">
        <v>17828.88</v>
      </c>
      <c r="U53" s="35">
        <v>802</v>
      </c>
      <c r="V53" s="26">
        <v>19441.13</v>
      </c>
      <c r="W53" s="36">
        <v>17912.2</v>
      </c>
      <c r="X53" s="35">
        <v>96</v>
      </c>
      <c r="Y53" s="26">
        <v>26.67</v>
      </c>
      <c r="Z53" s="36">
        <v>26.65</v>
      </c>
      <c r="AA53" s="35">
        <v>11</v>
      </c>
      <c r="AB53" s="26">
        <v>3.72</v>
      </c>
      <c r="AC53" s="36">
        <v>3.72</v>
      </c>
      <c r="AD53" s="35">
        <v>15</v>
      </c>
      <c r="AE53" s="26">
        <v>26.51</v>
      </c>
      <c r="AF53" s="36">
        <v>25.96</v>
      </c>
      <c r="AG53" s="35"/>
      <c r="AH53" s="26"/>
      <c r="AI53" s="36"/>
      <c r="AJ53" s="35">
        <v>124</v>
      </c>
      <c r="AK53" s="26">
        <v>40.54</v>
      </c>
      <c r="AL53" s="36">
        <v>4.2300000000000004</v>
      </c>
      <c r="AM53" s="35">
        <v>415</v>
      </c>
      <c r="AN53" s="26">
        <v>191.32</v>
      </c>
      <c r="AO53" s="36"/>
      <c r="AP53" s="5" t="str">
        <f t="shared" si="0"/>
        <v>0 23,6666666666667</v>
      </c>
    </row>
    <row r="54" spans="1:42" x14ac:dyDescent="0.2">
      <c r="A54" s="42" t="s">
        <v>496</v>
      </c>
      <c r="B54" s="2" t="s">
        <v>497</v>
      </c>
      <c r="C54" s="35">
        <v>17</v>
      </c>
      <c r="D54" s="26">
        <v>344.29</v>
      </c>
      <c r="E54" s="36">
        <v>332.96</v>
      </c>
      <c r="F54" s="35">
        <v>7</v>
      </c>
      <c r="G54" s="26">
        <v>36.32</v>
      </c>
      <c r="H54" s="36">
        <v>36.32</v>
      </c>
      <c r="I54" s="35" t="s">
        <v>399</v>
      </c>
      <c r="J54" s="26" t="s">
        <v>399</v>
      </c>
      <c r="K54" s="36" t="s">
        <v>399</v>
      </c>
      <c r="L54" s="35" t="s">
        <v>399</v>
      </c>
      <c r="M54" s="26" t="s">
        <v>399</v>
      </c>
      <c r="N54" s="36" t="s">
        <v>399</v>
      </c>
      <c r="O54" s="35"/>
      <c r="P54" s="26"/>
      <c r="Q54" s="36"/>
      <c r="R54" s="35">
        <v>9</v>
      </c>
      <c r="S54" s="26">
        <v>76.45</v>
      </c>
      <c r="T54" s="36">
        <v>76.39</v>
      </c>
      <c r="U54" s="35">
        <v>15</v>
      </c>
      <c r="V54" s="26">
        <v>208.9</v>
      </c>
      <c r="W54" s="36">
        <v>197.99</v>
      </c>
      <c r="X54" s="35"/>
      <c r="Y54" s="26"/>
      <c r="Z54" s="36"/>
      <c r="AA54" s="35"/>
      <c r="AB54" s="26"/>
      <c r="AC54" s="36"/>
      <c r="AD54" s="35"/>
      <c r="AE54" s="26"/>
      <c r="AF54" s="36"/>
      <c r="AG54" s="35"/>
      <c r="AH54" s="26"/>
      <c r="AI54" s="36"/>
      <c r="AJ54" s="35"/>
      <c r="AK54" s="26"/>
      <c r="AL54" s="36"/>
      <c r="AM54" s="35">
        <v>6</v>
      </c>
      <c r="AN54" s="26">
        <v>0.36</v>
      </c>
      <c r="AO54" s="36"/>
      <c r="AP54" s="5" t="str">
        <f t="shared" si="0"/>
        <v>2 18,6666666666667</v>
      </c>
    </row>
    <row r="55" spans="1:42" x14ac:dyDescent="0.2">
      <c r="A55" s="42" t="s">
        <v>498</v>
      </c>
      <c r="B55" s="2" t="s">
        <v>499</v>
      </c>
      <c r="C55" s="35">
        <v>63</v>
      </c>
      <c r="D55" s="26">
        <v>2357.46</v>
      </c>
      <c r="E55" s="36">
        <v>2305.96</v>
      </c>
      <c r="F55" s="35">
        <v>35</v>
      </c>
      <c r="G55" s="26">
        <v>432.8</v>
      </c>
      <c r="H55" s="36">
        <v>429.95</v>
      </c>
      <c r="I55" s="35">
        <v>4</v>
      </c>
      <c r="J55" s="26">
        <v>9.59</v>
      </c>
      <c r="K55" s="36">
        <v>9.59</v>
      </c>
      <c r="L55" s="35">
        <v>17</v>
      </c>
      <c r="M55" s="26">
        <v>172.59</v>
      </c>
      <c r="N55" s="36">
        <v>172.05</v>
      </c>
      <c r="O55" s="35" t="s">
        <v>399</v>
      </c>
      <c r="P55" s="26" t="s">
        <v>399</v>
      </c>
      <c r="Q55" s="36" t="s">
        <v>399</v>
      </c>
      <c r="R55" s="35">
        <v>33</v>
      </c>
      <c r="S55" s="26">
        <v>481.99</v>
      </c>
      <c r="T55" s="36">
        <v>475.15</v>
      </c>
      <c r="U55" s="35">
        <v>56</v>
      </c>
      <c r="V55" s="26">
        <v>1249.8699999999999</v>
      </c>
      <c r="W55" s="36">
        <v>1214.58</v>
      </c>
      <c r="X55" s="35" t="s">
        <v>399</v>
      </c>
      <c r="Y55" s="26" t="s">
        <v>399</v>
      </c>
      <c r="Z55" s="36" t="s">
        <v>399</v>
      </c>
      <c r="AA55" s="35"/>
      <c r="AB55" s="26"/>
      <c r="AC55" s="36"/>
      <c r="AD55" s="35"/>
      <c r="AE55" s="26"/>
      <c r="AF55" s="36"/>
      <c r="AG55" s="35"/>
      <c r="AH55" s="26"/>
      <c r="AI55" s="36"/>
      <c r="AJ55" s="35">
        <v>3</v>
      </c>
      <c r="AK55" s="26">
        <v>0.91</v>
      </c>
      <c r="AL55" s="36">
        <v>0.1</v>
      </c>
      <c r="AM55" s="35">
        <v>16</v>
      </c>
      <c r="AN55" s="26">
        <v>5.1100000000000003</v>
      </c>
      <c r="AO55" s="36"/>
      <c r="AP55" s="5" t="str">
        <f t="shared" si="0"/>
        <v>2 21,6666666666667</v>
      </c>
    </row>
    <row r="56" spans="1:42" x14ac:dyDescent="0.2">
      <c r="A56" s="42" t="s">
        <v>500</v>
      </c>
      <c r="B56" s="2" t="s">
        <v>501</v>
      </c>
      <c r="C56" s="35">
        <v>216</v>
      </c>
      <c r="D56" s="26">
        <v>17110.34</v>
      </c>
      <c r="E56" s="36">
        <v>15217.71</v>
      </c>
      <c r="F56" s="35">
        <v>157</v>
      </c>
      <c r="G56" s="26">
        <v>2862.39</v>
      </c>
      <c r="H56" s="36">
        <v>2867.35</v>
      </c>
      <c r="I56" s="35">
        <v>14</v>
      </c>
      <c r="J56" s="26">
        <v>29.83</v>
      </c>
      <c r="K56" s="36">
        <v>29.82</v>
      </c>
      <c r="L56" s="35">
        <v>148</v>
      </c>
      <c r="M56" s="26">
        <v>3435.23</v>
      </c>
      <c r="N56" s="36">
        <v>3438.16</v>
      </c>
      <c r="O56" s="35">
        <v>26</v>
      </c>
      <c r="P56" s="26">
        <v>120.31</v>
      </c>
      <c r="Q56" s="36">
        <v>119.45</v>
      </c>
      <c r="R56" s="35">
        <v>172</v>
      </c>
      <c r="S56" s="26">
        <v>2623.64</v>
      </c>
      <c r="T56" s="36">
        <v>2619.1799999999998</v>
      </c>
      <c r="U56" s="35">
        <v>200</v>
      </c>
      <c r="V56" s="26">
        <v>7796.79</v>
      </c>
      <c r="W56" s="36">
        <v>6130.51</v>
      </c>
      <c r="X56" s="35">
        <v>10</v>
      </c>
      <c r="Y56" s="26">
        <v>2.04</v>
      </c>
      <c r="Z56" s="36">
        <v>2.0099999999999998</v>
      </c>
      <c r="AA56" s="35" t="s">
        <v>399</v>
      </c>
      <c r="AB56" s="26" t="s">
        <v>399</v>
      </c>
      <c r="AC56" s="36" t="s">
        <v>399</v>
      </c>
      <c r="AD56" s="35">
        <v>5</v>
      </c>
      <c r="AE56" s="26">
        <v>7.72</v>
      </c>
      <c r="AF56" s="36">
        <v>8.1300000000000008</v>
      </c>
      <c r="AG56" s="35" t="s">
        <v>399</v>
      </c>
      <c r="AH56" s="26" t="s">
        <v>399</v>
      </c>
      <c r="AI56" s="36" t="s">
        <v>399</v>
      </c>
      <c r="AJ56" s="35">
        <v>49</v>
      </c>
      <c r="AK56" s="26">
        <v>28.12</v>
      </c>
      <c r="AL56" s="36">
        <v>2.16</v>
      </c>
      <c r="AM56" s="35">
        <v>92</v>
      </c>
      <c r="AN56" s="26">
        <v>203.05</v>
      </c>
      <c r="AO56" s="36"/>
      <c r="AP56" s="5" t="str">
        <f t="shared" si="0"/>
        <v>2 24,6666666666667</v>
      </c>
    </row>
    <row r="57" spans="1:42" x14ac:dyDescent="0.2">
      <c r="A57" s="42" t="s">
        <v>502</v>
      </c>
      <c r="B57" s="2" t="s">
        <v>503</v>
      </c>
      <c r="C57" s="35">
        <v>500</v>
      </c>
      <c r="D57" s="26">
        <v>44321.35</v>
      </c>
      <c r="E57" s="36">
        <v>38942.910000000003</v>
      </c>
      <c r="F57" s="35">
        <v>291</v>
      </c>
      <c r="G57" s="26">
        <v>4486.6899999999996</v>
      </c>
      <c r="H57" s="36">
        <v>4481.75</v>
      </c>
      <c r="I57" s="35">
        <v>8</v>
      </c>
      <c r="J57" s="26">
        <v>75.22</v>
      </c>
      <c r="K57" s="36">
        <v>75.09</v>
      </c>
      <c r="L57" s="35">
        <v>197</v>
      </c>
      <c r="M57" s="26">
        <v>3923.09</v>
      </c>
      <c r="N57" s="36">
        <v>3913.77</v>
      </c>
      <c r="O57" s="35">
        <v>46</v>
      </c>
      <c r="P57" s="26">
        <v>404.53</v>
      </c>
      <c r="Q57" s="36">
        <v>403.96</v>
      </c>
      <c r="R57" s="35">
        <v>343</v>
      </c>
      <c r="S57" s="26">
        <v>6657.06</v>
      </c>
      <c r="T57" s="36">
        <v>6645.03</v>
      </c>
      <c r="U57" s="35">
        <v>468</v>
      </c>
      <c r="V57" s="26">
        <v>28142.2</v>
      </c>
      <c r="W57" s="36">
        <v>23197.040000000001</v>
      </c>
      <c r="X57" s="35">
        <v>24</v>
      </c>
      <c r="Y57" s="26">
        <v>7.28</v>
      </c>
      <c r="Z57" s="36">
        <v>7.16</v>
      </c>
      <c r="AA57" s="35">
        <v>9</v>
      </c>
      <c r="AB57" s="26">
        <v>10.66</v>
      </c>
      <c r="AC57" s="36">
        <v>10.53</v>
      </c>
      <c r="AD57" s="35">
        <v>27</v>
      </c>
      <c r="AE57" s="26">
        <v>167.05</v>
      </c>
      <c r="AF57" s="36">
        <v>162.36000000000001</v>
      </c>
      <c r="AG57" s="35">
        <v>6</v>
      </c>
      <c r="AH57" s="26">
        <v>36.79</v>
      </c>
      <c r="AI57" s="36">
        <v>36.729999999999997</v>
      </c>
      <c r="AJ57" s="35">
        <v>35</v>
      </c>
      <c r="AK57" s="26">
        <v>18.7</v>
      </c>
      <c r="AL57" s="36">
        <v>9.49</v>
      </c>
      <c r="AM57" s="35">
        <v>220</v>
      </c>
      <c r="AN57" s="26">
        <v>392.08</v>
      </c>
      <c r="AO57" s="36"/>
      <c r="AP57" s="5" t="str">
        <f t="shared" si="0"/>
        <v>0 24,6666666666667</v>
      </c>
    </row>
    <row r="58" spans="1:42" x14ac:dyDescent="0.2">
      <c r="A58" s="42" t="s">
        <v>504</v>
      </c>
      <c r="B58" s="2" t="s">
        <v>505</v>
      </c>
      <c r="C58" s="35">
        <v>383</v>
      </c>
      <c r="D58" s="26">
        <v>17574.009999999998</v>
      </c>
      <c r="E58" s="36">
        <v>16490.990000000002</v>
      </c>
      <c r="F58" s="35">
        <v>207</v>
      </c>
      <c r="G58" s="26">
        <v>2249.54</v>
      </c>
      <c r="H58" s="36">
        <v>2255.11</v>
      </c>
      <c r="I58" s="35">
        <v>13</v>
      </c>
      <c r="J58" s="26">
        <v>50.38</v>
      </c>
      <c r="K58" s="36">
        <v>50.87</v>
      </c>
      <c r="L58" s="35">
        <v>117</v>
      </c>
      <c r="M58" s="26">
        <v>1079.31</v>
      </c>
      <c r="N58" s="36">
        <v>1079.17</v>
      </c>
      <c r="O58" s="35">
        <v>27</v>
      </c>
      <c r="P58" s="26">
        <v>122.96</v>
      </c>
      <c r="Q58" s="36">
        <v>123.51</v>
      </c>
      <c r="R58" s="35">
        <v>251</v>
      </c>
      <c r="S58" s="26">
        <v>2761.53</v>
      </c>
      <c r="T58" s="36">
        <v>2760.76</v>
      </c>
      <c r="U58" s="35">
        <v>361</v>
      </c>
      <c r="V58" s="26">
        <v>10937.62</v>
      </c>
      <c r="W58" s="36">
        <v>9973</v>
      </c>
      <c r="X58" s="35">
        <v>11</v>
      </c>
      <c r="Y58" s="26">
        <v>14.72</v>
      </c>
      <c r="Z58" s="36">
        <v>14.72</v>
      </c>
      <c r="AA58" s="35">
        <v>4</v>
      </c>
      <c r="AB58" s="26">
        <v>1.1499999999999999</v>
      </c>
      <c r="AC58" s="36">
        <v>1.1499999999999999</v>
      </c>
      <c r="AD58" s="35">
        <v>57</v>
      </c>
      <c r="AE58" s="26">
        <v>222.53</v>
      </c>
      <c r="AF58" s="36">
        <v>220.41</v>
      </c>
      <c r="AG58" s="35"/>
      <c r="AH58" s="26"/>
      <c r="AI58" s="36"/>
      <c r="AJ58" s="35">
        <v>44</v>
      </c>
      <c r="AK58" s="26">
        <v>29.46</v>
      </c>
      <c r="AL58" s="36">
        <v>12.29</v>
      </c>
      <c r="AM58" s="35">
        <v>161</v>
      </c>
      <c r="AN58" s="26">
        <v>104.81</v>
      </c>
      <c r="AO58" s="36"/>
      <c r="AP58" s="5" t="str">
        <f t="shared" si="0"/>
        <v>0 23,6666666666667</v>
      </c>
    </row>
    <row r="59" spans="1:42" x14ac:dyDescent="0.2">
      <c r="A59" s="42" t="s">
        <v>506</v>
      </c>
      <c r="B59" s="2" t="s">
        <v>507</v>
      </c>
      <c r="C59" s="35">
        <v>117</v>
      </c>
      <c r="D59" s="26">
        <v>4560.5</v>
      </c>
      <c r="E59" s="36">
        <v>4248.91</v>
      </c>
      <c r="F59" s="35">
        <v>48</v>
      </c>
      <c r="G59" s="26">
        <v>465.09</v>
      </c>
      <c r="H59" s="36">
        <v>465.93</v>
      </c>
      <c r="I59" s="35">
        <v>3</v>
      </c>
      <c r="J59" s="26">
        <v>9.57</v>
      </c>
      <c r="K59" s="36">
        <v>9.57</v>
      </c>
      <c r="L59" s="35">
        <v>29</v>
      </c>
      <c r="M59" s="26">
        <v>185.77</v>
      </c>
      <c r="N59" s="36">
        <v>185.42</v>
      </c>
      <c r="O59" s="35">
        <v>5</v>
      </c>
      <c r="P59" s="26">
        <v>20.82</v>
      </c>
      <c r="Q59" s="36">
        <v>20.82</v>
      </c>
      <c r="R59" s="35">
        <v>65</v>
      </c>
      <c r="S59" s="26">
        <v>554.39</v>
      </c>
      <c r="T59" s="36">
        <v>553.41999999999996</v>
      </c>
      <c r="U59" s="35">
        <v>108</v>
      </c>
      <c r="V59" s="26">
        <v>3292.27</v>
      </c>
      <c r="W59" s="36">
        <v>3013.03</v>
      </c>
      <c r="X59" s="35" t="s">
        <v>399</v>
      </c>
      <c r="Y59" s="26" t="s">
        <v>399</v>
      </c>
      <c r="Z59" s="36" t="s">
        <v>399</v>
      </c>
      <c r="AA59" s="35" t="s">
        <v>399</v>
      </c>
      <c r="AB59" s="26" t="s">
        <v>399</v>
      </c>
      <c r="AC59" s="36" t="s">
        <v>399</v>
      </c>
      <c r="AD59" s="35"/>
      <c r="AE59" s="26"/>
      <c r="AF59" s="36"/>
      <c r="AG59" s="35"/>
      <c r="AH59" s="26"/>
      <c r="AI59" s="36"/>
      <c r="AJ59" s="35">
        <v>5</v>
      </c>
      <c r="AK59" s="26">
        <v>1.69</v>
      </c>
      <c r="AL59" s="36"/>
      <c r="AM59" s="35">
        <v>45</v>
      </c>
      <c r="AN59" s="26">
        <v>30.18</v>
      </c>
      <c r="AO59" s="36"/>
      <c r="AP59" s="5" t="str">
        <f t="shared" si="0"/>
        <v>2 22,3333333333333</v>
      </c>
    </row>
    <row r="60" spans="1:42" x14ac:dyDescent="0.2">
      <c r="A60" s="42" t="s">
        <v>508</v>
      </c>
      <c r="B60" s="2" t="s">
        <v>509</v>
      </c>
      <c r="C60" s="35">
        <v>500</v>
      </c>
      <c r="D60" s="26">
        <v>23901.119999999999</v>
      </c>
      <c r="E60" s="36">
        <v>22964.04</v>
      </c>
      <c r="F60" s="35">
        <v>304</v>
      </c>
      <c r="G60" s="26">
        <v>3897.57</v>
      </c>
      <c r="H60" s="36">
        <v>3906.8</v>
      </c>
      <c r="I60" s="35">
        <v>35</v>
      </c>
      <c r="J60" s="26">
        <v>267.91000000000003</v>
      </c>
      <c r="K60" s="36">
        <v>269.56</v>
      </c>
      <c r="L60" s="35">
        <v>142</v>
      </c>
      <c r="M60" s="26">
        <v>1228.99</v>
      </c>
      <c r="N60" s="36">
        <v>1228.6500000000001</v>
      </c>
      <c r="O60" s="35">
        <v>36</v>
      </c>
      <c r="P60" s="26">
        <v>197.96</v>
      </c>
      <c r="Q60" s="36">
        <v>197.97</v>
      </c>
      <c r="R60" s="35">
        <v>340</v>
      </c>
      <c r="S60" s="26">
        <v>3759.07</v>
      </c>
      <c r="T60" s="36">
        <v>3759.62</v>
      </c>
      <c r="U60" s="35">
        <v>461</v>
      </c>
      <c r="V60" s="26">
        <v>14367.8</v>
      </c>
      <c r="W60" s="36">
        <v>13536.08</v>
      </c>
      <c r="X60" s="35">
        <v>8</v>
      </c>
      <c r="Y60" s="26">
        <v>17.38</v>
      </c>
      <c r="Z60" s="36">
        <v>17.329999999999998</v>
      </c>
      <c r="AA60" s="35">
        <v>14</v>
      </c>
      <c r="AB60" s="26">
        <v>13.34</v>
      </c>
      <c r="AC60" s="36">
        <v>13.51</v>
      </c>
      <c r="AD60" s="35">
        <v>20</v>
      </c>
      <c r="AE60" s="26">
        <v>28.67</v>
      </c>
      <c r="AF60" s="36">
        <v>28.51</v>
      </c>
      <c r="AG60" s="35" t="s">
        <v>399</v>
      </c>
      <c r="AH60" s="26" t="s">
        <v>399</v>
      </c>
      <c r="AI60" s="36" t="s">
        <v>399</v>
      </c>
      <c r="AJ60" s="35">
        <v>79</v>
      </c>
      <c r="AK60" s="26">
        <v>32.17</v>
      </c>
      <c r="AL60" s="36">
        <v>5.77</v>
      </c>
      <c r="AM60" s="35">
        <v>228</v>
      </c>
      <c r="AN60" s="26">
        <v>90.02</v>
      </c>
      <c r="AO60" s="36"/>
      <c r="AP60" s="5" t="str">
        <f t="shared" si="0"/>
        <v>1 24,6666666666667</v>
      </c>
    </row>
    <row r="61" spans="1:42" x14ac:dyDescent="0.2">
      <c r="A61" s="42" t="s">
        <v>510</v>
      </c>
      <c r="B61" s="2" t="s">
        <v>511</v>
      </c>
      <c r="C61" s="35">
        <v>57</v>
      </c>
      <c r="D61" s="26">
        <v>8180.57</v>
      </c>
      <c r="E61" s="36">
        <v>6563.81</v>
      </c>
      <c r="F61" s="35">
        <v>29</v>
      </c>
      <c r="G61" s="26">
        <v>714.91</v>
      </c>
      <c r="H61" s="36">
        <v>713.73</v>
      </c>
      <c r="I61" s="35" t="s">
        <v>399</v>
      </c>
      <c r="J61" s="26" t="s">
        <v>399</v>
      </c>
      <c r="K61" s="36" t="s">
        <v>399</v>
      </c>
      <c r="L61" s="35">
        <v>31</v>
      </c>
      <c r="M61" s="26">
        <v>1200.42</v>
      </c>
      <c r="N61" s="36">
        <v>1197.0999999999999</v>
      </c>
      <c r="O61" s="35">
        <v>18</v>
      </c>
      <c r="P61" s="26">
        <v>223.03</v>
      </c>
      <c r="Q61" s="36">
        <v>222.42</v>
      </c>
      <c r="R61" s="35">
        <v>37</v>
      </c>
      <c r="S61" s="26">
        <v>622.67999999999995</v>
      </c>
      <c r="T61" s="36">
        <v>621.65</v>
      </c>
      <c r="U61" s="35">
        <v>49</v>
      </c>
      <c r="V61" s="26">
        <v>5240.12</v>
      </c>
      <c r="W61" s="36">
        <v>3782.53</v>
      </c>
      <c r="X61" s="35" t="s">
        <v>399</v>
      </c>
      <c r="Y61" s="26" t="s">
        <v>399</v>
      </c>
      <c r="Z61" s="36" t="s">
        <v>399</v>
      </c>
      <c r="AA61" s="35">
        <v>3</v>
      </c>
      <c r="AB61" s="26">
        <v>6.85</v>
      </c>
      <c r="AC61" s="36">
        <v>6.85</v>
      </c>
      <c r="AD61" s="35">
        <v>3</v>
      </c>
      <c r="AE61" s="26">
        <v>4.45</v>
      </c>
      <c r="AF61" s="36">
        <v>4.38</v>
      </c>
      <c r="AG61" s="35" t="s">
        <v>399</v>
      </c>
      <c r="AH61" s="26" t="s">
        <v>399</v>
      </c>
      <c r="AI61" s="36" t="s">
        <v>399</v>
      </c>
      <c r="AJ61" s="35" t="s">
        <v>399</v>
      </c>
      <c r="AK61" s="26" t="s">
        <v>399</v>
      </c>
      <c r="AL61" s="36" t="s">
        <v>399</v>
      </c>
      <c r="AM61" s="35">
        <v>20</v>
      </c>
      <c r="AN61" s="26">
        <v>152.58000000000001</v>
      </c>
      <c r="AO61" s="36"/>
      <c r="AP61" s="5" t="str">
        <f t="shared" si="0"/>
        <v>4 24,6666666666667</v>
      </c>
    </row>
    <row r="62" spans="1:42" x14ac:dyDescent="0.2">
      <c r="A62" s="42" t="s">
        <v>512</v>
      </c>
      <c r="B62" s="2" t="s">
        <v>513</v>
      </c>
      <c r="C62" s="35">
        <v>11</v>
      </c>
      <c r="D62" s="26">
        <v>155.1</v>
      </c>
      <c r="E62" s="36">
        <v>153.47999999999999</v>
      </c>
      <c r="F62" s="35" t="s">
        <v>399</v>
      </c>
      <c r="G62" s="26" t="s">
        <v>399</v>
      </c>
      <c r="H62" s="36" t="s">
        <v>399</v>
      </c>
      <c r="I62" s="35"/>
      <c r="J62" s="26"/>
      <c r="K62" s="36"/>
      <c r="L62" s="35" t="s">
        <v>399</v>
      </c>
      <c r="M62" s="26" t="s">
        <v>399</v>
      </c>
      <c r="N62" s="36" t="s">
        <v>399</v>
      </c>
      <c r="O62" s="35">
        <v>3</v>
      </c>
      <c r="P62" s="26">
        <v>4.74</v>
      </c>
      <c r="Q62" s="36">
        <v>4.74</v>
      </c>
      <c r="R62" s="35" t="s">
        <v>399</v>
      </c>
      <c r="S62" s="26" t="s">
        <v>399</v>
      </c>
      <c r="T62" s="36" t="s">
        <v>399</v>
      </c>
      <c r="U62" s="35">
        <v>9</v>
      </c>
      <c r="V62" s="26">
        <v>112.35</v>
      </c>
      <c r="W62" s="36">
        <v>111.04</v>
      </c>
      <c r="X62" s="35"/>
      <c r="Y62" s="26"/>
      <c r="Z62" s="36"/>
      <c r="AA62" s="35"/>
      <c r="AB62" s="26"/>
      <c r="AC62" s="36"/>
      <c r="AD62" s="35"/>
      <c r="AE62" s="26"/>
      <c r="AF62" s="36"/>
      <c r="AG62" s="35"/>
      <c r="AH62" s="26"/>
      <c r="AI62" s="36"/>
      <c r="AJ62" s="35"/>
      <c r="AK62" s="26"/>
      <c r="AL62" s="36"/>
      <c r="AM62" s="35" t="s">
        <v>399</v>
      </c>
      <c r="AN62" s="26" t="s">
        <v>399</v>
      </c>
      <c r="AO62" s="36" t="s">
        <v>399</v>
      </c>
      <c r="AP62" s="5" t="str">
        <f t="shared" si="0"/>
        <v>4 19</v>
      </c>
    </row>
    <row r="63" spans="1:42" x14ac:dyDescent="0.2">
      <c r="A63" s="42" t="s">
        <v>514</v>
      </c>
      <c r="B63" s="2" t="s">
        <v>515</v>
      </c>
      <c r="C63" s="35">
        <v>237</v>
      </c>
      <c r="D63" s="26">
        <v>13645.26</v>
      </c>
      <c r="E63" s="36">
        <v>9848.81</v>
      </c>
      <c r="F63" s="35">
        <v>51</v>
      </c>
      <c r="G63" s="26">
        <v>1078.67</v>
      </c>
      <c r="H63" s="36">
        <v>1071.83</v>
      </c>
      <c r="I63" s="35">
        <v>5</v>
      </c>
      <c r="J63" s="26">
        <v>41.12</v>
      </c>
      <c r="K63" s="36">
        <v>40.92</v>
      </c>
      <c r="L63" s="35">
        <v>76</v>
      </c>
      <c r="M63" s="26">
        <v>888.63</v>
      </c>
      <c r="N63" s="36">
        <v>877.66</v>
      </c>
      <c r="O63" s="35">
        <v>8</v>
      </c>
      <c r="P63" s="26">
        <v>43.82</v>
      </c>
      <c r="Q63" s="36">
        <v>43.31</v>
      </c>
      <c r="R63" s="35">
        <v>112</v>
      </c>
      <c r="S63" s="26">
        <v>1092.45</v>
      </c>
      <c r="T63" s="36">
        <v>1064.44</v>
      </c>
      <c r="U63" s="35">
        <v>121</v>
      </c>
      <c r="V63" s="26">
        <v>7204.82</v>
      </c>
      <c r="W63" s="36">
        <v>3856.85</v>
      </c>
      <c r="X63" s="35">
        <v>4</v>
      </c>
      <c r="Y63" s="26">
        <v>43.62</v>
      </c>
      <c r="Z63" s="36">
        <v>43.47</v>
      </c>
      <c r="AA63" s="35">
        <v>26</v>
      </c>
      <c r="AB63" s="26">
        <v>283.64999999999998</v>
      </c>
      <c r="AC63" s="36">
        <v>282.3</v>
      </c>
      <c r="AD63" s="35">
        <v>105</v>
      </c>
      <c r="AE63" s="26">
        <v>2544.2199999999998</v>
      </c>
      <c r="AF63" s="36">
        <v>2534.04</v>
      </c>
      <c r="AG63" s="35">
        <v>3</v>
      </c>
      <c r="AH63" s="26">
        <v>20.63</v>
      </c>
      <c r="AI63" s="36">
        <v>21.36</v>
      </c>
      <c r="AJ63" s="35">
        <v>36</v>
      </c>
      <c r="AK63" s="26">
        <v>34.15</v>
      </c>
      <c r="AL63" s="36">
        <v>12.63</v>
      </c>
      <c r="AM63" s="35">
        <v>105</v>
      </c>
      <c r="AN63" s="26">
        <v>369.48</v>
      </c>
      <c r="AO63" s="36"/>
      <c r="AP63" s="5" t="str">
        <f t="shared" si="0"/>
        <v>0 24,6666666666667</v>
      </c>
    </row>
    <row r="64" spans="1:42" x14ac:dyDescent="0.2">
      <c r="A64" s="42" t="s">
        <v>516</v>
      </c>
      <c r="B64" s="2" t="s">
        <v>517</v>
      </c>
      <c r="C64" s="35">
        <v>73</v>
      </c>
      <c r="D64" s="26">
        <v>1927.56</v>
      </c>
      <c r="E64" s="36">
        <v>1753.57</v>
      </c>
      <c r="F64" s="35">
        <v>28</v>
      </c>
      <c r="G64" s="26">
        <v>378.31</v>
      </c>
      <c r="H64" s="36">
        <v>378.82</v>
      </c>
      <c r="I64" s="35">
        <v>10</v>
      </c>
      <c r="J64" s="26">
        <v>70.959999999999994</v>
      </c>
      <c r="K64" s="36">
        <v>70.97</v>
      </c>
      <c r="L64" s="35">
        <v>25</v>
      </c>
      <c r="M64" s="26">
        <v>141.35</v>
      </c>
      <c r="N64" s="36">
        <v>140.81</v>
      </c>
      <c r="O64" s="35">
        <v>8</v>
      </c>
      <c r="P64" s="26">
        <v>36.83</v>
      </c>
      <c r="Q64" s="36">
        <v>36.68</v>
      </c>
      <c r="R64" s="35">
        <v>40</v>
      </c>
      <c r="S64" s="26">
        <v>287.08999999999997</v>
      </c>
      <c r="T64" s="36">
        <v>276.93</v>
      </c>
      <c r="U64" s="35">
        <v>37</v>
      </c>
      <c r="V64" s="26">
        <v>403.13</v>
      </c>
      <c r="W64" s="36">
        <v>289.52</v>
      </c>
      <c r="X64" s="35"/>
      <c r="Y64" s="26"/>
      <c r="Z64" s="36"/>
      <c r="AA64" s="35">
        <v>11</v>
      </c>
      <c r="AB64" s="26">
        <v>26.38</v>
      </c>
      <c r="AC64" s="36">
        <v>26.12</v>
      </c>
      <c r="AD64" s="35">
        <v>36</v>
      </c>
      <c r="AE64" s="26">
        <v>520.14</v>
      </c>
      <c r="AF64" s="36">
        <v>520.67999999999995</v>
      </c>
      <c r="AG64" s="35"/>
      <c r="AH64" s="26"/>
      <c r="AI64" s="36"/>
      <c r="AJ64" s="35">
        <v>19</v>
      </c>
      <c r="AK64" s="26">
        <v>20.03</v>
      </c>
      <c r="AL64" s="36">
        <v>13.04</v>
      </c>
      <c r="AM64" s="35">
        <v>38</v>
      </c>
      <c r="AN64" s="26">
        <v>43.34</v>
      </c>
      <c r="AO64" s="36"/>
      <c r="AP64" s="5" t="str">
        <f t="shared" si="0"/>
        <v>0 22,6666666666667</v>
      </c>
    </row>
    <row r="65" spans="1:42" x14ac:dyDescent="0.2">
      <c r="A65" s="42" t="s">
        <v>518</v>
      </c>
      <c r="B65" s="2" t="s">
        <v>519</v>
      </c>
      <c r="C65" s="35">
        <v>122</v>
      </c>
      <c r="D65" s="26">
        <v>6767.57</v>
      </c>
      <c r="E65" s="36">
        <v>5267.25</v>
      </c>
      <c r="F65" s="35">
        <v>54</v>
      </c>
      <c r="G65" s="26">
        <v>804.78</v>
      </c>
      <c r="H65" s="36">
        <v>802.66</v>
      </c>
      <c r="I65" s="35">
        <v>18</v>
      </c>
      <c r="J65" s="26">
        <v>136.13999999999999</v>
      </c>
      <c r="K65" s="36">
        <v>135.94</v>
      </c>
      <c r="L65" s="35">
        <v>57</v>
      </c>
      <c r="M65" s="26">
        <v>874.63</v>
      </c>
      <c r="N65" s="36">
        <v>867.19</v>
      </c>
      <c r="O65" s="35">
        <v>10</v>
      </c>
      <c r="P65" s="26">
        <v>58.32</v>
      </c>
      <c r="Q65" s="36">
        <v>58.09</v>
      </c>
      <c r="R65" s="35">
        <v>83</v>
      </c>
      <c r="S65" s="26">
        <v>740.28</v>
      </c>
      <c r="T65" s="36">
        <v>733.49</v>
      </c>
      <c r="U65" s="35">
        <v>82</v>
      </c>
      <c r="V65" s="26">
        <v>3350.5</v>
      </c>
      <c r="W65" s="36">
        <v>2155.31</v>
      </c>
      <c r="X65" s="35" t="s">
        <v>399</v>
      </c>
      <c r="Y65" s="26" t="s">
        <v>399</v>
      </c>
      <c r="Z65" s="36" t="s">
        <v>399</v>
      </c>
      <c r="AA65" s="35">
        <v>7</v>
      </c>
      <c r="AB65" s="26">
        <v>44.19</v>
      </c>
      <c r="AC65" s="36">
        <v>43.68</v>
      </c>
      <c r="AD65" s="35">
        <v>55</v>
      </c>
      <c r="AE65" s="26">
        <v>391.18</v>
      </c>
      <c r="AF65" s="36">
        <v>394.45</v>
      </c>
      <c r="AG65" s="35">
        <v>10</v>
      </c>
      <c r="AH65" s="26">
        <v>55.36</v>
      </c>
      <c r="AI65" s="36">
        <v>54.94</v>
      </c>
      <c r="AJ65" s="35">
        <v>39</v>
      </c>
      <c r="AK65" s="26">
        <v>35.28</v>
      </c>
      <c r="AL65" s="36">
        <v>19.02</v>
      </c>
      <c r="AM65" s="35">
        <v>61</v>
      </c>
      <c r="AN65" s="26">
        <v>271.79000000000002</v>
      </c>
      <c r="AO65" s="36"/>
      <c r="AP65" s="5" t="str">
        <f t="shared" si="0"/>
        <v>1 24,6666666666667</v>
      </c>
    </row>
    <row r="66" spans="1:42" x14ac:dyDescent="0.2">
      <c r="A66" s="42" t="s">
        <v>520</v>
      </c>
      <c r="B66" s="2" t="s">
        <v>521</v>
      </c>
      <c r="C66" s="35">
        <v>192</v>
      </c>
      <c r="D66" s="26">
        <v>4101.5</v>
      </c>
      <c r="E66" s="36">
        <v>3741.71</v>
      </c>
      <c r="F66" s="35">
        <v>46</v>
      </c>
      <c r="G66" s="26">
        <v>453.27</v>
      </c>
      <c r="H66" s="36">
        <v>451.12</v>
      </c>
      <c r="I66" s="35">
        <v>7</v>
      </c>
      <c r="J66" s="26">
        <v>29.62</v>
      </c>
      <c r="K66" s="36">
        <v>29.52</v>
      </c>
      <c r="L66" s="35">
        <v>58</v>
      </c>
      <c r="M66" s="26">
        <v>394.67</v>
      </c>
      <c r="N66" s="36">
        <v>392.31</v>
      </c>
      <c r="O66" s="35">
        <v>13</v>
      </c>
      <c r="P66" s="26">
        <v>58.11</v>
      </c>
      <c r="Q66" s="36">
        <v>56.73</v>
      </c>
      <c r="R66" s="35">
        <v>111</v>
      </c>
      <c r="S66" s="26">
        <v>393.46</v>
      </c>
      <c r="T66" s="36">
        <v>387.64</v>
      </c>
      <c r="U66" s="35">
        <v>63</v>
      </c>
      <c r="V66" s="26">
        <v>745.05</v>
      </c>
      <c r="W66" s="36">
        <v>557.53</v>
      </c>
      <c r="X66" s="35">
        <v>5</v>
      </c>
      <c r="Y66" s="26">
        <v>1.28</v>
      </c>
      <c r="Z66" s="36">
        <v>1.25</v>
      </c>
      <c r="AA66" s="35">
        <v>14</v>
      </c>
      <c r="AB66" s="26">
        <v>14.54</v>
      </c>
      <c r="AC66" s="36">
        <v>14.35</v>
      </c>
      <c r="AD66" s="35">
        <v>133</v>
      </c>
      <c r="AE66" s="26">
        <v>1771.18</v>
      </c>
      <c r="AF66" s="36">
        <v>1796.01</v>
      </c>
      <c r="AG66" s="35">
        <v>9</v>
      </c>
      <c r="AH66" s="26">
        <v>23.53</v>
      </c>
      <c r="AI66" s="36">
        <v>23.48</v>
      </c>
      <c r="AJ66" s="35">
        <v>63</v>
      </c>
      <c r="AK66" s="26">
        <v>73.430000000000007</v>
      </c>
      <c r="AL66" s="36">
        <v>31.77</v>
      </c>
      <c r="AM66" s="35">
        <v>84</v>
      </c>
      <c r="AN66" s="26">
        <v>143.36000000000001</v>
      </c>
      <c r="AO66" s="36"/>
      <c r="AP66" s="5" t="str">
        <f t="shared" si="0"/>
        <v>0 24,6666666666667</v>
      </c>
    </row>
    <row r="67" spans="1:42" x14ac:dyDescent="0.2">
      <c r="A67" s="42" t="s">
        <v>522</v>
      </c>
      <c r="B67" s="2" t="s">
        <v>523</v>
      </c>
      <c r="C67" s="35">
        <v>187</v>
      </c>
      <c r="D67" s="26">
        <v>4495.29</v>
      </c>
      <c r="E67" s="36">
        <v>4254.8</v>
      </c>
      <c r="F67" s="35">
        <v>11</v>
      </c>
      <c r="G67" s="26">
        <v>65.510000000000005</v>
      </c>
      <c r="H67" s="36">
        <v>65.55</v>
      </c>
      <c r="I67" s="35" t="s">
        <v>399</v>
      </c>
      <c r="J67" s="26" t="s">
        <v>399</v>
      </c>
      <c r="K67" s="36" t="s">
        <v>399</v>
      </c>
      <c r="L67" s="35">
        <v>6</v>
      </c>
      <c r="M67" s="26">
        <v>17.96</v>
      </c>
      <c r="N67" s="36">
        <v>17.03</v>
      </c>
      <c r="O67" s="35"/>
      <c r="P67" s="26"/>
      <c r="Q67" s="36"/>
      <c r="R67" s="35">
        <v>65</v>
      </c>
      <c r="S67" s="26">
        <v>189.06</v>
      </c>
      <c r="T67" s="36">
        <v>183.28</v>
      </c>
      <c r="U67" s="35">
        <v>11</v>
      </c>
      <c r="V67" s="26">
        <v>58.72</v>
      </c>
      <c r="W67" s="36">
        <v>40.880000000000003</v>
      </c>
      <c r="X67" s="35"/>
      <c r="Y67" s="26"/>
      <c r="Z67" s="36"/>
      <c r="AA67" s="35">
        <v>24</v>
      </c>
      <c r="AB67" s="26">
        <v>103.84</v>
      </c>
      <c r="AC67" s="36">
        <v>102.82</v>
      </c>
      <c r="AD67" s="35">
        <v>174</v>
      </c>
      <c r="AE67" s="26">
        <v>3868.22</v>
      </c>
      <c r="AF67" s="36">
        <v>3810.64</v>
      </c>
      <c r="AG67" s="35">
        <v>4</v>
      </c>
      <c r="AH67" s="26">
        <v>10</v>
      </c>
      <c r="AI67" s="36">
        <v>9.98</v>
      </c>
      <c r="AJ67" s="35">
        <v>44</v>
      </c>
      <c r="AK67" s="26">
        <v>31.01</v>
      </c>
      <c r="AL67" s="36">
        <v>19.37</v>
      </c>
      <c r="AM67" s="35">
        <v>97</v>
      </c>
      <c r="AN67" s="26">
        <v>145.71</v>
      </c>
      <c r="AO67" s="36"/>
      <c r="AP67" s="5" t="str">
        <f t="shared" si="0"/>
        <v>1 22,6666666666667</v>
      </c>
    </row>
    <row r="68" spans="1:42" x14ac:dyDescent="0.2">
      <c r="A68" s="42" t="s">
        <v>524</v>
      </c>
      <c r="B68" s="2" t="s">
        <v>525</v>
      </c>
      <c r="C68" s="35">
        <v>315</v>
      </c>
      <c r="D68" s="26">
        <v>11730.48</v>
      </c>
      <c r="E68" s="36">
        <v>11182.1</v>
      </c>
      <c r="F68" s="35">
        <v>71</v>
      </c>
      <c r="G68" s="26">
        <v>2416.2600000000002</v>
      </c>
      <c r="H68" s="36">
        <v>2401.16</v>
      </c>
      <c r="I68" s="35">
        <v>22</v>
      </c>
      <c r="J68" s="26">
        <v>348.36</v>
      </c>
      <c r="K68" s="36">
        <v>346.65</v>
      </c>
      <c r="L68" s="35">
        <v>63</v>
      </c>
      <c r="M68" s="26">
        <v>831.57</v>
      </c>
      <c r="N68" s="36">
        <v>821.9</v>
      </c>
      <c r="O68" s="35">
        <v>17</v>
      </c>
      <c r="P68" s="26">
        <v>33.58</v>
      </c>
      <c r="Q68" s="36">
        <v>32.869999999999997</v>
      </c>
      <c r="R68" s="35">
        <v>146</v>
      </c>
      <c r="S68" s="26">
        <v>776.63</v>
      </c>
      <c r="T68" s="36">
        <v>760.05</v>
      </c>
      <c r="U68" s="35">
        <v>96</v>
      </c>
      <c r="V68" s="26">
        <v>1056.77</v>
      </c>
      <c r="W68" s="36">
        <v>926.39</v>
      </c>
      <c r="X68" s="35">
        <v>5</v>
      </c>
      <c r="Y68" s="26">
        <v>107.01</v>
      </c>
      <c r="Z68" s="36">
        <v>106.81</v>
      </c>
      <c r="AA68" s="35">
        <v>50</v>
      </c>
      <c r="AB68" s="26">
        <v>970.09</v>
      </c>
      <c r="AC68" s="36">
        <v>948.67</v>
      </c>
      <c r="AD68" s="35">
        <v>215</v>
      </c>
      <c r="AE68" s="26">
        <v>4469.01</v>
      </c>
      <c r="AF68" s="36">
        <v>4445.46</v>
      </c>
      <c r="AG68" s="35" t="s">
        <v>399</v>
      </c>
      <c r="AH68" s="26" t="s">
        <v>399</v>
      </c>
      <c r="AI68" s="36" t="s">
        <v>399</v>
      </c>
      <c r="AJ68" s="35">
        <v>59</v>
      </c>
      <c r="AK68" s="26">
        <v>465.52</v>
      </c>
      <c r="AL68" s="36">
        <v>388.93</v>
      </c>
      <c r="AM68" s="35">
        <v>132</v>
      </c>
      <c r="AN68" s="26">
        <v>252.47</v>
      </c>
      <c r="AO68" s="36"/>
      <c r="AP68" s="5" t="str">
        <f t="shared" si="0"/>
        <v>1 24,6666666666667</v>
      </c>
    </row>
    <row r="69" spans="1:42" x14ac:dyDescent="0.2">
      <c r="A69" s="42" t="s">
        <v>526</v>
      </c>
      <c r="B69" s="2" t="s">
        <v>527</v>
      </c>
      <c r="C69" s="35">
        <v>348</v>
      </c>
      <c r="D69" s="26">
        <v>9559.0300000000007</v>
      </c>
      <c r="E69" s="36">
        <v>7859.72</v>
      </c>
      <c r="F69" s="35">
        <v>85</v>
      </c>
      <c r="G69" s="26">
        <v>768.3</v>
      </c>
      <c r="H69" s="36">
        <v>767.74</v>
      </c>
      <c r="I69" s="35">
        <v>5</v>
      </c>
      <c r="J69" s="26">
        <v>41.76</v>
      </c>
      <c r="K69" s="36">
        <v>41.95</v>
      </c>
      <c r="L69" s="35">
        <v>81</v>
      </c>
      <c r="M69" s="26">
        <v>571.51</v>
      </c>
      <c r="N69" s="36">
        <v>568.66999999999996</v>
      </c>
      <c r="O69" s="35">
        <v>24</v>
      </c>
      <c r="P69" s="26">
        <v>63.26</v>
      </c>
      <c r="Q69" s="36">
        <v>62.73</v>
      </c>
      <c r="R69" s="35">
        <v>187</v>
      </c>
      <c r="S69" s="26">
        <v>839.83</v>
      </c>
      <c r="T69" s="36">
        <v>826.83</v>
      </c>
      <c r="U69" s="35">
        <v>174</v>
      </c>
      <c r="V69" s="26">
        <v>3118.85</v>
      </c>
      <c r="W69" s="36">
        <v>1873.14</v>
      </c>
      <c r="X69" s="35" t="s">
        <v>399</v>
      </c>
      <c r="Y69" s="26" t="s">
        <v>399</v>
      </c>
      <c r="Z69" s="36" t="s">
        <v>399</v>
      </c>
      <c r="AA69" s="35">
        <v>28</v>
      </c>
      <c r="AB69" s="26">
        <v>177.94</v>
      </c>
      <c r="AC69" s="36">
        <v>178.27</v>
      </c>
      <c r="AD69" s="35">
        <v>240</v>
      </c>
      <c r="AE69" s="26">
        <v>3482.8</v>
      </c>
      <c r="AF69" s="36">
        <v>3490.45</v>
      </c>
      <c r="AG69" s="35">
        <v>12</v>
      </c>
      <c r="AH69" s="26">
        <v>15.6</v>
      </c>
      <c r="AI69" s="36">
        <v>15.45</v>
      </c>
      <c r="AJ69" s="35">
        <v>118</v>
      </c>
      <c r="AK69" s="26">
        <v>84.91</v>
      </c>
      <c r="AL69" s="36">
        <v>33.14</v>
      </c>
      <c r="AM69" s="35">
        <v>166</v>
      </c>
      <c r="AN69" s="26">
        <v>393.02</v>
      </c>
      <c r="AO69" s="36"/>
      <c r="AP69" s="5" t="str">
        <f t="shared" si="0"/>
        <v>1 24,6666666666667</v>
      </c>
    </row>
    <row r="70" spans="1:42" x14ac:dyDescent="0.2">
      <c r="A70" s="42" t="s">
        <v>528</v>
      </c>
      <c r="B70" s="2" t="s">
        <v>529</v>
      </c>
      <c r="C70" s="35">
        <v>94</v>
      </c>
      <c r="D70" s="26">
        <v>3602.95</v>
      </c>
      <c r="E70" s="36">
        <v>2242.02</v>
      </c>
      <c r="F70" s="35">
        <v>3</v>
      </c>
      <c r="G70" s="26">
        <v>19.29</v>
      </c>
      <c r="H70" s="36">
        <v>19.21</v>
      </c>
      <c r="I70" s="35" t="s">
        <v>399</v>
      </c>
      <c r="J70" s="26" t="s">
        <v>399</v>
      </c>
      <c r="K70" s="36" t="s">
        <v>399</v>
      </c>
      <c r="L70" s="35">
        <v>4</v>
      </c>
      <c r="M70" s="26">
        <v>12.67</v>
      </c>
      <c r="N70" s="36">
        <v>12.5</v>
      </c>
      <c r="O70" s="35">
        <v>9</v>
      </c>
      <c r="P70" s="26">
        <v>4.7</v>
      </c>
      <c r="Q70" s="36">
        <v>4.55</v>
      </c>
      <c r="R70" s="35">
        <v>13</v>
      </c>
      <c r="S70" s="26">
        <v>43.27</v>
      </c>
      <c r="T70" s="36">
        <v>42.74</v>
      </c>
      <c r="U70" s="35">
        <v>74</v>
      </c>
      <c r="V70" s="26">
        <v>3226.31</v>
      </c>
      <c r="W70" s="36">
        <v>2009.8</v>
      </c>
      <c r="X70" s="35" t="s">
        <v>399</v>
      </c>
      <c r="Y70" s="26" t="s">
        <v>399</v>
      </c>
      <c r="Z70" s="36" t="s">
        <v>399</v>
      </c>
      <c r="AA70" s="35">
        <v>6</v>
      </c>
      <c r="AB70" s="26">
        <v>5.14</v>
      </c>
      <c r="AC70" s="36">
        <v>4.78</v>
      </c>
      <c r="AD70" s="35">
        <v>31</v>
      </c>
      <c r="AE70" s="26">
        <v>156.77000000000001</v>
      </c>
      <c r="AF70" s="36">
        <v>146.38999999999999</v>
      </c>
      <c r="AG70" s="35">
        <v>3</v>
      </c>
      <c r="AH70" s="26">
        <v>0.44</v>
      </c>
      <c r="AI70" s="36">
        <v>0.44</v>
      </c>
      <c r="AJ70" s="35">
        <v>4</v>
      </c>
      <c r="AK70" s="26">
        <v>1.08</v>
      </c>
      <c r="AL70" s="36">
        <v>1.02</v>
      </c>
      <c r="AM70" s="35">
        <v>23</v>
      </c>
      <c r="AN70" s="26">
        <v>132.69</v>
      </c>
      <c r="AO70" s="36"/>
      <c r="AP70" s="5" t="str">
        <f t="shared" ref="AP70:AP133" si="1">COUNTIF(F70:AO70,"s")/3 &amp; " "&amp;25-COUNTBLANK(F70:AO70)/3</f>
        <v>2 24,6666666666667</v>
      </c>
    </row>
    <row r="71" spans="1:42" x14ac:dyDescent="0.2">
      <c r="A71" s="42" t="s">
        <v>530</v>
      </c>
      <c r="B71" s="2" t="s">
        <v>531</v>
      </c>
      <c r="C71" s="35">
        <v>125</v>
      </c>
      <c r="D71" s="26">
        <v>3276.61</v>
      </c>
      <c r="E71" s="36">
        <v>2923.94</v>
      </c>
      <c r="F71" s="35">
        <v>23</v>
      </c>
      <c r="G71" s="26">
        <v>356.08</v>
      </c>
      <c r="H71" s="36">
        <v>356.17</v>
      </c>
      <c r="I71" s="35">
        <v>8</v>
      </c>
      <c r="J71" s="26">
        <v>47.21</v>
      </c>
      <c r="K71" s="36">
        <v>47.17</v>
      </c>
      <c r="L71" s="35">
        <v>30</v>
      </c>
      <c r="M71" s="26">
        <v>286.82</v>
      </c>
      <c r="N71" s="36">
        <v>285.68</v>
      </c>
      <c r="O71" s="35">
        <v>16</v>
      </c>
      <c r="P71" s="26">
        <v>58.25</v>
      </c>
      <c r="Q71" s="36">
        <v>57.07</v>
      </c>
      <c r="R71" s="35">
        <v>63</v>
      </c>
      <c r="S71" s="26">
        <v>291.87</v>
      </c>
      <c r="T71" s="36">
        <v>286.54000000000002</v>
      </c>
      <c r="U71" s="35">
        <v>44</v>
      </c>
      <c r="V71" s="26">
        <v>777.8</v>
      </c>
      <c r="W71" s="36">
        <v>526.74</v>
      </c>
      <c r="X71" s="35"/>
      <c r="Y71" s="26"/>
      <c r="Z71" s="36"/>
      <c r="AA71" s="35">
        <v>16</v>
      </c>
      <c r="AB71" s="26">
        <v>93.8</v>
      </c>
      <c r="AC71" s="36">
        <v>93.97</v>
      </c>
      <c r="AD71" s="35">
        <v>78</v>
      </c>
      <c r="AE71" s="26">
        <v>1249.24</v>
      </c>
      <c r="AF71" s="36">
        <v>1245.2</v>
      </c>
      <c r="AG71" s="35">
        <v>4</v>
      </c>
      <c r="AH71" s="26">
        <v>3.7</v>
      </c>
      <c r="AI71" s="36">
        <v>3.62</v>
      </c>
      <c r="AJ71" s="35">
        <v>22</v>
      </c>
      <c r="AK71" s="26">
        <v>27.93</v>
      </c>
      <c r="AL71" s="36">
        <v>21.78</v>
      </c>
      <c r="AM71" s="35">
        <v>49</v>
      </c>
      <c r="AN71" s="26">
        <v>83.91</v>
      </c>
      <c r="AO71" s="36"/>
      <c r="AP71" s="5" t="str">
        <f t="shared" si="1"/>
        <v>0 23,6666666666667</v>
      </c>
    </row>
    <row r="72" spans="1:42" x14ac:dyDescent="0.2">
      <c r="A72" s="42" t="s">
        <v>532</v>
      </c>
      <c r="B72" s="2" t="s">
        <v>533</v>
      </c>
      <c r="C72" s="35">
        <v>231</v>
      </c>
      <c r="D72" s="26">
        <v>7234.7</v>
      </c>
      <c r="E72" s="36">
        <v>6275.44</v>
      </c>
      <c r="F72" s="35">
        <v>29</v>
      </c>
      <c r="G72" s="26">
        <v>397.96</v>
      </c>
      <c r="H72" s="36">
        <v>395.94</v>
      </c>
      <c r="I72" s="35">
        <v>9</v>
      </c>
      <c r="J72" s="26">
        <v>112.2</v>
      </c>
      <c r="K72" s="36">
        <v>111.72</v>
      </c>
      <c r="L72" s="35">
        <v>26</v>
      </c>
      <c r="M72" s="26">
        <v>149.41</v>
      </c>
      <c r="N72" s="36">
        <v>148.19999999999999</v>
      </c>
      <c r="O72" s="35">
        <v>3</v>
      </c>
      <c r="P72" s="26">
        <v>2.0299999999999998</v>
      </c>
      <c r="Q72" s="36">
        <v>1.95</v>
      </c>
      <c r="R72" s="35">
        <v>103</v>
      </c>
      <c r="S72" s="26">
        <v>473.43</v>
      </c>
      <c r="T72" s="36">
        <v>464.61</v>
      </c>
      <c r="U72" s="35">
        <v>50</v>
      </c>
      <c r="V72" s="26">
        <v>1486.15</v>
      </c>
      <c r="W72" s="36">
        <v>901.2</v>
      </c>
      <c r="X72" s="35"/>
      <c r="Y72" s="26"/>
      <c r="Z72" s="36"/>
      <c r="AA72" s="35">
        <v>11</v>
      </c>
      <c r="AB72" s="26">
        <v>23.64</v>
      </c>
      <c r="AC72" s="36">
        <v>23.32</v>
      </c>
      <c r="AD72" s="35">
        <v>189</v>
      </c>
      <c r="AE72" s="26">
        <v>4080.98</v>
      </c>
      <c r="AF72" s="36">
        <v>4038.15</v>
      </c>
      <c r="AG72" s="35">
        <v>24</v>
      </c>
      <c r="AH72" s="26">
        <v>161.19</v>
      </c>
      <c r="AI72" s="36">
        <v>158.69999999999999</v>
      </c>
      <c r="AJ72" s="35">
        <v>62</v>
      </c>
      <c r="AK72" s="26">
        <v>56.85</v>
      </c>
      <c r="AL72" s="36">
        <v>31.65</v>
      </c>
      <c r="AM72" s="35">
        <v>124</v>
      </c>
      <c r="AN72" s="26">
        <v>290.86</v>
      </c>
      <c r="AO72" s="36"/>
      <c r="AP72" s="5" t="str">
        <f t="shared" si="1"/>
        <v>0 23,6666666666667</v>
      </c>
    </row>
    <row r="73" spans="1:42" x14ac:dyDescent="0.2">
      <c r="A73" s="42" t="s">
        <v>534</v>
      </c>
      <c r="B73" s="2" t="s">
        <v>535</v>
      </c>
      <c r="C73" s="35">
        <v>480</v>
      </c>
      <c r="D73" s="26">
        <v>16997.93</v>
      </c>
      <c r="E73" s="36">
        <v>13800.48</v>
      </c>
      <c r="F73" s="35">
        <v>117</v>
      </c>
      <c r="G73" s="26">
        <v>1166.8499999999999</v>
      </c>
      <c r="H73" s="36">
        <v>1165.92</v>
      </c>
      <c r="I73" s="35">
        <v>22</v>
      </c>
      <c r="J73" s="26">
        <v>141.96</v>
      </c>
      <c r="K73" s="36">
        <v>142.36000000000001</v>
      </c>
      <c r="L73" s="35">
        <v>109</v>
      </c>
      <c r="M73" s="26">
        <v>1040.56</v>
      </c>
      <c r="N73" s="36">
        <v>1035.95</v>
      </c>
      <c r="O73" s="35">
        <v>17</v>
      </c>
      <c r="P73" s="26">
        <v>119.6</v>
      </c>
      <c r="Q73" s="36">
        <v>119.04</v>
      </c>
      <c r="R73" s="35">
        <v>283</v>
      </c>
      <c r="S73" s="26">
        <v>1368.46</v>
      </c>
      <c r="T73" s="36">
        <v>1350.39</v>
      </c>
      <c r="U73" s="35">
        <v>209</v>
      </c>
      <c r="V73" s="26">
        <v>6758.06</v>
      </c>
      <c r="W73" s="36">
        <v>4120.26</v>
      </c>
      <c r="X73" s="35">
        <v>5</v>
      </c>
      <c r="Y73" s="26">
        <v>4.41</v>
      </c>
      <c r="Z73" s="36">
        <v>4.32</v>
      </c>
      <c r="AA73" s="35">
        <v>25</v>
      </c>
      <c r="AB73" s="26">
        <v>45.44</v>
      </c>
      <c r="AC73" s="36">
        <v>45.37</v>
      </c>
      <c r="AD73" s="35">
        <v>368</v>
      </c>
      <c r="AE73" s="26">
        <v>5614.24</v>
      </c>
      <c r="AF73" s="36">
        <v>5647.86</v>
      </c>
      <c r="AG73" s="35">
        <v>4</v>
      </c>
      <c r="AH73" s="26">
        <v>7.04</v>
      </c>
      <c r="AI73" s="36">
        <v>7.09</v>
      </c>
      <c r="AJ73" s="35">
        <v>194</v>
      </c>
      <c r="AK73" s="26">
        <v>265.04000000000002</v>
      </c>
      <c r="AL73" s="36">
        <v>161.91999999999999</v>
      </c>
      <c r="AM73" s="35">
        <v>232</v>
      </c>
      <c r="AN73" s="26">
        <v>465.5</v>
      </c>
      <c r="AO73" s="36"/>
      <c r="AP73" s="5" t="str">
        <f t="shared" si="1"/>
        <v>0 24,6666666666667</v>
      </c>
    </row>
    <row r="74" spans="1:42" x14ac:dyDescent="0.2">
      <c r="A74" s="42" t="s">
        <v>536</v>
      </c>
      <c r="B74" s="2" t="s">
        <v>537</v>
      </c>
      <c r="C74" s="35">
        <v>299</v>
      </c>
      <c r="D74" s="26">
        <v>8634.65</v>
      </c>
      <c r="E74" s="36">
        <v>7991.76</v>
      </c>
      <c r="F74" s="35">
        <v>47</v>
      </c>
      <c r="G74" s="26">
        <v>380.98</v>
      </c>
      <c r="H74" s="36">
        <v>378.55</v>
      </c>
      <c r="I74" s="35">
        <v>10</v>
      </c>
      <c r="J74" s="26">
        <v>71.52</v>
      </c>
      <c r="K74" s="36">
        <v>71.19</v>
      </c>
      <c r="L74" s="35">
        <v>53</v>
      </c>
      <c r="M74" s="26">
        <v>467.77</v>
      </c>
      <c r="N74" s="36">
        <v>462.29</v>
      </c>
      <c r="O74" s="35">
        <v>18</v>
      </c>
      <c r="P74" s="26">
        <v>47.68</v>
      </c>
      <c r="Q74" s="36">
        <v>44.67</v>
      </c>
      <c r="R74" s="35">
        <v>146</v>
      </c>
      <c r="S74" s="26">
        <v>603.21</v>
      </c>
      <c r="T74" s="36">
        <v>591.45000000000005</v>
      </c>
      <c r="U74" s="35">
        <v>69</v>
      </c>
      <c r="V74" s="26">
        <v>869.53</v>
      </c>
      <c r="W74" s="36">
        <v>711.46</v>
      </c>
      <c r="X74" s="35">
        <v>6</v>
      </c>
      <c r="Y74" s="26">
        <v>82.34</v>
      </c>
      <c r="Z74" s="36">
        <v>81.58</v>
      </c>
      <c r="AA74" s="35">
        <v>26</v>
      </c>
      <c r="AB74" s="26">
        <v>100.88</v>
      </c>
      <c r="AC74" s="36">
        <v>99.87</v>
      </c>
      <c r="AD74" s="35">
        <v>243</v>
      </c>
      <c r="AE74" s="26">
        <v>5534.15</v>
      </c>
      <c r="AF74" s="36">
        <v>5498.14</v>
      </c>
      <c r="AG74" s="35">
        <v>4</v>
      </c>
      <c r="AH74" s="26">
        <v>10.89</v>
      </c>
      <c r="AI74" s="36">
        <v>11.4</v>
      </c>
      <c r="AJ74" s="35">
        <v>74</v>
      </c>
      <c r="AK74" s="26">
        <v>71.63</v>
      </c>
      <c r="AL74" s="36">
        <v>41.16</v>
      </c>
      <c r="AM74" s="35">
        <v>167</v>
      </c>
      <c r="AN74" s="26">
        <v>393.91</v>
      </c>
      <c r="AO74" s="36"/>
      <c r="AP74" s="5" t="str">
        <f t="shared" si="1"/>
        <v>0 24,6666666666667</v>
      </c>
    </row>
    <row r="75" spans="1:42" x14ac:dyDescent="0.2">
      <c r="A75" s="42" t="s">
        <v>538</v>
      </c>
      <c r="B75" s="2" t="s">
        <v>539</v>
      </c>
      <c r="C75" s="35">
        <v>215</v>
      </c>
      <c r="D75" s="26">
        <v>5467.57</v>
      </c>
      <c r="E75" s="36">
        <v>5155.08</v>
      </c>
      <c r="F75" s="35">
        <v>19</v>
      </c>
      <c r="G75" s="26">
        <v>174.93</v>
      </c>
      <c r="H75" s="36">
        <v>174.6</v>
      </c>
      <c r="I75" s="35">
        <v>6</v>
      </c>
      <c r="J75" s="26">
        <v>22.25</v>
      </c>
      <c r="K75" s="36">
        <v>22.03</v>
      </c>
      <c r="L75" s="35">
        <v>20</v>
      </c>
      <c r="M75" s="26">
        <v>163.54</v>
      </c>
      <c r="N75" s="36">
        <v>161.18</v>
      </c>
      <c r="O75" s="35">
        <v>8</v>
      </c>
      <c r="P75" s="26">
        <v>19.12</v>
      </c>
      <c r="Q75" s="36">
        <v>19.13</v>
      </c>
      <c r="R75" s="35">
        <v>70</v>
      </c>
      <c r="S75" s="26">
        <v>252.64</v>
      </c>
      <c r="T75" s="36">
        <v>247.87</v>
      </c>
      <c r="U75" s="35">
        <v>25</v>
      </c>
      <c r="V75" s="26">
        <v>219.85</v>
      </c>
      <c r="W75" s="36">
        <v>188.8</v>
      </c>
      <c r="X75" s="35" t="s">
        <v>399</v>
      </c>
      <c r="Y75" s="26" t="s">
        <v>399</v>
      </c>
      <c r="Z75" s="36" t="s">
        <v>399</v>
      </c>
      <c r="AA75" s="35">
        <v>11</v>
      </c>
      <c r="AB75" s="26">
        <v>94.76</v>
      </c>
      <c r="AC75" s="36">
        <v>93.15</v>
      </c>
      <c r="AD75" s="35">
        <v>198</v>
      </c>
      <c r="AE75" s="26">
        <v>4257.46</v>
      </c>
      <c r="AF75" s="36">
        <v>4216.05</v>
      </c>
      <c r="AG75" s="35" t="s">
        <v>399</v>
      </c>
      <c r="AH75" s="26" t="s">
        <v>399</v>
      </c>
      <c r="AI75" s="36" t="s">
        <v>399</v>
      </c>
      <c r="AJ75" s="35">
        <v>55</v>
      </c>
      <c r="AK75" s="26">
        <v>42.22</v>
      </c>
      <c r="AL75" s="36">
        <v>27.15</v>
      </c>
      <c r="AM75" s="35">
        <v>123</v>
      </c>
      <c r="AN75" s="26">
        <v>215.64</v>
      </c>
      <c r="AO75" s="36"/>
      <c r="AP75" s="5" t="str">
        <f t="shared" si="1"/>
        <v>2 24,6666666666667</v>
      </c>
    </row>
    <row r="76" spans="1:42" x14ac:dyDescent="0.2">
      <c r="A76" s="42" t="s">
        <v>540</v>
      </c>
      <c r="B76" s="2" t="s">
        <v>541</v>
      </c>
      <c r="C76" s="35">
        <v>175</v>
      </c>
      <c r="D76" s="26">
        <v>8435.16</v>
      </c>
      <c r="E76" s="36">
        <v>7233.06</v>
      </c>
      <c r="F76" s="35">
        <v>80</v>
      </c>
      <c r="G76" s="26">
        <v>1452.58</v>
      </c>
      <c r="H76" s="36">
        <v>1449.64</v>
      </c>
      <c r="I76" s="35">
        <v>30</v>
      </c>
      <c r="J76" s="26">
        <v>344.62</v>
      </c>
      <c r="K76" s="36">
        <v>343.64</v>
      </c>
      <c r="L76" s="35">
        <v>82</v>
      </c>
      <c r="M76" s="26">
        <v>1135.06</v>
      </c>
      <c r="N76" s="36">
        <v>1130.71</v>
      </c>
      <c r="O76" s="35">
        <v>17</v>
      </c>
      <c r="P76" s="26">
        <v>120.44</v>
      </c>
      <c r="Q76" s="36">
        <v>120.38</v>
      </c>
      <c r="R76" s="35">
        <v>113</v>
      </c>
      <c r="S76" s="26">
        <v>1122.19</v>
      </c>
      <c r="T76" s="36">
        <v>1100.6600000000001</v>
      </c>
      <c r="U76" s="35">
        <v>121</v>
      </c>
      <c r="V76" s="26">
        <v>2915.94</v>
      </c>
      <c r="W76" s="36">
        <v>2040.71</v>
      </c>
      <c r="X76" s="35">
        <v>14</v>
      </c>
      <c r="Y76" s="26">
        <v>42.22</v>
      </c>
      <c r="Z76" s="36">
        <v>41.86</v>
      </c>
      <c r="AA76" s="35">
        <v>20</v>
      </c>
      <c r="AB76" s="26">
        <v>56.21</v>
      </c>
      <c r="AC76" s="36">
        <v>56.11</v>
      </c>
      <c r="AD76" s="35">
        <v>72</v>
      </c>
      <c r="AE76" s="26">
        <v>695.37</v>
      </c>
      <c r="AF76" s="36">
        <v>668.52</v>
      </c>
      <c r="AG76" s="35">
        <v>35</v>
      </c>
      <c r="AH76" s="26">
        <v>185.71</v>
      </c>
      <c r="AI76" s="36">
        <v>185.36</v>
      </c>
      <c r="AJ76" s="35">
        <v>64</v>
      </c>
      <c r="AK76" s="26">
        <v>119.51</v>
      </c>
      <c r="AL76" s="36">
        <v>95.47</v>
      </c>
      <c r="AM76" s="35">
        <v>93</v>
      </c>
      <c r="AN76" s="26">
        <v>245.31</v>
      </c>
      <c r="AO76" s="36"/>
      <c r="AP76" s="5" t="str">
        <f t="shared" si="1"/>
        <v>0 24,6666666666667</v>
      </c>
    </row>
    <row r="77" spans="1:42" x14ac:dyDescent="0.2">
      <c r="A77" s="42" t="s">
        <v>542</v>
      </c>
      <c r="B77" s="2" t="s">
        <v>543</v>
      </c>
      <c r="C77" s="35">
        <v>285</v>
      </c>
      <c r="D77" s="26">
        <v>12290.5</v>
      </c>
      <c r="E77" s="36">
        <v>10957.87</v>
      </c>
      <c r="F77" s="35">
        <v>51</v>
      </c>
      <c r="G77" s="26">
        <v>2601.7600000000002</v>
      </c>
      <c r="H77" s="36">
        <v>2553.9</v>
      </c>
      <c r="I77" s="35">
        <v>8</v>
      </c>
      <c r="J77" s="26">
        <v>84.15</v>
      </c>
      <c r="K77" s="36">
        <v>83.06</v>
      </c>
      <c r="L77" s="35">
        <v>75</v>
      </c>
      <c r="M77" s="26">
        <v>959.4</v>
      </c>
      <c r="N77" s="36">
        <v>951.5</v>
      </c>
      <c r="O77" s="35">
        <v>20</v>
      </c>
      <c r="P77" s="26">
        <v>68.62</v>
      </c>
      <c r="Q77" s="36">
        <v>67.38</v>
      </c>
      <c r="R77" s="35">
        <v>127</v>
      </c>
      <c r="S77" s="26">
        <v>776.89</v>
      </c>
      <c r="T77" s="36">
        <v>756.2</v>
      </c>
      <c r="U77" s="35">
        <v>104</v>
      </c>
      <c r="V77" s="26">
        <v>2504.61</v>
      </c>
      <c r="W77" s="36">
        <v>1802.5</v>
      </c>
      <c r="X77" s="35" t="s">
        <v>399</v>
      </c>
      <c r="Y77" s="26" t="s">
        <v>399</v>
      </c>
      <c r="Z77" s="36" t="s">
        <v>399</v>
      </c>
      <c r="AA77" s="35">
        <v>33</v>
      </c>
      <c r="AB77" s="26">
        <v>840.69</v>
      </c>
      <c r="AC77" s="36">
        <v>819.37</v>
      </c>
      <c r="AD77" s="35">
        <v>167</v>
      </c>
      <c r="AE77" s="26">
        <v>3924.38</v>
      </c>
      <c r="AF77" s="36">
        <v>3908.99</v>
      </c>
      <c r="AG77" s="35">
        <v>4</v>
      </c>
      <c r="AH77" s="26">
        <v>2.02</v>
      </c>
      <c r="AI77" s="36">
        <v>2.12</v>
      </c>
      <c r="AJ77" s="35">
        <v>74</v>
      </c>
      <c r="AK77" s="26">
        <v>51.25</v>
      </c>
      <c r="AL77" s="36">
        <v>3.46</v>
      </c>
      <c r="AM77" s="35">
        <v>120</v>
      </c>
      <c r="AN77" s="26">
        <v>467.14</v>
      </c>
      <c r="AO77" s="36"/>
      <c r="AP77" s="5" t="str">
        <f t="shared" si="1"/>
        <v>1 24,6666666666667</v>
      </c>
    </row>
    <row r="78" spans="1:42" x14ac:dyDescent="0.2">
      <c r="A78" s="42" t="s">
        <v>544</v>
      </c>
      <c r="B78" s="2" t="s">
        <v>545</v>
      </c>
      <c r="C78" s="35">
        <v>349</v>
      </c>
      <c r="D78" s="26">
        <v>13875.62</v>
      </c>
      <c r="E78" s="36">
        <v>12493.5</v>
      </c>
      <c r="F78" s="35">
        <v>150</v>
      </c>
      <c r="G78" s="26">
        <v>2556.34</v>
      </c>
      <c r="H78" s="36">
        <v>2563.4299999999998</v>
      </c>
      <c r="I78" s="35">
        <v>62</v>
      </c>
      <c r="J78" s="26">
        <v>847.93</v>
      </c>
      <c r="K78" s="36">
        <v>849.03</v>
      </c>
      <c r="L78" s="35">
        <v>99</v>
      </c>
      <c r="M78" s="26">
        <v>937.2</v>
      </c>
      <c r="N78" s="36">
        <v>937.29</v>
      </c>
      <c r="O78" s="35">
        <v>17</v>
      </c>
      <c r="P78" s="26">
        <v>124.28</v>
      </c>
      <c r="Q78" s="36">
        <v>120.12</v>
      </c>
      <c r="R78" s="35">
        <v>238</v>
      </c>
      <c r="S78" s="26">
        <v>1458</v>
      </c>
      <c r="T78" s="36">
        <v>1443.65</v>
      </c>
      <c r="U78" s="35">
        <v>160</v>
      </c>
      <c r="V78" s="26">
        <v>2556.89</v>
      </c>
      <c r="W78" s="36">
        <v>1621.17</v>
      </c>
      <c r="X78" s="35" t="s">
        <v>399</v>
      </c>
      <c r="Y78" s="26" t="s">
        <v>399</v>
      </c>
      <c r="Z78" s="36" t="s">
        <v>399</v>
      </c>
      <c r="AA78" s="35">
        <v>52</v>
      </c>
      <c r="AB78" s="26">
        <v>240.49</v>
      </c>
      <c r="AC78" s="36">
        <v>240.54</v>
      </c>
      <c r="AD78" s="35">
        <v>269</v>
      </c>
      <c r="AE78" s="26">
        <v>4508.04</v>
      </c>
      <c r="AF78" s="36">
        <v>4554.1899999999996</v>
      </c>
      <c r="AG78" s="35">
        <v>17</v>
      </c>
      <c r="AH78" s="26">
        <v>64.12</v>
      </c>
      <c r="AI78" s="36">
        <v>59.39</v>
      </c>
      <c r="AJ78" s="35">
        <v>191</v>
      </c>
      <c r="AK78" s="26">
        <v>247.96</v>
      </c>
      <c r="AL78" s="36">
        <v>104.46</v>
      </c>
      <c r="AM78" s="35">
        <v>161</v>
      </c>
      <c r="AN78" s="26">
        <v>334.14</v>
      </c>
      <c r="AO78" s="36"/>
      <c r="AP78" s="5" t="str">
        <f t="shared" si="1"/>
        <v>1 24,6666666666667</v>
      </c>
    </row>
    <row r="79" spans="1:42" x14ac:dyDescent="0.2">
      <c r="A79" s="42" t="s">
        <v>546</v>
      </c>
      <c r="B79" s="2" t="s">
        <v>547</v>
      </c>
      <c r="C79" s="35">
        <v>269</v>
      </c>
      <c r="D79" s="26">
        <v>9815.02</v>
      </c>
      <c r="E79" s="36">
        <v>8722.85</v>
      </c>
      <c r="F79" s="35">
        <v>45</v>
      </c>
      <c r="G79" s="26">
        <v>947.37</v>
      </c>
      <c r="H79" s="36">
        <v>938.37</v>
      </c>
      <c r="I79" s="35">
        <v>4</v>
      </c>
      <c r="J79" s="26">
        <v>45.17</v>
      </c>
      <c r="K79" s="36">
        <v>44.7</v>
      </c>
      <c r="L79" s="35">
        <v>69</v>
      </c>
      <c r="M79" s="26">
        <v>648.27</v>
      </c>
      <c r="N79" s="36">
        <v>639.25</v>
      </c>
      <c r="O79" s="35">
        <v>9</v>
      </c>
      <c r="P79" s="26">
        <v>46.24</v>
      </c>
      <c r="Q79" s="36">
        <v>45.85</v>
      </c>
      <c r="R79" s="35">
        <v>119</v>
      </c>
      <c r="S79" s="26">
        <v>701.07</v>
      </c>
      <c r="T79" s="36">
        <v>693.36</v>
      </c>
      <c r="U79" s="35">
        <v>104</v>
      </c>
      <c r="V79" s="26">
        <v>2723.73</v>
      </c>
      <c r="W79" s="36">
        <v>1942.02</v>
      </c>
      <c r="X79" s="35">
        <v>5</v>
      </c>
      <c r="Y79" s="26">
        <v>42.69</v>
      </c>
      <c r="Z79" s="36">
        <v>42.09</v>
      </c>
      <c r="AA79" s="35">
        <v>18</v>
      </c>
      <c r="AB79" s="26">
        <v>411.93</v>
      </c>
      <c r="AC79" s="36">
        <v>411.61</v>
      </c>
      <c r="AD79" s="35">
        <v>172</v>
      </c>
      <c r="AE79" s="26">
        <v>3945.11</v>
      </c>
      <c r="AF79" s="36">
        <v>3942.75</v>
      </c>
      <c r="AG79" s="35">
        <v>3</v>
      </c>
      <c r="AH79" s="26">
        <v>13.72</v>
      </c>
      <c r="AI79" s="36">
        <v>13.85</v>
      </c>
      <c r="AJ79" s="35">
        <v>48</v>
      </c>
      <c r="AK79" s="26">
        <v>40.83</v>
      </c>
      <c r="AL79" s="36">
        <v>9</v>
      </c>
      <c r="AM79" s="35">
        <v>120</v>
      </c>
      <c r="AN79" s="26">
        <v>248.89</v>
      </c>
      <c r="AO79" s="36"/>
      <c r="AP79" s="5" t="str">
        <f t="shared" si="1"/>
        <v>0 24,6666666666667</v>
      </c>
    </row>
    <row r="80" spans="1:42" x14ac:dyDescent="0.2">
      <c r="A80" s="42" t="s">
        <v>548</v>
      </c>
      <c r="B80" s="2" t="s">
        <v>549</v>
      </c>
      <c r="C80" s="35">
        <v>223</v>
      </c>
      <c r="D80" s="26">
        <v>32864.42</v>
      </c>
      <c r="E80" s="36">
        <v>22259.49</v>
      </c>
      <c r="F80" s="35">
        <v>41</v>
      </c>
      <c r="G80" s="26">
        <v>678.7</v>
      </c>
      <c r="H80" s="36">
        <v>675.62</v>
      </c>
      <c r="I80" s="35">
        <v>7</v>
      </c>
      <c r="J80" s="26">
        <v>3.35</v>
      </c>
      <c r="K80" s="36">
        <v>3.35</v>
      </c>
      <c r="L80" s="35">
        <v>43</v>
      </c>
      <c r="M80" s="26">
        <v>868.48</v>
      </c>
      <c r="N80" s="36">
        <v>863.71</v>
      </c>
      <c r="O80" s="35">
        <v>29</v>
      </c>
      <c r="P80" s="26">
        <v>123.58</v>
      </c>
      <c r="Q80" s="36">
        <v>121.44</v>
      </c>
      <c r="R80" s="35">
        <v>81</v>
      </c>
      <c r="S80" s="26">
        <v>835.2</v>
      </c>
      <c r="T80" s="36">
        <v>828.51</v>
      </c>
      <c r="U80" s="35">
        <v>173</v>
      </c>
      <c r="V80" s="26">
        <v>29639.02</v>
      </c>
      <c r="W80" s="36">
        <v>19399.79</v>
      </c>
      <c r="X80" s="35">
        <v>24</v>
      </c>
      <c r="Y80" s="26">
        <v>4.42</v>
      </c>
      <c r="Z80" s="36">
        <v>4.21</v>
      </c>
      <c r="AA80" s="35">
        <v>40</v>
      </c>
      <c r="AB80" s="26">
        <v>34.64</v>
      </c>
      <c r="AC80" s="36">
        <v>33.71</v>
      </c>
      <c r="AD80" s="35">
        <v>57</v>
      </c>
      <c r="AE80" s="26">
        <v>298.29000000000002</v>
      </c>
      <c r="AF80" s="36">
        <v>297.14</v>
      </c>
      <c r="AG80" s="35">
        <v>5</v>
      </c>
      <c r="AH80" s="26">
        <v>29.45</v>
      </c>
      <c r="AI80" s="36">
        <v>29.28</v>
      </c>
      <c r="AJ80" s="35">
        <v>19</v>
      </c>
      <c r="AK80" s="26">
        <v>9.06</v>
      </c>
      <c r="AL80" s="36">
        <v>2.73</v>
      </c>
      <c r="AM80" s="35">
        <v>75</v>
      </c>
      <c r="AN80" s="26">
        <v>340.23</v>
      </c>
      <c r="AO80" s="36"/>
      <c r="AP80" s="5" t="str">
        <f t="shared" si="1"/>
        <v>0 24,6666666666667</v>
      </c>
    </row>
    <row r="81" spans="1:42" x14ac:dyDescent="0.2">
      <c r="A81" s="42" t="s">
        <v>550</v>
      </c>
      <c r="B81" s="2" t="s">
        <v>551</v>
      </c>
      <c r="C81" s="35">
        <v>99</v>
      </c>
      <c r="D81" s="26">
        <v>2398</v>
      </c>
      <c r="E81" s="36">
        <v>2137.6</v>
      </c>
      <c r="F81" s="35">
        <v>11</v>
      </c>
      <c r="G81" s="26">
        <v>159.41</v>
      </c>
      <c r="H81" s="36">
        <v>159.91999999999999</v>
      </c>
      <c r="I81" s="35" t="s">
        <v>399</v>
      </c>
      <c r="J81" s="26" t="s">
        <v>399</v>
      </c>
      <c r="K81" s="36" t="s">
        <v>399</v>
      </c>
      <c r="L81" s="35">
        <v>15</v>
      </c>
      <c r="M81" s="26">
        <v>173.27</v>
      </c>
      <c r="N81" s="36">
        <v>174.06</v>
      </c>
      <c r="O81" s="35">
        <v>4</v>
      </c>
      <c r="P81" s="26">
        <v>42.97</v>
      </c>
      <c r="Q81" s="36">
        <v>43.58</v>
      </c>
      <c r="R81" s="35">
        <v>32</v>
      </c>
      <c r="S81" s="26">
        <v>146.6</v>
      </c>
      <c r="T81" s="36">
        <v>144.35</v>
      </c>
      <c r="U81" s="35">
        <v>9</v>
      </c>
      <c r="V81" s="26">
        <v>543.87</v>
      </c>
      <c r="W81" s="36">
        <v>367.26</v>
      </c>
      <c r="X81" s="35" t="s">
        <v>399</v>
      </c>
      <c r="Y81" s="26" t="s">
        <v>399</v>
      </c>
      <c r="Z81" s="36" t="s">
        <v>399</v>
      </c>
      <c r="AA81" s="35">
        <v>4</v>
      </c>
      <c r="AB81" s="26">
        <v>53.45</v>
      </c>
      <c r="AC81" s="36">
        <v>53.33</v>
      </c>
      <c r="AD81" s="35">
        <v>88</v>
      </c>
      <c r="AE81" s="26">
        <v>1150.68</v>
      </c>
      <c r="AF81" s="36">
        <v>1147.83</v>
      </c>
      <c r="AG81" s="35">
        <v>5</v>
      </c>
      <c r="AH81" s="26">
        <v>26.53</v>
      </c>
      <c r="AI81" s="36">
        <v>24.95</v>
      </c>
      <c r="AJ81" s="35">
        <v>19</v>
      </c>
      <c r="AK81" s="26">
        <v>26.56</v>
      </c>
      <c r="AL81" s="36">
        <v>15.23</v>
      </c>
      <c r="AM81" s="35">
        <v>43</v>
      </c>
      <c r="AN81" s="26">
        <v>67.569999999999993</v>
      </c>
      <c r="AO81" s="36"/>
      <c r="AP81" s="5" t="str">
        <f t="shared" si="1"/>
        <v>2 24,6666666666667</v>
      </c>
    </row>
    <row r="82" spans="1:42" x14ac:dyDescent="0.2">
      <c r="A82" s="42" t="s">
        <v>552</v>
      </c>
      <c r="B82" s="2" t="s">
        <v>553</v>
      </c>
      <c r="C82" s="35">
        <v>11</v>
      </c>
      <c r="D82" s="26">
        <v>51.71</v>
      </c>
      <c r="E82" s="36">
        <v>43.8</v>
      </c>
      <c r="F82" s="35">
        <v>4</v>
      </c>
      <c r="G82" s="26">
        <v>9.75</v>
      </c>
      <c r="H82" s="36">
        <v>9.6999999999999993</v>
      </c>
      <c r="I82" s="35" t="s">
        <v>399</v>
      </c>
      <c r="J82" s="26" t="s">
        <v>399</v>
      </c>
      <c r="K82" s="36" t="s">
        <v>399</v>
      </c>
      <c r="L82" s="35" t="s">
        <v>399</v>
      </c>
      <c r="M82" s="26" t="s">
        <v>399</v>
      </c>
      <c r="N82" s="36" t="s">
        <v>399</v>
      </c>
      <c r="O82" s="35" t="s">
        <v>399</v>
      </c>
      <c r="P82" s="26" t="s">
        <v>399</v>
      </c>
      <c r="Q82" s="36" t="s">
        <v>399</v>
      </c>
      <c r="R82" s="35" t="s">
        <v>399</v>
      </c>
      <c r="S82" s="26" t="s">
        <v>399</v>
      </c>
      <c r="T82" s="36" t="s">
        <v>399</v>
      </c>
      <c r="U82" s="35">
        <v>7</v>
      </c>
      <c r="V82" s="26">
        <v>30.19</v>
      </c>
      <c r="W82" s="36">
        <v>26.09</v>
      </c>
      <c r="X82" s="35"/>
      <c r="Y82" s="26"/>
      <c r="Z82" s="36"/>
      <c r="AA82" s="35" t="s">
        <v>399</v>
      </c>
      <c r="AB82" s="26" t="s">
        <v>399</v>
      </c>
      <c r="AC82" s="36" t="s">
        <v>399</v>
      </c>
      <c r="AD82" s="35">
        <v>3</v>
      </c>
      <c r="AE82" s="26">
        <v>4.22</v>
      </c>
      <c r="AF82" s="36">
        <v>4.2</v>
      </c>
      <c r="AG82" s="35"/>
      <c r="AH82" s="26"/>
      <c r="AI82" s="36"/>
      <c r="AJ82" s="35"/>
      <c r="AK82" s="26"/>
      <c r="AL82" s="36"/>
      <c r="AM82" s="35">
        <v>3</v>
      </c>
      <c r="AN82" s="26">
        <v>1.83</v>
      </c>
      <c r="AO82" s="36"/>
      <c r="AP82" s="5" t="str">
        <f t="shared" si="1"/>
        <v>5 21,6666666666667</v>
      </c>
    </row>
    <row r="83" spans="1:42" x14ac:dyDescent="0.2">
      <c r="A83" s="42" t="s">
        <v>554</v>
      </c>
      <c r="B83" s="2" t="s">
        <v>555</v>
      </c>
      <c r="C83" s="35">
        <v>75</v>
      </c>
      <c r="D83" s="26">
        <v>2399.3000000000002</v>
      </c>
      <c r="E83" s="36">
        <v>2246.06</v>
      </c>
      <c r="F83" s="35">
        <v>26</v>
      </c>
      <c r="G83" s="26">
        <v>494.54</v>
      </c>
      <c r="H83" s="36">
        <v>494.24</v>
      </c>
      <c r="I83" s="35">
        <v>7</v>
      </c>
      <c r="J83" s="26">
        <v>70.959999999999994</v>
      </c>
      <c r="K83" s="36">
        <v>71.209999999999994</v>
      </c>
      <c r="L83" s="35">
        <v>29</v>
      </c>
      <c r="M83" s="26">
        <v>264.27999999999997</v>
      </c>
      <c r="N83" s="36">
        <v>265.02</v>
      </c>
      <c r="O83" s="35">
        <v>7</v>
      </c>
      <c r="P83" s="26">
        <v>44.83</v>
      </c>
      <c r="Q83" s="36">
        <v>44.44</v>
      </c>
      <c r="R83" s="35">
        <v>27</v>
      </c>
      <c r="S83" s="26">
        <v>168.71</v>
      </c>
      <c r="T83" s="36">
        <v>167.31</v>
      </c>
      <c r="U83" s="35">
        <v>29</v>
      </c>
      <c r="V83" s="26">
        <v>429.16</v>
      </c>
      <c r="W83" s="36">
        <v>320.39</v>
      </c>
      <c r="X83" s="35"/>
      <c r="Y83" s="26"/>
      <c r="Z83" s="36"/>
      <c r="AA83" s="35">
        <v>11</v>
      </c>
      <c r="AB83" s="26">
        <v>108.86</v>
      </c>
      <c r="AC83" s="36">
        <v>108.03</v>
      </c>
      <c r="AD83" s="35">
        <v>30</v>
      </c>
      <c r="AE83" s="26">
        <v>750.57</v>
      </c>
      <c r="AF83" s="36">
        <v>751.89</v>
      </c>
      <c r="AG83" s="35"/>
      <c r="AH83" s="26"/>
      <c r="AI83" s="36"/>
      <c r="AJ83" s="35">
        <v>23</v>
      </c>
      <c r="AK83" s="26">
        <v>34.01</v>
      </c>
      <c r="AL83" s="36">
        <v>23.53</v>
      </c>
      <c r="AM83" s="35">
        <v>25</v>
      </c>
      <c r="AN83" s="26">
        <v>33.380000000000003</v>
      </c>
      <c r="AO83" s="36"/>
      <c r="AP83" s="5" t="str">
        <f t="shared" si="1"/>
        <v>0 22,6666666666667</v>
      </c>
    </row>
    <row r="84" spans="1:42" x14ac:dyDescent="0.2">
      <c r="A84" s="42" t="s">
        <v>556</v>
      </c>
      <c r="B84" s="2" t="s">
        <v>557</v>
      </c>
      <c r="C84" s="35">
        <v>655</v>
      </c>
      <c r="D84" s="26">
        <v>42563.49</v>
      </c>
      <c r="E84" s="36">
        <v>41774.93</v>
      </c>
      <c r="F84" s="35">
        <v>385</v>
      </c>
      <c r="G84" s="26">
        <v>16894.57</v>
      </c>
      <c r="H84" s="36">
        <v>17014.490000000002</v>
      </c>
      <c r="I84" s="35">
        <v>280</v>
      </c>
      <c r="J84" s="26">
        <v>7994.56</v>
      </c>
      <c r="K84" s="36">
        <v>8009.19</v>
      </c>
      <c r="L84" s="35">
        <v>290</v>
      </c>
      <c r="M84" s="26">
        <v>4783.5</v>
      </c>
      <c r="N84" s="36">
        <v>4810.46</v>
      </c>
      <c r="O84" s="35">
        <v>65</v>
      </c>
      <c r="P84" s="26">
        <v>560.98</v>
      </c>
      <c r="Q84" s="36">
        <v>564.04</v>
      </c>
      <c r="R84" s="35">
        <v>498</v>
      </c>
      <c r="S84" s="26">
        <v>4384.07</v>
      </c>
      <c r="T84" s="36">
        <v>4356.6000000000004</v>
      </c>
      <c r="U84" s="35">
        <v>442</v>
      </c>
      <c r="V84" s="26">
        <v>7320.68</v>
      </c>
      <c r="W84" s="36">
        <v>6853.47</v>
      </c>
      <c r="X84" s="35">
        <v>13</v>
      </c>
      <c r="Y84" s="26">
        <v>5.6</v>
      </c>
      <c r="Z84" s="36">
        <v>5.54</v>
      </c>
      <c r="AA84" s="35">
        <v>21</v>
      </c>
      <c r="AB84" s="26">
        <v>18.71</v>
      </c>
      <c r="AC84" s="36">
        <v>18.670000000000002</v>
      </c>
      <c r="AD84" s="35">
        <v>33</v>
      </c>
      <c r="AE84" s="26">
        <v>70.849999999999994</v>
      </c>
      <c r="AF84" s="36">
        <v>70.569999999999993</v>
      </c>
      <c r="AG84" s="35">
        <v>13</v>
      </c>
      <c r="AH84" s="26">
        <v>56.69</v>
      </c>
      <c r="AI84" s="36">
        <v>56.77</v>
      </c>
      <c r="AJ84" s="35">
        <v>313</v>
      </c>
      <c r="AK84" s="26">
        <v>298.69</v>
      </c>
      <c r="AL84" s="36">
        <v>15.13</v>
      </c>
      <c r="AM84" s="35">
        <v>255</v>
      </c>
      <c r="AN84" s="26">
        <v>174.57</v>
      </c>
      <c r="AO84" s="36"/>
      <c r="AP84" s="5" t="str">
        <f t="shared" si="1"/>
        <v>0 24,6666666666667</v>
      </c>
    </row>
    <row r="85" spans="1:42" x14ac:dyDescent="0.2">
      <c r="A85" s="42" t="s">
        <v>558</v>
      </c>
      <c r="B85" s="2" t="s">
        <v>559</v>
      </c>
      <c r="C85" s="35">
        <v>579</v>
      </c>
      <c r="D85" s="26">
        <v>48014.67</v>
      </c>
      <c r="E85" s="36">
        <v>41322.480000000003</v>
      </c>
      <c r="F85" s="35">
        <v>167</v>
      </c>
      <c r="G85" s="26">
        <v>3659.91</v>
      </c>
      <c r="H85" s="36">
        <v>3669.2</v>
      </c>
      <c r="I85" s="35">
        <v>51</v>
      </c>
      <c r="J85" s="26">
        <v>610.57000000000005</v>
      </c>
      <c r="K85" s="36">
        <v>612.16</v>
      </c>
      <c r="L85" s="35">
        <v>112</v>
      </c>
      <c r="M85" s="26">
        <v>782.95</v>
      </c>
      <c r="N85" s="36">
        <v>782.91</v>
      </c>
      <c r="O85" s="35">
        <v>42</v>
      </c>
      <c r="P85" s="26">
        <v>262.94</v>
      </c>
      <c r="Q85" s="36">
        <v>262.49</v>
      </c>
      <c r="R85" s="35">
        <v>205</v>
      </c>
      <c r="S85" s="26">
        <v>1304.1600000000001</v>
      </c>
      <c r="T85" s="36">
        <v>1302.6099999999999</v>
      </c>
      <c r="U85" s="35">
        <v>555</v>
      </c>
      <c r="V85" s="26">
        <v>41287.74</v>
      </c>
      <c r="W85" s="36">
        <v>34657.129999999997</v>
      </c>
      <c r="X85" s="35">
        <v>23</v>
      </c>
      <c r="Y85" s="26">
        <v>6.11</v>
      </c>
      <c r="Z85" s="36">
        <v>6.34</v>
      </c>
      <c r="AA85" s="35">
        <v>15</v>
      </c>
      <c r="AB85" s="26">
        <v>6.15</v>
      </c>
      <c r="AC85" s="36">
        <v>6.15</v>
      </c>
      <c r="AD85" s="35">
        <v>18</v>
      </c>
      <c r="AE85" s="26">
        <v>23.48</v>
      </c>
      <c r="AF85" s="36">
        <v>23.45</v>
      </c>
      <c r="AG85" s="35" t="s">
        <v>399</v>
      </c>
      <c r="AH85" s="26" t="s">
        <v>399</v>
      </c>
      <c r="AI85" s="36" t="s">
        <v>399</v>
      </c>
      <c r="AJ85" s="35">
        <v>86</v>
      </c>
      <c r="AK85" s="26">
        <v>26.76</v>
      </c>
      <c r="AL85" s="36">
        <v>0</v>
      </c>
      <c r="AM85" s="35">
        <v>128</v>
      </c>
      <c r="AN85" s="26">
        <v>43.59</v>
      </c>
      <c r="AO85" s="36"/>
      <c r="AP85" s="5" t="str">
        <f t="shared" si="1"/>
        <v>1 24,6666666666667</v>
      </c>
    </row>
    <row r="86" spans="1:42" x14ac:dyDescent="0.2">
      <c r="A86" s="42" t="s">
        <v>560</v>
      </c>
      <c r="B86" s="2" t="s">
        <v>561</v>
      </c>
      <c r="C86" s="35">
        <v>59</v>
      </c>
      <c r="D86" s="26">
        <v>1915.74</v>
      </c>
      <c r="E86" s="36">
        <v>1877.55</v>
      </c>
      <c r="F86" s="35">
        <v>28</v>
      </c>
      <c r="G86" s="26">
        <v>757.3</v>
      </c>
      <c r="H86" s="36">
        <v>757.65</v>
      </c>
      <c r="I86" s="35">
        <v>17</v>
      </c>
      <c r="J86" s="26">
        <v>252.91</v>
      </c>
      <c r="K86" s="36">
        <v>253.66</v>
      </c>
      <c r="L86" s="35">
        <v>21</v>
      </c>
      <c r="M86" s="26">
        <v>223.13</v>
      </c>
      <c r="N86" s="36">
        <v>223.57</v>
      </c>
      <c r="O86" s="35">
        <v>6</v>
      </c>
      <c r="P86" s="26">
        <v>12.24</v>
      </c>
      <c r="Q86" s="36">
        <v>12.21</v>
      </c>
      <c r="R86" s="35">
        <v>36</v>
      </c>
      <c r="S86" s="26">
        <v>352.69</v>
      </c>
      <c r="T86" s="36">
        <v>350.6</v>
      </c>
      <c r="U86" s="35">
        <v>25</v>
      </c>
      <c r="V86" s="26">
        <v>166.09</v>
      </c>
      <c r="W86" s="36">
        <v>160.94999999999999</v>
      </c>
      <c r="X86" s="35"/>
      <c r="Y86" s="26"/>
      <c r="Z86" s="36"/>
      <c r="AA86" s="35">
        <v>11</v>
      </c>
      <c r="AB86" s="26">
        <v>70.900000000000006</v>
      </c>
      <c r="AC86" s="36">
        <v>72.22</v>
      </c>
      <c r="AD86" s="35">
        <v>6</v>
      </c>
      <c r="AE86" s="26">
        <v>2.78</v>
      </c>
      <c r="AF86" s="36">
        <v>2.62</v>
      </c>
      <c r="AG86" s="35">
        <v>5</v>
      </c>
      <c r="AH86" s="26">
        <v>33.54</v>
      </c>
      <c r="AI86" s="36">
        <v>33.6</v>
      </c>
      <c r="AJ86" s="35">
        <v>13</v>
      </c>
      <c r="AK86" s="26">
        <v>15.7</v>
      </c>
      <c r="AL86" s="36">
        <v>10.47</v>
      </c>
      <c r="AM86" s="35">
        <v>26</v>
      </c>
      <c r="AN86" s="26">
        <v>28.46</v>
      </c>
      <c r="AO86" s="36"/>
      <c r="AP86" s="5" t="str">
        <f t="shared" si="1"/>
        <v>0 23,6666666666667</v>
      </c>
    </row>
    <row r="87" spans="1:42" x14ac:dyDescent="0.2">
      <c r="A87" s="42" t="s">
        <v>562</v>
      </c>
      <c r="B87" s="2" t="s">
        <v>563</v>
      </c>
      <c r="C87" s="35">
        <v>87</v>
      </c>
      <c r="D87" s="26">
        <v>3659.35</v>
      </c>
      <c r="E87" s="36">
        <v>3637.6</v>
      </c>
      <c r="F87" s="35">
        <v>56</v>
      </c>
      <c r="G87" s="26">
        <v>1801.02</v>
      </c>
      <c r="H87" s="36">
        <v>1814.51</v>
      </c>
      <c r="I87" s="35">
        <v>29</v>
      </c>
      <c r="J87" s="26">
        <v>649.14</v>
      </c>
      <c r="K87" s="36">
        <v>654.14</v>
      </c>
      <c r="L87" s="35">
        <v>26</v>
      </c>
      <c r="M87" s="26">
        <v>509.21</v>
      </c>
      <c r="N87" s="36">
        <v>513</v>
      </c>
      <c r="O87" s="35">
        <v>3</v>
      </c>
      <c r="P87" s="26">
        <v>12.39</v>
      </c>
      <c r="Q87" s="36">
        <v>12.66</v>
      </c>
      <c r="R87" s="35">
        <v>65</v>
      </c>
      <c r="S87" s="26">
        <v>476.32</v>
      </c>
      <c r="T87" s="36">
        <v>476.5</v>
      </c>
      <c r="U87" s="35">
        <v>32</v>
      </c>
      <c r="V87" s="26">
        <v>133.91</v>
      </c>
      <c r="W87" s="36">
        <v>128.13</v>
      </c>
      <c r="X87" s="35"/>
      <c r="Y87" s="26"/>
      <c r="Z87" s="36"/>
      <c r="AA87" s="35">
        <v>3</v>
      </c>
      <c r="AB87" s="26">
        <v>0.34</v>
      </c>
      <c r="AC87" s="36">
        <v>0.34</v>
      </c>
      <c r="AD87" s="35">
        <v>3</v>
      </c>
      <c r="AE87" s="26">
        <v>1.0900000000000001</v>
      </c>
      <c r="AF87" s="36">
        <v>1.0900000000000001</v>
      </c>
      <c r="AG87" s="35">
        <v>3</v>
      </c>
      <c r="AH87" s="26">
        <v>36.450000000000003</v>
      </c>
      <c r="AI87" s="36">
        <v>37.229999999999997</v>
      </c>
      <c r="AJ87" s="35">
        <v>36</v>
      </c>
      <c r="AK87" s="26">
        <v>30.01</v>
      </c>
      <c r="AL87" s="36"/>
      <c r="AM87" s="35">
        <v>24</v>
      </c>
      <c r="AN87" s="26">
        <v>9.4700000000000006</v>
      </c>
      <c r="AO87" s="36"/>
      <c r="AP87" s="5" t="str">
        <f t="shared" si="1"/>
        <v>0 23,3333333333333</v>
      </c>
    </row>
    <row r="88" spans="1:42" x14ac:dyDescent="0.2">
      <c r="A88" s="42" t="s">
        <v>564</v>
      </c>
      <c r="B88" s="2" t="s">
        <v>565</v>
      </c>
      <c r="C88" s="35">
        <v>59</v>
      </c>
      <c r="D88" s="26">
        <v>1714.29</v>
      </c>
      <c r="E88" s="36">
        <v>1695.03</v>
      </c>
      <c r="F88" s="35">
        <v>36</v>
      </c>
      <c r="G88" s="26">
        <v>1046.72</v>
      </c>
      <c r="H88" s="36">
        <v>1053.56</v>
      </c>
      <c r="I88" s="35">
        <v>11</v>
      </c>
      <c r="J88" s="26">
        <v>113.21</v>
      </c>
      <c r="K88" s="36">
        <v>113.09</v>
      </c>
      <c r="L88" s="35">
        <v>12</v>
      </c>
      <c r="M88" s="26">
        <v>140.76</v>
      </c>
      <c r="N88" s="36">
        <v>141.69999999999999</v>
      </c>
      <c r="O88" s="35">
        <v>4</v>
      </c>
      <c r="P88" s="26">
        <v>26.39</v>
      </c>
      <c r="Q88" s="36">
        <v>26.38</v>
      </c>
      <c r="R88" s="35">
        <v>40</v>
      </c>
      <c r="S88" s="26">
        <v>210.98</v>
      </c>
      <c r="T88" s="36">
        <v>208.32</v>
      </c>
      <c r="U88" s="35">
        <v>14</v>
      </c>
      <c r="V88" s="26">
        <v>84.48</v>
      </c>
      <c r="W88" s="36">
        <v>82.68</v>
      </c>
      <c r="X88" s="35" t="s">
        <v>399</v>
      </c>
      <c r="Y88" s="26" t="s">
        <v>399</v>
      </c>
      <c r="Z88" s="36" t="s">
        <v>399</v>
      </c>
      <c r="AA88" s="35">
        <v>8</v>
      </c>
      <c r="AB88" s="26">
        <v>41.5</v>
      </c>
      <c r="AC88" s="36">
        <v>41.62</v>
      </c>
      <c r="AD88" s="35">
        <v>3</v>
      </c>
      <c r="AE88" s="26">
        <v>1.38</v>
      </c>
      <c r="AF88" s="36">
        <v>1.1299999999999999</v>
      </c>
      <c r="AG88" s="35">
        <v>3</v>
      </c>
      <c r="AH88" s="26">
        <v>20.99</v>
      </c>
      <c r="AI88" s="36">
        <v>20.99</v>
      </c>
      <c r="AJ88" s="35">
        <v>14</v>
      </c>
      <c r="AK88" s="26">
        <v>9.6999999999999993</v>
      </c>
      <c r="AL88" s="36"/>
      <c r="AM88" s="35">
        <v>15</v>
      </c>
      <c r="AN88" s="26">
        <v>12.62</v>
      </c>
      <c r="AO88" s="36"/>
      <c r="AP88" s="5" t="str">
        <f t="shared" si="1"/>
        <v>1 24,3333333333333</v>
      </c>
    </row>
    <row r="89" spans="1:42" x14ac:dyDescent="0.2">
      <c r="A89" s="42" t="s">
        <v>413</v>
      </c>
      <c r="B89" s="2" t="s">
        <v>414</v>
      </c>
      <c r="C89" s="35">
        <v>974</v>
      </c>
      <c r="D89" s="26">
        <v>61385.29</v>
      </c>
      <c r="E89" s="36">
        <v>60195.55</v>
      </c>
      <c r="F89" s="35">
        <v>533</v>
      </c>
      <c r="G89" s="26">
        <v>20250.78</v>
      </c>
      <c r="H89" s="36">
        <v>20470.38</v>
      </c>
      <c r="I89" s="35">
        <v>310</v>
      </c>
      <c r="J89" s="26">
        <v>6586.54</v>
      </c>
      <c r="K89" s="36">
        <v>6642.7</v>
      </c>
      <c r="L89" s="35">
        <v>422</v>
      </c>
      <c r="M89" s="26">
        <v>6594.7</v>
      </c>
      <c r="N89" s="36">
        <v>6654.99</v>
      </c>
      <c r="O89" s="35">
        <v>102</v>
      </c>
      <c r="P89" s="26">
        <v>1084.3800000000001</v>
      </c>
      <c r="Q89" s="36">
        <v>1094.51</v>
      </c>
      <c r="R89" s="35">
        <v>706</v>
      </c>
      <c r="S89" s="26">
        <v>8266.2099999999991</v>
      </c>
      <c r="T89" s="36">
        <v>8236.16</v>
      </c>
      <c r="U89" s="35">
        <v>788</v>
      </c>
      <c r="V89" s="26">
        <v>17261.2</v>
      </c>
      <c r="W89" s="36">
        <v>16494.16</v>
      </c>
      <c r="X89" s="35">
        <v>9</v>
      </c>
      <c r="Y89" s="26">
        <v>1.26</v>
      </c>
      <c r="Z89" s="36">
        <v>1.26</v>
      </c>
      <c r="AA89" s="35">
        <v>38</v>
      </c>
      <c r="AB89" s="26">
        <v>18.02</v>
      </c>
      <c r="AC89" s="36">
        <v>17.829999999999998</v>
      </c>
      <c r="AD89" s="35">
        <v>54</v>
      </c>
      <c r="AE89" s="26">
        <v>89.71</v>
      </c>
      <c r="AF89" s="36">
        <v>89.68</v>
      </c>
      <c r="AG89" s="35">
        <v>34</v>
      </c>
      <c r="AH89" s="26">
        <v>452.53</v>
      </c>
      <c r="AI89" s="36">
        <v>456.08</v>
      </c>
      <c r="AJ89" s="35">
        <v>450</v>
      </c>
      <c r="AK89" s="26">
        <v>517.65</v>
      </c>
      <c r="AL89" s="36">
        <v>37.799999999999997</v>
      </c>
      <c r="AM89" s="35">
        <v>374</v>
      </c>
      <c r="AN89" s="26">
        <v>262.31</v>
      </c>
      <c r="AO89" s="36"/>
      <c r="AP89" s="5" t="str">
        <f t="shared" si="1"/>
        <v>0 24,6666666666667</v>
      </c>
    </row>
    <row r="90" spans="1:42" x14ac:dyDescent="0.2">
      <c r="A90" s="42" t="s">
        <v>566</v>
      </c>
      <c r="B90" s="2" t="s">
        <v>567</v>
      </c>
      <c r="C90" s="35">
        <v>380</v>
      </c>
      <c r="D90" s="26">
        <v>26440.81</v>
      </c>
      <c r="E90" s="36">
        <v>26208.639999999999</v>
      </c>
      <c r="F90" s="35">
        <v>281</v>
      </c>
      <c r="G90" s="26">
        <v>13045.76</v>
      </c>
      <c r="H90" s="36">
        <v>13149.09</v>
      </c>
      <c r="I90" s="35">
        <v>246</v>
      </c>
      <c r="J90" s="26">
        <v>7188.58</v>
      </c>
      <c r="K90" s="36">
        <v>7248.82</v>
      </c>
      <c r="L90" s="35">
        <v>162</v>
      </c>
      <c r="M90" s="26">
        <v>2584.1999999999998</v>
      </c>
      <c r="N90" s="36">
        <v>2610.85</v>
      </c>
      <c r="O90" s="35">
        <v>28</v>
      </c>
      <c r="P90" s="26">
        <v>484.62</v>
      </c>
      <c r="Q90" s="36">
        <v>491.41</v>
      </c>
      <c r="R90" s="35">
        <v>300</v>
      </c>
      <c r="S90" s="26">
        <v>1818.51</v>
      </c>
      <c r="T90" s="36">
        <v>1811.81</v>
      </c>
      <c r="U90" s="35">
        <v>163</v>
      </c>
      <c r="V90" s="26">
        <v>804.81</v>
      </c>
      <c r="W90" s="36">
        <v>767.4</v>
      </c>
      <c r="X90" s="35">
        <v>7</v>
      </c>
      <c r="Y90" s="26">
        <v>13.29</v>
      </c>
      <c r="Z90" s="36">
        <v>13.29</v>
      </c>
      <c r="AA90" s="35">
        <v>23</v>
      </c>
      <c r="AB90" s="26">
        <v>38.229999999999997</v>
      </c>
      <c r="AC90" s="36">
        <v>38.07</v>
      </c>
      <c r="AD90" s="35">
        <v>10</v>
      </c>
      <c r="AE90" s="26">
        <v>2.27</v>
      </c>
      <c r="AF90" s="36">
        <v>2.25</v>
      </c>
      <c r="AG90" s="35">
        <v>7</v>
      </c>
      <c r="AH90" s="26">
        <v>63.43</v>
      </c>
      <c r="AI90" s="36">
        <v>63.98</v>
      </c>
      <c r="AJ90" s="35">
        <v>207</v>
      </c>
      <c r="AK90" s="26">
        <v>246.56</v>
      </c>
      <c r="AL90" s="36">
        <v>11.67</v>
      </c>
      <c r="AM90" s="35">
        <v>142</v>
      </c>
      <c r="AN90" s="26">
        <v>150.55000000000001</v>
      </c>
      <c r="AO90" s="36"/>
      <c r="AP90" s="5" t="str">
        <f t="shared" si="1"/>
        <v>0 24,6666666666667</v>
      </c>
    </row>
    <row r="91" spans="1:42" x14ac:dyDescent="0.2">
      <c r="A91" s="42" t="s">
        <v>568</v>
      </c>
      <c r="B91" s="2" t="s">
        <v>569</v>
      </c>
      <c r="C91" s="35">
        <v>457</v>
      </c>
      <c r="D91" s="26">
        <v>28019.63</v>
      </c>
      <c r="E91" s="36">
        <v>27758.2</v>
      </c>
      <c r="F91" s="35">
        <v>300</v>
      </c>
      <c r="G91" s="26">
        <v>11358.1</v>
      </c>
      <c r="H91" s="36">
        <v>11376.25</v>
      </c>
      <c r="I91" s="35">
        <v>232</v>
      </c>
      <c r="J91" s="26">
        <v>5947.91</v>
      </c>
      <c r="K91" s="36">
        <v>5959.51</v>
      </c>
      <c r="L91" s="35">
        <v>191</v>
      </c>
      <c r="M91" s="26">
        <v>3001.24</v>
      </c>
      <c r="N91" s="36">
        <v>3002.59</v>
      </c>
      <c r="O91" s="35">
        <v>34</v>
      </c>
      <c r="P91" s="26">
        <v>665.38</v>
      </c>
      <c r="Q91" s="36">
        <v>664.11</v>
      </c>
      <c r="R91" s="35">
        <v>382</v>
      </c>
      <c r="S91" s="26">
        <v>3198.56</v>
      </c>
      <c r="T91" s="36">
        <v>3176.98</v>
      </c>
      <c r="U91" s="35">
        <v>228</v>
      </c>
      <c r="V91" s="26">
        <v>2060.1</v>
      </c>
      <c r="W91" s="36">
        <v>1966.73</v>
      </c>
      <c r="X91" s="35">
        <v>7</v>
      </c>
      <c r="Y91" s="26">
        <v>47.07</v>
      </c>
      <c r="Z91" s="36">
        <v>46.92</v>
      </c>
      <c r="AA91" s="35">
        <v>59</v>
      </c>
      <c r="AB91" s="26">
        <v>132.54</v>
      </c>
      <c r="AC91" s="36">
        <v>132.69999999999999</v>
      </c>
      <c r="AD91" s="35">
        <v>31</v>
      </c>
      <c r="AE91" s="26">
        <v>126.4</v>
      </c>
      <c r="AF91" s="36">
        <v>126.28</v>
      </c>
      <c r="AG91" s="35">
        <v>84</v>
      </c>
      <c r="AH91" s="26">
        <v>1203.6400000000001</v>
      </c>
      <c r="AI91" s="36">
        <v>1201.55</v>
      </c>
      <c r="AJ91" s="35">
        <v>109</v>
      </c>
      <c r="AK91" s="26">
        <v>173.14</v>
      </c>
      <c r="AL91" s="36">
        <v>104.58</v>
      </c>
      <c r="AM91" s="35">
        <v>171</v>
      </c>
      <c r="AN91" s="26">
        <v>105.55</v>
      </c>
      <c r="AO91" s="36"/>
      <c r="AP91" s="5" t="str">
        <f t="shared" si="1"/>
        <v>0 24,6666666666667</v>
      </c>
    </row>
    <row r="92" spans="1:42" x14ac:dyDescent="0.2">
      <c r="A92" s="42" t="s">
        <v>570</v>
      </c>
      <c r="B92" s="2" t="s">
        <v>571</v>
      </c>
      <c r="C92" s="35">
        <v>139</v>
      </c>
      <c r="D92" s="26">
        <v>6962.66</v>
      </c>
      <c r="E92" s="36">
        <v>6896.11</v>
      </c>
      <c r="F92" s="35">
        <v>75</v>
      </c>
      <c r="G92" s="26">
        <v>3480.11</v>
      </c>
      <c r="H92" s="36">
        <v>3493.28</v>
      </c>
      <c r="I92" s="35">
        <v>45</v>
      </c>
      <c r="J92" s="26">
        <v>688.58</v>
      </c>
      <c r="K92" s="36">
        <v>692.77</v>
      </c>
      <c r="L92" s="35">
        <v>48</v>
      </c>
      <c r="M92" s="26">
        <v>792.61</v>
      </c>
      <c r="N92" s="36">
        <v>795.44</v>
      </c>
      <c r="O92" s="35">
        <v>18</v>
      </c>
      <c r="P92" s="26">
        <v>138.22999999999999</v>
      </c>
      <c r="Q92" s="36">
        <v>138.28</v>
      </c>
      <c r="R92" s="35">
        <v>109</v>
      </c>
      <c r="S92" s="26">
        <v>1121.27</v>
      </c>
      <c r="T92" s="36">
        <v>1116.9100000000001</v>
      </c>
      <c r="U92" s="35">
        <v>74</v>
      </c>
      <c r="V92" s="26">
        <v>539.41999999999996</v>
      </c>
      <c r="W92" s="36">
        <v>523.71</v>
      </c>
      <c r="X92" s="35" t="s">
        <v>399</v>
      </c>
      <c r="Y92" s="26" t="s">
        <v>399</v>
      </c>
      <c r="Z92" s="36" t="s">
        <v>399</v>
      </c>
      <c r="AA92" s="35">
        <v>4</v>
      </c>
      <c r="AB92" s="26">
        <v>13.86</v>
      </c>
      <c r="AC92" s="36">
        <v>13.86</v>
      </c>
      <c r="AD92" s="35">
        <v>6</v>
      </c>
      <c r="AE92" s="26">
        <v>62.89</v>
      </c>
      <c r="AF92" s="36">
        <v>65.19</v>
      </c>
      <c r="AG92" s="35">
        <v>4</v>
      </c>
      <c r="AH92" s="26">
        <v>56.3</v>
      </c>
      <c r="AI92" s="36">
        <v>56.49</v>
      </c>
      <c r="AJ92" s="35">
        <v>45</v>
      </c>
      <c r="AK92" s="26">
        <v>32.15</v>
      </c>
      <c r="AL92" s="36">
        <v>0</v>
      </c>
      <c r="AM92" s="35">
        <v>43</v>
      </c>
      <c r="AN92" s="26">
        <v>37.06</v>
      </c>
      <c r="AO92" s="36"/>
      <c r="AP92" s="5" t="str">
        <f t="shared" si="1"/>
        <v>1 24,6666666666667</v>
      </c>
    </row>
    <row r="93" spans="1:42" x14ac:dyDescent="0.2">
      <c r="A93" s="42" t="s">
        <v>572</v>
      </c>
      <c r="B93" s="2" t="s">
        <v>573</v>
      </c>
      <c r="C93" s="35">
        <v>269</v>
      </c>
      <c r="D93" s="26">
        <v>16449.349999999999</v>
      </c>
      <c r="E93" s="36">
        <v>16311.67</v>
      </c>
      <c r="F93" s="35">
        <v>189</v>
      </c>
      <c r="G93" s="26">
        <v>8266.7000000000007</v>
      </c>
      <c r="H93" s="36">
        <v>8334.43</v>
      </c>
      <c r="I93" s="35">
        <v>142</v>
      </c>
      <c r="J93" s="26">
        <v>3753.93</v>
      </c>
      <c r="K93" s="36">
        <v>3784.14</v>
      </c>
      <c r="L93" s="35">
        <v>109</v>
      </c>
      <c r="M93" s="26">
        <v>1351.81</v>
      </c>
      <c r="N93" s="36">
        <v>1362.1</v>
      </c>
      <c r="O93" s="35">
        <v>16</v>
      </c>
      <c r="P93" s="26">
        <v>154.47</v>
      </c>
      <c r="Q93" s="36">
        <v>154.97</v>
      </c>
      <c r="R93" s="35">
        <v>221</v>
      </c>
      <c r="S93" s="26">
        <v>1601.98</v>
      </c>
      <c r="T93" s="36">
        <v>1599.42</v>
      </c>
      <c r="U93" s="35">
        <v>153</v>
      </c>
      <c r="V93" s="26">
        <v>992.68</v>
      </c>
      <c r="W93" s="36">
        <v>971.76</v>
      </c>
      <c r="X93" s="35">
        <v>9</v>
      </c>
      <c r="Y93" s="26">
        <v>8.5299999999999994</v>
      </c>
      <c r="Z93" s="36">
        <v>8.92</v>
      </c>
      <c r="AA93" s="35">
        <v>23</v>
      </c>
      <c r="AB93" s="26">
        <v>44.88</v>
      </c>
      <c r="AC93" s="36">
        <v>44.91</v>
      </c>
      <c r="AD93" s="35">
        <v>19</v>
      </c>
      <c r="AE93" s="26">
        <v>20.79</v>
      </c>
      <c r="AF93" s="36">
        <v>20.78</v>
      </c>
      <c r="AG93" s="35">
        <v>7</v>
      </c>
      <c r="AH93" s="26">
        <v>25.82</v>
      </c>
      <c r="AI93" s="36">
        <v>26.2</v>
      </c>
      <c r="AJ93" s="35">
        <v>125</v>
      </c>
      <c r="AK93" s="26">
        <v>136.27000000000001</v>
      </c>
      <c r="AL93" s="36">
        <v>4.04</v>
      </c>
      <c r="AM93" s="35">
        <v>111</v>
      </c>
      <c r="AN93" s="26">
        <v>91.49</v>
      </c>
      <c r="AO93" s="36"/>
      <c r="AP93" s="5" t="str">
        <f t="shared" si="1"/>
        <v>0 24,6666666666667</v>
      </c>
    </row>
    <row r="94" spans="1:42" x14ac:dyDescent="0.2">
      <c r="A94" s="42" t="s">
        <v>574</v>
      </c>
      <c r="B94" s="2" t="s">
        <v>575</v>
      </c>
      <c r="C94" s="35">
        <v>159</v>
      </c>
      <c r="D94" s="26">
        <v>7522.7</v>
      </c>
      <c r="E94" s="36">
        <v>7415.45</v>
      </c>
      <c r="F94" s="35">
        <v>88</v>
      </c>
      <c r="G94" s="26">
        <v>2775.29</v>
      </c>
      <c r="H94" s="36">
        <v>2781.1</v>
      </c>
      <c r="I94" s="35">
        <v>63</v>
      </c>
      <c r="J94" s="26">
        <v>1365.44</v>
      </c>
      <c r="K94" s="36">
        <v>1369.14</v>
      </c>
      <c r="L94" s="35">
        <v>55</v>
      </c>
      <c r="M94" s="26">
        <v>855.57</v>
      </c>
      <c r="N94" s="36">
        <v>865.58</v>
      </c>
      <c r="O94" s="35">
        <v>11</v>
      </c>
      <c r="P94" s="26">
        <v>197.14</v>
      </c>
      <c r="Q94" s="36">
        <v>199.9</v>
      </c>
      <c r="R94" s="35">
        <v>125</v>
      </c>
      <c r="S94" s="26">
        <v>1208.3599999999999</v>
      </c>
      <c r="T94" s="36">
        <v>1200.79</v>
      </c>
      <c r="U94" s="35">
        <v>81</v>
      </c>
      <c r="V94" s="26">
        <v>786.05</v>
      </c>
      <c r="W94" s="36">
        <v>741.59</v>
      </c>
      <c r="X94" s="35"/>
      <c r="Y94" s="26"/>
      <c r="Z94" s="36"/>
      <c r="AA94" s="35" t="s">
        <v>399</v>
      </c>
      <c r="AB94" s="26" t="s">
        <v>399</v>
      </c>
      <c r="AC94" s="36" t="s">
        <v>399</v>
      </c>
      <c r="AD94" s="35" t="s">
        <v>399</v>
      </c>
      <c r="AE94" s="26" t="s">
        <v>399</v>
      </c>
      <c r="AF94" s="36" t="s">
        <v>399</v>
      </c>
      <c r="AG94" s="35">
        <v>17</v>
      </c>
      <c r="AH94" s="26">
        <v>243.05</v>
      </c>
      <c r="AI94" s="36">
        <v>244.29</v>
      </c>
      <c r="AJ94" s="35">
        <v>53</v>
      </c>
      <c r="AK94" s="26">
        <v>42.56</v>
      </c>
      <c r="AL94" s="36">
        <v>6.24</v>
      </c>
      <c r="AM94" s="35">
        <v>49</v>
      </c>
      <c r="AN94" s="26">
        <v>42.42</v>
      </c>
      <c r="AO94" s="36"/>
      <c r="AP94" s="5" t="str">
        <f t="shared" si="1"/>
        <v>2 23,6666666666667</v>
      </c>
    </row>
    <row r="95" spans="1:42" x14ac:dyDescent="0.2">
      <c r="A95" s="42" t="s">
        <v>576</v>
      </c>
      <c r="B95" s="2" t="s">
        <v>577</v>
      </c>
      <c r="C95" s="35">
        <v>98</v>
      </c>
      <c r="D95" s="26">
        <v>4656.2700000000004</v>
      </c>
      <c r="E95" s="36">
        <v>4630.68</v>
      </c>
      <c r="F95" s="35">
        <v>61</v>
      </c>
      <c r="G95" s="26">
        <v>2092.31</v>
      </c>
      <c r="H95" s="36">
        <v>2105.06</v>
      </c>
      <c r="I95" s="35">
        <v>40</v>
      </c>
      <c r="J95" s="26">
        <v>867.58</v>
      </c>
      <c r="K95" s="36">
        <v>874.54</v>
      </c>
      <c r="L95" s="35">
        <v>36</v>
      </c>
      <c r="M95" s="26">
        <v>539.85</v>
      </c>
      <c r="N95" s="36">
        <v>541.92999999999995</v>
      </c>
      <c r="O95" s="35">
        <v>13</v>
      </c>
      <c r="P95" s="26">
        <v>142.84</v>
      </c>
      <c r="Q95" s="36">
        <v>142.82</v>
      </c>
      <c r="R95" s="35">
        <v>77</v>
      </c>
      <c r="S95" s="26">
        <v>666.44</v>
      </c>
      <c r="T95" s="36">
        <v>665.3</v>
      </c>
      <c r="U95" s="35">
        <v>44</v>
      </c>
      <c r="V95" s="26">
        <v>286.61</v>
      </c>
      <c r="W95" s="36">
        <v>285.31</v>
      </c>
      <c r="X95" s="35" t="s">
        <v>399</v>
      </c>
      <c r="Y95" s="26" t="s">
        <v>399</v>
      </c>
      <c r="Z95" s="36" t="s">
        <v>399</v>
      </c>
      <c r="AA95" s="35">
        <v>3</v>
      </c>
      <c r="AB95" s="26">
        <v>0.65</v>
      </c>
      <c r="AC95" s="36">
        <v>0.65</v>
      </c>
      <c r="AD95" s="35">
        <v>4</v>
      </c>
      <c r="AE95" s="26">
        <v>8.6199999999999992</v>
      </c>
      <c r="AF95" s="36">
        <v>8.6199999999999992</v>
      </c>
      <c r="AG95" s="35"/>
      <c r="AH95" s="26"/>
      <c r="AI95" s="36"/>
      <c r="AJ95" s="35">
        <v>32</v>
      </c>
      <c r="AK95" s="26">
        <v>33.880000000000003</v>
      </c>
      <c r="AL95" s="36">
        <v>6.36</v>
      </c>
      <c r="AM95" s="35">
        <v>36</v>
      </c>
      <c r="AN95" s="26">
        <v>17.399999999999999</v>
      </c>
      <c r="AO95" s="36"/>
      <c r="AP95" s="5" t="str">
        <f t="shared" si="1"/>
        <v>1 23,6666666666667</v>
      </c>
    </row>
    <row r="96" spans="1:42" x14ac:dyDescent="0.2">
      <c r="A96" s="42" t="s">
        <v>578</v>
      </c>
      <c r="B96" s="2" t="s">
        <v>579</v>
      </c>
      <c r="C96" s="35">
        <v>605</v>
      </c>
      <c r="D96" s="26">
        <v>45175.44</v>
      </c>
      <c r="E96" s="36">
        <v>44834.18</v>
      </c>
      <c r="F96" s="35">
        <v>470</v>
      </c>
      <c r="G96" s="26">
        <v>21085.14</v>
      </c>
      <c r="H96" s="36">
        <v>21344.12</v>
      </c>
      <c r="I96" s="35">
        <v>418</v>
      </c>
      <c r="J96" s="26">
        <v>12882.3</v>
      </c>
      <c r="K96" s="36">
        <v>13032.9</v>
      </c>
      <c r="L96" s="35">
        <v>294</v>
      </c>
      <c r="M96" s="26">
        <v>4797.67</v>
      </c>
      <c r="N96" s="36">
        <v>4863.6499999999996</v>
      </c>
      <c r="O96" s="35">
        <v>40</v>
      </c>
      <c r="P96" s="26">
        <v>741.14</v>
      </c>
      <c r="Q96" s="36">
        <v>751.14</v>
      </c>
      <c r="R96" s="35">
        <v>478</v>
      </c>
      <c r="S96" s="26">
        <v>3002.93</v>
      </c>
      <c r="T96" s="36">
        <v>2987.64</v>
      </c>
      <c r="U96" s="35">
        <v>286</v>
      </c>
      <c r="V96" s="26">
        <v>1582.37</v>
      </c>
      <c r="W96" s="36">
        <v>1481.8</v>
      </c>
      <c r="X96" s="35">
        <v>12</v>
      </c>
      <c r="Y96" s="26">
        <v>25.28</v>
      </c>
      <c r="Z96" s="36">
        <v>25.64</v>
      </c>
      <c r="AA96" s="35">
        <v>68</v>
      </c>
      <c r="AB96" s="26">
        <v>92.64</v>
      </c>
      <c r="AC96" s="36">
        <v>93.3</v>
      </c>
      <c r="AD96" s="35">
        <v>23</v>
      </c>
      <c r="AE96" s="26">
        <v>57.2</v>
      </c>
      <c r="AF96" s="36">
        <v>57.1</v>
      </c>
      <c r="AG96" s="35">
        <v>20</v>
      </c>
      <c r="AH96" s="26">
        <v>193.47</v>
      </c>
      <c r="AI96" s="36">
        <v>194.6</v>
      </c>
      <c r="AJ96" s="35">
        <v>393</v>
      </c>
      <c r="AK96" s="26">
        <v>558.45000000000005</v>
      </c>
      <c r="AL96" s="36">
        <v>2.29</v>
      </c>
      <c r="AM96" s="35">
        <v>265</v>
      </c>
      <c r="AN96" s="26">
        <v>156.85</v>
      </c>
      <c r="AO96" s="36"/>
      <c r="AP96" s="5" t="str">
        <f t="shared" si="1"/>
        <v>0 24,6666666666667</v>
      </c>
    </row>
    <row r="97" spans="1:42" x14ac:dyDescent="0.2">
      <c r="A97" s="42" t="s">
        <v>580</v>
      </c>
      <c r="B97" s="2" t="s">
        <v>581</v>
      </c>
      <c r="C97" s="35">
        <v>664</v>
      </c>
      <c r="D97" s="26">
        <v>30856.7</v>
      </c>
      <c r="E97" s="36">
        <v>30423.95</v>
      </c>
      <c r="F97" s="35">
        <v>363</v>
      </c>
      <c r="G97" s="26">
        <v>9016.2199999999993</v>
      </c>
      <c r="H97" s="36">
        <v>9093.39</v>
      </c>
      <c r="I97" s="35">
        <v>170</v>
      </c>
      <c r="J97" s="26">
        <v>1919.83</v>
      </c>
      <c r="K97" s="36">
        <v>1936.99</v>
      </c>
      <c r="L97" s="35">
        <v>195</v>
      </c>
      <c r="M97" s="26">
        <v>2024.03</v>
      </c>
      <c r="N97" s="36">
        <v>2041.43</v>
      </c>
      <c r="O97" s="35">
        <v>58</v>
      </c>
      <c r="P97" s="26">
        <v>422.32</v>
      </c>
      <c r="Q97" s="36">
        <v>426.28</v>
      </c>
      <c r="R97" s="35">
        <v>430</v>
      </c>
      <c r="S97" s="26">
        <v>3690.3</v>
      </c>
      <c r="T97" s="36">
        <v>3690.03</v>
      </c>
      <c r="U97" s="35">
        <v>585</v>
      </c>
      <c r="V97" s="26">
        <v>13444.93</v>
      </c>
      <c r="W97" s="36">
        <v>13132.86</v>
      </c>
      <c r="X97" s="35">
        <v>27</v>
      </c>
      <c r="Y97" s="26">
        <v>7.48</v>
      </c>
      <c r="Z97" s="36">
        <v>7.6</v>
      </c>
      <c r="AA97" s="35">
        <v>20</v>
      </c>
      <c r="AB97" s="26">
        <v>14.05</v>
      </c>
      <c r="AC97" s="36">
        <v>14.03</v>
      </c>
      <c r="AD97" s="35">
        <v>24</v>
      </c>
      <c r="AE97" s="26">
        <v>29.2</v>
      </c>
      <c r="AF97" s="36">
        <v>29</v>
      </c>
      <c r="AG97" s="35">
        <v>5</v>
      </c>
      <c r="AH97" s="26">
        <v>51.21</v>
      </c>
      <c r="AI97" s="36">
        <v>52.14</v>
      </c>
      <c r="AJ97" s="35">
        <v>286</v>
      </c>
      <c r="AK97" s="26">
        <v>161.5</v>
      </c>
      <c r="AL97" s="36">
        <v>0.2</v>
      </c>
      <c r="AM97" s="35">
        <v>187</v>
      </c>
      <c r="AN97" s="26">
        <v>75.63</v>
      </c>
      <c r="AO97" s="36"/>
      <c r="AP97" s="5" t="str">
        <f t="shared" si="1"/>
        <v>0 24,6666666666667</v>
      </c>
    </row>
    <row r="98" spans="1:42" x14ac:dyDescent="0.2">
      <c r="A98" s="42" t="s">
        <v>582</v>
      </c>
      <c r="B98" s="2" t="s">
        <v>583</v>
      </c>
      <c r="C98" s="35">
        <v>25</v>
      </c>
      <c r="D98" s="26">
        <v>1124</v>
      </c>
      <c r="E98" s="36">
        <v>1120.71</v>
      </c>
      <c r="F98" s="35">
        <v>11</v>
      </c>
      <c r="G98" s="26">
        <v>337</v>
      </c>
      <c r="H98" s="36">
        <v>336.62</v>
      </c>
      <c r="I98" s="35">
        <v>8</v>
      </c>
      <c r="J98" s="26">
        <v>214.3</v>
      </c>
      <c r="K98" s="36">
        <v>214.35</v>
      </c>
      <c r="L98" s="35">
        <v>6</v>
      </c>
      <c r="M98" s="26">
        <v>209.8</v>
      </c>
      <c r="N98" s="36">
        <v>210.06</v>
      </c>
      <c r="O98" s="35" t="s">
        <v>399</v>
      </c>
      <c r="P98" s="26" t="s">
        <v>399</v>
      </c>
      <c r="Q98" s="36" t="s">
        <v>399</v>
      </c>
      <c r="R98" s="35">
        <v>16</v>
      </c>
      <c r="S98" s="26">
        <v>209.24</v>
      </c>
      <c r="T98" s="36">
        <v>208.05</v>
      </c>
      <c r="U98" s="35">
        <v>15</v>
      </c>
      <c r="V98" s="26">
        <v>122.14</v>
      </c>
      <c r="W98" s="36">
        <v>121.98</v>
      </c>
      <c r="X98" s="35"/>
      <c r="Y98" s="26"/>
      <c r="Z98" s="36"/>
      <c r="AA98" s="35"/>
      <c r="AB98" s="26"/>
      <c r="AC98" s="36"/>
      <c r="AD98" s="35"/>
      <c r="AE98" s="26"/>
      <c r="AF98" s="36"/>
      <c r="AG98" s="35" t="s">
        <v>399</v>
      </c>
      <c r="AH98" s="26" t="s">
        <v>399</v>
      </c>
      <c r="AI98" s="36" t="s">
        <v>399</v>
      </c>
      <c r="AJ98" s="35">
        <v>3</v>
      </c>
      <c r="AK98" s="26">
        <v>1.35</v>
      </c>
      <c r="AL98" s="36"/>
      <c r="AM98" s="35">
        <v>4</v>
      </c>
      <c r="AN98" s="26">
        <v>0.5</v>
      </c>
      <c r="AO98" s="36"/>
      <c r="AP98" s="5" t="str">
        <f t="shared" si="1"/>
        <v>2 21,3333333333333</v>
      </c>
    </row>
    <row r="99" spans="1:42" x14ac:dyDescent="0.2">
      <c r="A99" s="42" t="s">
        <v>584</v>
      </c>
      <c r="B99" s="2" t="s">
        <v>585</v>
      </c>
      <c r="C99" s="35">
        <v>11</v>
      </c>
      <c r="D99" s="26">
        <v>161.91999999999999</v>
      </c>
      <c r="E99" s="36">
        <v>161.22</v>
      </c>
      <c r="F99" s="35">
        <v>8</v>
      </c>
      <c r="G99" s="26">
        <v>93.24</v>
      </c>
      <c r="H99" s="36">
        <v>94.06</v>
      </c>
      <c r="I99" s="35" t="s">
        <v>399</v>
      </c>
      <c r="J99" s="26" t="s">
        <v>399</v>
      </c>
      <c r="K99" s="36" t="s">
        <v>399</v>
      </c>
      <c r="L99" s="35" t="s">
        <v>399</v>
      </c>
      <c r="M99" s="26" t="s">
        <v>399</v>
      </c>
      <c r="N99" s="36" t="s">
        <v>399</v>
      </c>
      <c r="O99" s="35"/>
      <c r="P99" s="26"/>
      <c r="Q99" s="36"/>
      <c r="R99" s="35">
        <v>6</v>
      </c>
      <c r="S99" s="26">
        <v>33.049999999999997</v>
      </c>
      <c r="T99" s="36">
        <v>33.22</v>
      </c>
      <c r="U99" s="35">
        <v>3</v>
      </c>
      <c r="V99" s="26">
        <v>18.260000000000002</v>
      </c>
      <c r="W99" s="36">
        <v>18.22</v>
      </c>
      <c r="X99" s="35"/>
      <c r="Y99" s="26"/>
      <c r="Z99" s="36"/>
      <c r="AA99" s="35" t="s">
        <v>399</v>
      </c>
      <c r="AB99" s="26" t="s">
        <v>399</v>
      </c>
      <c r="AC99" s="36" t="s">
        <v>399</v>
      </c>
      <c r="AD99" s="35"/>
      <c r="AE99" s="26"/>
      <c r="AF99" s="36"/>
      <c r="AG99" s="35"/>
      <c r="AH99" s="26"/>
      <c r="AI99" s="36"/>
      <c r="AJ99" s="35">
        <v>5</v>
      </c>
      <c r="AK99" s="26">
        <v>1.79</v>
      </c>
      <c r="AL99" s="36"/>
      <c r="AM99" s="35">
        <v>3</v>
      </c>
      <c r="AN99" s="26">
        <v>0.63</v>
      </c>
      <c r="AO99" s="36"/>
      <c r="AP99" s="5" t="str">
        <f t="shared" si="1"/>
        <v>3 20,3333333333333</v>
      </c>
    </row>
    <row r="100" spans="1:42" x14ac:dyDescent="0.2">
      <c r="A100" s="42" t="s">
        <v>586</v>
      </c>
      <c r="B100" s="2" t="s">
        <v>587</v>
      </c>
      <c r="C100" s="35">
        <v>8</v>
      </c>
      <c r="D100" s="26">
        <v>39.56</v>
      </c>
      <c r="E100" s="36">
        <v>38.67</v>
      </c>
      <c r="F100" s="35" t="s">
        <v>399</v>
      </c>
      <c r="G100" s="26" t="s">
        <v>399</v>
      </c>
      <c r="H100" s="36" t="s">
        <v>399</v>
      </c>
      <c r="I100" s="35"/>
      <c r="J100" s="26"/>
      <c r="K100" s="36"/>
      <c r="L100" s="35"/>
      <c r="M100" s="26"/>
      <c r="N100" s="36"/>
      <c r="O100" s="35" t="s">
        <v>399</v>
      </c>
      <c r="P100" s="26" t="s">
        <v>399</v>
      </c>
      <c r="Q100" s="36" t="s">
        <v>399</v>
      </c>
      <c r="R100" s="35">
        <v>5</v>
      </c>
      <c r="S100" s="26">
        <v>15.11</v>
      </c>
      <c r="T100" s="36">
        <v>14.99</v>
      </c>
      <c r="U100" s="35" t="s">
        <v>399</v>
      </c>
      <c r="V100" s="26" t="s">
        <v>399</v>
      </c>
      <c r="W100" s="36" t="s">
        <v>399</v>
      </c>
      <c r="X100" s="35"/>
      <c r="Y100" s="26"/>
      <c r="Z100" s="36"/>
      <c r="AA100" s="35"/>
      <c r="AB100" s="26"/>
      <c r="AC100" s="36"/>
      <c r="AD100" s="35"/>
      <c r="AE100" s="26"/>
      <c r="AF100" s="36"/>
      <c r="AG100" s="35"/>
      <c r="AH100" s="26"/>
      <c r="AI100" s="36"/>
      <c r="AJ100" s="35" t="s">
        <v>399</v>
      </c>
      <c r="AK100" s="26" t="s">
        <v>399</v>
      </c>
      <c r="AL100" s="36" t="s">
        <v>399</v>
      </c>
      <c r="AM100" s="35"/>
      <c r="AN100" s="26"/>
      <c r="AO100" s="36"/>
      <c r="AP100" s="5" t="str">
        <f t="shared" si="1"/>
        <v>4 18</v>
      </c>
    </row>
    <row r="101" spans="1:42" x14ac:dyDescent="0.2">
      <c r="A101" s="42" t="s">
        <v>588</v>
      </c>
      <c r="B101" s="2" t="s">
        <v>589</v>
      </c>
      <c r="C101" s="35">
        <v>80</v>
      </c>
      <c r="D101" s="26">
        <v>3609.29</v>
      </c>
      <c r="E101" s="36">
        <v>3527.72</v>
      </c>
      <c r="F101" s="35">
        <v>46</v>
      </c>
      <c r="G101" s="26">
        <v>1753.35</v>
      </c>
      <c r="H101" s="36">
        <v>1767.5</v>
      </c>
      <c r="I101" s="35">
        <v>35</v>
      </c>
      <c r="J101" s="26">
        <v>908.78</v>
      </c>
      <c r="K101" s="36">
        <v>916</v>
      </c>
      <c r="L101" s="35">
        <v>20</v>
      </c>
      <c r="M101" s="26">
        <v>156.75</v>
      </c>
      <c r="N101" s="36">
        <v>158.25</v>
      </c>
      <c r="O101" s="35">
        <v>4</v>
      </c>
      <c r="P101" s="26">
        <v>32.61</v>
      </c>
      <c r="Q101" s="36">
        <v>33.299999999999997</v>
      </c>
      <c r="R101" s="35">
        <v>59</v>
      </c>
      <c r="S101" s="26">
        <v>384.4</v>
      </c>
      <c r="T101" s="36">
        <v>383.61</v>
      </c>
      <c r="U101" s="35">
        <v>33</v>
      </c>
      <c r="V101" s="26">
        <v>286.52</v>
      </c>
      <c r="W101" s="36">
        <v>266.31</v>
      </c>
      <c r="X101" s="35"/>
      <c r="Y101" s="26"/>
      <c r="Z101" s="36"/>
      <c r="AA101" s="35" t="s">
        <v>399</v>
      </c>
      <c r="AB101" s="26" t="s">
        <v>399</v>
      </c>
      <c r="AC101" s="36" t="s">
        <v>399</v>
      </c>
      <c r="AD101" s="35" t="s">
        <v>399</v>
      </c>
      <c r="AE101" s="26" t="s">
        <v>399</v>
      </c>
      <c r="AF101" s="36" t="s">
        <v>399</v>
      </c>
      <c r="AG101" s="35" t="s">
        <v>399</v>
      </c>
      <c r="AH101" s="26" t="s">
        <v>399</v>
      </c>
      <c r="AI101" s="36" t="s">
        <v>399</v>
      </c>
      <c r="AJ101" s="35">
        <v>36</v>
      </c>
      <c r="AK101" s="26">
        <v>41.83</v>
      </c>
      <c r="AL101" s="36">
        <v>1.2</v>
      </c>
      <c r="AM101" s="35">
        <v>30</v>
      </c>
      <c r="AN101" s="26">
        <v>43.5</v>
      </c>
      <c r="AO101" s="36"/>
      <c r="AP101" s="5" t="str">
        <f t="shared" si="1"/>
        <v>3 23,6666666666667</v>
      </c>
    </row>
    <row r="102" spans="1:42" x14ac:dyDescent="0.2">
      <c r="A102" s="42" t="s">
        <v>590</v>
      </c>
      <c r="B102" s="2" t="s">
        <v>591</v>
      </c>
      <c r="C102" s="35">
        <v>6</v>
      </c>
      <c r="D102" s="26">
        <v>68.39</v>
      </c>
      <c r="E102" s="36">
        <v>67.7</v>
      </c>
      <c r="F102" s="35"/>
      <c r="G102" s="26"/>
      <c r="H102" s="36"/>
      <c r="I102" s="35"/>
      <c r="J102" s="26"/>
      <c r="K102" s="36"/>
      <c r="L102" s="35"/>
      <c r="M102" s="26"/>
      <c r="N102" s="36"/>
      <c r="O102" s="35"/>
      <c r="P102" s="26"/>
      <c r="Q102" s="36"/>
      <c r="R102" s="35">
        <v>3</v>
      </c>
      <c r="S102" s="26">
        <v>9.2200000000000006</v>
      </c>
      <c r="T102" s="36">
        <v>8.74</v>
      </c>
      <c r="U102" s="35">
        <v>3</v>
      </c>
      <c r="V102" s="26">
        <v>42.59</v>
      </c>
      <c r="W102" s="36">
        <v>42.98</v>
      </c>
      <c r="X102" s="35"/>
      <c r="Y102" s="26"/>
      <c r="Z102" s="36"/>
      <c r="AA102" s="35"/>
      <c r="AB102" s="26"/>
      <c r="AC102" s="36"/>
      <c r="AD102" s="35"/>
      <c r="AE102" s="26"/>
      <c r="AF102" s="36"/>
      <c r="AG102" s="35" t="s">
        <v>399</v>
      </c>
      <c r="AH102" s="26" t="s">
        <v>399</v>
      </c>
      <c r="AI102" s="36" t="s">
        <v>399</v>
      </c>
      <c r="AJ102" s="35" t="s">
        <v>399</v>
      </c>
      <c r="AK102" s="26" t="s">
        <v>399</v>
      </c>
      <c r="AL102" s="36" t="s">
        <v>399</v>
      </c>
      <c r="AM102" s="35"/>
      <c r="AN102" s="26"/>
      <c r="AO102" s="36"/>
      <c r="AP102" s="5" t="str">
        <f t="shared" si="1"/>
        <v>2 17</v>
      </c>
    </row>
    <row r="103" spans="1:42" x14ac:dyDescent="0.2">
      <c r="A103" s="42" t="s">
        <v>592</v>
      </c>
      <c r="B103" s="2" t="s">
        <v>593</v>
      </c>
      <c r="C103" s="35">
        <v>10</v>
      </c>
      <c r="D103" s="26">
        <v>234.4</v>
      </c>
      <c r="E103" s="36">
        <v>222.43</v>
      </c>
      <c r="F103" s="35">
        <v>4</v>
      </c>
      <c r="G103" s="26">
        <v>69.75</v>
      </c>
      <c r="H103" s="36">
        <v>69.77</v>
      </c>
      <c r="I103" s="35"/>
      <c r="J103" s="26"/>
      <c r="K103" s="36"/>
      <c r="L103" s="35" t="s">
        <v>399</v>
      </c>
      <c r="M103" s="26" t="s">
        <v>399</v>
      </c>
      <c r="N103" s="36" t="s">
        <v>399</v>
      </c>
      <c r="O103" s="35"/>
      <c r="P103" s="26"/>
      <c r="Q103" s="36"/>
      <c r="R103" s="35">
        <v>7</v>
      </c>
      <c r="S103" s="26">
        <v>64.459999999999994</v>
      </c>
      <c r="T103" s="36">
        <v>64.42</v>
      </c>
      <c r="U103" s="35" t="s">
        <v>399</v>
      </c>
      <c r="V103" s="26" t="s">
        <v>399</v>
      </c>
      <c r="W103" s="36" t="s">
        <v>399</v>
      </c>
      <c r="X103" s="35"/>
      <c r="Y103" s="26"/>
      <c r="Z103" s="36"/>
      <c r="AA103" s="35"/>
      <c r="AB103" s="26"/>
      <c r="AC103" s="36"/>
      <c r="AD103" s="35"/>
      <c r="AE103" s="26"/>
      <c r="AF103" s="36"/>
      <c r="AG103" s="35" t="s">
        <v>399</v>
      </c>
      <c r="AH103" s="26" t="s">
        <v>399</v>
      </c>
      <c r="AI103" s="36" t="s">
        <v>399</v>
      </c>
      <c r="AJ103" s="35" t="s">
        <v>399</v>
      </c>
      <c r="AK103" s="26" t="s">
        <v>399</v>
      </c>
      <c r="AL103" s="36" t="s">
        <v>399</v>
      </c>
      <c r="AM103" s="35">
        <v>4</v>
      </c>
      <c r="AN103" s="26">
        <v>11.52</v>
      </c>
      <c r="AO103" s="36"/>
      <c r="AP103" s="5" t="str">
        <f t="shared" si="1"/>
        <v>4 19,6666666666667</v>
      </c>
    </row>
    <row r="104" spans="1:42" x14ac:dyDescent="0.2">
      <c r="A104" s="42" t="s">
        <v>594</v>
      </c>
      <c r="B104" s="2" t="s">
        <v>595</v>
      </c>
      <c r="C104" s="35">
        <v>317</v>
      </c>
      <c r="D104" s="26">
        <v>14789.97</v>
      </c>
      <c r="E104" s="36">
        <v>14476.72</v>
      </c>
      <c r="F104" s="35">
        <v>156</v>
      </c>
      <c r="G104" s="26">
        <v>5861.99</v>
      </c>
      <c r="H104" s="36">
        <v>5880.4</v>
      </c>
      <c r="I104" s="35">
        <v>119</v>
      </c>
      <c r="J104" s="26">
        <v>2172.86</v>
      </c>
      <c r="K104" s="36">
        <v>2181.46</v>
      </c>
      <c r="L104" s="35">
        <v>96</v>
      </c>
      <c r="M104" s="26">
        <v>1122.8399999999999</v>
      </c>
      <c r="N104" s="36">
        <v>1124.72</v>
      </c>
      <c r="O104" s="35">
        <v>11</v>
      </c>
      <c r="P104" s="26">
        <v>23.6</v>
      </c>
      <c r="Q104" s="36">
        <v>23.76</v>
      </c>
      <c r="R104" s="35">
        <v>244</v>
      </c>
      <c r="S104" s="26">
        <v>2192.69</v>
      </c>
      <c r="T104" s="36">
        <v>2176.7800000000002</v>
      </c>
      <c r="U104" s="35">
        <v>199</v>
      </c>
      <c r="V104" s="26">
        <v>1645.24</v>
      </c>
      <c r="W104" s="36">
        <v>1565.81</v>
      </c>
      <c r="X104" s="35">
        <v>4</v>
      </c>
      <c r="Y104" s="26">
        <v>1.08</v>
      </c>
      <c r="Z104" s="36">
        <v>1.08</v>
      </c>
      <c r="AA104" s="35">
        <v>32</v>
      </c>
      <c r="AB104" s="26">
        <v>32.82</v>
      </c>
      <c r="AC104" s="36">
        <v>32.54</v>
      </c>
      <c r="AD104" s="35">
        <v>86</v>
      </c>
      <c r="AE104" s="26">
        <v>1399.24</v>
      </c>
      <c r="AF104" s="36">
        <v>1400.16</v>
      </c>
      <c r="AG104" s="35">
        <v>9</v>
      </c>
      <c r="AH104" s="26">
        <v>87.74</v>
      </c>
      <c r="AI104" s="36">
        <v>88.09</v>
      </c>
      <c r="AJ104" s="35">
        <v>72</v>
      </c>
      <c r="AK104" s="26">
        <v>51.23</v>
      </c>
      <c r="AL104" s="36">
        <v>1.92</v>
      </c>
      <c r="AM104" s="35">
        <v>137</v>
      </c>
      <c r="AN104" s="26">
        <v>198.64</v>
      </c>
      <c r="AO104" s="36"/>
      <c r="AP104" s="5" t="str">
        <f t="shared" si="1"/>
        <v>0 24,6666666666667</v>
      </c>
    </row>
    <row r="105" spans="1:42" x14ac:dyDescent="0.2">
      <c r="A105" s="42" t="s">
        <v>596</v>
      </c>
      <c r="B105" s="2" t="s">
        <v>597</v>
      </c>
      <c r="C105" s="35">
        <v>9</v>
      </c>
      <c r="D105" s="26">
        <v>313.49</v>
      </c>
      <c r="E105" s="36">
        <v>302.85000000000002</v>
      </c>
      <c r="F105" s="35" t="s">
        <v>399</v>
      </c>
      <c r="G105" s="26" t="s">
        <v>399</v>
      </c>
      <c r="H105" s="36" t="s">
        <v>399</v>
      </c>
      <c r="I105" s="35" t="s">
        <v>399</v>
      </c>
      <c r="J105" s="26" t="s">
        <v>399</v>
      </c>
      <c r="K105" s="36" t="s">
        <v>399</v>
      </c>
      <c r="L105" s="35" t="s">
        <v>399</v>
      </c>
      <c r="M105" s="26" t="s">
        <v>399</v>
      </c>
      <c r="N105" s="36" t="s">
        <v>399</v>
      </c>
      <c r="O105" s="35" t="s">
        <v>399</v>
      </c>
      <c r="P105" s="26" t="s">
        <v>399</v>
      </c>
      <c r="Q105" s="36" t="s">
        <v>399</v>
      </c>
      <c r="R105" s="35">
        <v>5</v>
      </c>
      <c r="S105" s="26">
        <v>30.81</v>
      </c>
      <c r="T105" s="36">
        <v>30.72</v>
      </c>
      <c r="U105" s="35">
        <v>3</v>
      </c>
      <c r="V105" s="26">
        <v>4.21</v>
      </c>
      <c r="W105" s="36">
        <v>4.09</v>
      </c>
      <c r="X105" s="35"/>
      <c r="Y105" s="26"/>
      <c r="Z105" s="36"/>
      <c r="AA105" s="35" t="s">
        <v>399</v>
      </c>
      <c r="AB105" s="26" t="s">
        <v>399</v>
      </c>
      <c r="AC105" s="36" t="s">
        <v>399</v>
      </c>
      <c r="AD105" s="35" t="s">
        <v>399</v>
      </c>
      <c r="AE105" s="26" t="s">
        <v>399</v>
      </c>
      <c r="AF105" s="36" t="s">
        <v>399</v>
      </c>
      <c r="AG105" s="35" t="s">
        <v>399</v>
      </c>
      <c r="AH105" s="26" t="s">
        <v>399</v>
      </c>
      <c r="AI105" s="36" t="s">
        <v>399</v>
      </c>
      <c r="AJ105" s="35">
        <v>3</v>
      </c>
      <c r="AK105" s="26">
        <v>4.2</v>
      </c>
      <c r="AL105" s="36"/>
      <c r="AM105" s="35">
        <v>4</v>
      </c>
      <c r="AN105" s="26">
        <v>10.119999999999999</v>
      </c>
      <c r="AO105" s="36"/>
      <c r="AP105" s="5" t="str">
        <f t="shared" si="1"/>
        <v>7 23,3333333333333</v>
      </c>
    </row>
    <row r="106" spans="1:42" x14ac:dyDescent="0.2">
      <c r="A106" s="42" t="s">
        <v>598</v>
      </c>
      <c r="B106" s="2" t="s">
        <v>599</v>
      </c>
      <c r="C106" s="35">
        <v>511</v>
      </c>
      <c r="D106" s="26">
        <v>25776.48</v>
      </c>
      <c r="E106" s="36">
        <v>25489.07</v>
      </c>
      <c r="F106" s="35">
        <v>302</v>
      </c>
      <c r="G106" s="26">
        <v>10607.24</v>
      </c>
      <c r="H106" s="36">
        <v>10725.6</v>
      </c>
      <c r="I106" s="35">
        <v>155</v>
      </c>
      <c r="J106" s="26">
        <v>1668.91</v>
      </c>
      <c r="K106" s="36">
        <v>1686.95</v>
      </c>
      <c r="L106" s="35">
        <v>231</v>
      </c>
      <c r="M106" s="26">
        <v>3209.97</v>
      </c>
      <c r="N106" s="36">
        <v>3250.7</v>
      </c>
      <c r="O106" s="35">
        <v>11</v>
      </c>
      <c r="P106" s="26">
        <v>81.25</v>
      </c>
      <c r="Q106" s="36">
        <v>82.12</v>
      </c>
      <c r="R106" s="35">
        <v>399</v>
      </c>
      <c r="S106" s="26">
        <v>3370.23</v>
      </c>
      <c r="T106" s="36">
        <v>3375.79</v>
      </c>
      <c r="U106" s="35">
        <v>307</v>
      </c>
      <c r="V106" s="26">
        <v>3533.06</v>
      </c>
      <c r="W106" s="36">
        <v>3428.96</v>
      </c>
      <c r="X106" s="35" t="s">
        <v>399</v>
      </c>
      <c r="Y106" s="26" t="s">
        <v>399</v>
      </c>
      <c r="Z106" s="36" t="s">
        <v>399</v>
      </c>
      <c r="AA106" s="35">
        <v>10</v>
      </c>
      <c r="AB106" s="26">
        <v>18.239999999999998</v>
      </c>
      <c r="AC106" s="36">
        <v>18.21</v>
      </c>
      <c r="AD106" s="35">
        <v>150</v>
      </c>
      <c r="AE106" s="26">
        <v>2517.67</v>
      </c>
      <c r="AF106" s="36">
        <v>2577.7600000000002</v>
      </c>
      <c r="AG106" s="35">
        <v>27</v>
      </c>
      <c r="AH106" s="26">
        <v>284.33999999999997</v>
      </c>
      <c r="AI106" s="36">
        <v>287.49</v>
      </c>
      <c r="AJ106" s="35">
        <v>294</v>
      </c>
      <c r="AK106" s="26">
        <v>352.5</v>
      </c>
      <c r="AL106" s="36">
        <v>54.74</v>
      </c>
      <c r="AM106" s="35">
        <v>182</v>
      </c>
      <c r="AN106" s="26">
        <v>132.32</v>
      </c>
      <c r="AO106" s="36"/>
      <c r="AP106" s="5" t="str">
        <f t="shared" si="1"/>
        <v>1 24,6666666666667</v>
      </c>
    </row>
    <row r="107" spans="1:42" x14ac:dyDescent="0.2">
      <c r="A107" s="42" t="s">
        <v>600</v>
      </c>
      <c r="B107" s="2" t="s">
        <v>601</v>
      </c>
      <c r="C107" s="35">
        <v>405</v>
      </c>
      <c r="D107" s="26">
        <v>23071.94</v>
      </c>
      <c r="E107" s="36">
        <v>22737.5</v>
      </c>
      <c r="F107" s="35">
        <v>151</v>
      </c>
      <c r="G107" s="26">
        <v>4384.53</v>
      </c>
      <c r="H107" s="36">
        <v>4421.71</v>
      </c>
      <c r="I107" s="35">
        <v>110</v>
      </c>
      <c r="J107" s="26">
        <v>2114.75</v>
      </c>
      <c r="K107" s="36">
        <v>2133.7800000000002</v>
      </c>
      <c r="L107" s="35">
        <v>122</v>
      </c>
      <c r="M107" s="26">
        <v>2457.38</v>
      </c>
      <c r="N107" s="36">
        <v>2477.39</v>
      </c>
      <c r="O107" s="35">
        <v>17</v>
      </c>
      <c r="P107" s="26">
        <v>46.08</v>
      </c>
      <c r="Q107" s="36">
        <v>46.54</v>
      </c>
      <c r="R107" s="35">
        <v>307</v>
      </c>
      <c r="S107" s="26">
        <v>2977.03</v>
      </c>
      <c r="T107" s="36">
        <v>2964.63</v>
      </c>
      <c r="U107" s="35">
        <v>272</v>
      </c>
      <c r="V107" s="26">
        <v>3009.34</v>
      </c>
      <c r="W107" s="36">
        <v>2893.68</v>
      </c>
      <c r="X107" s="35">
        <v>9</v>
      </c>
      <c r="Y107" s="26">
        <v>59.65</v>
      </c>
      <c r="Z107" s="36">
        <v>58.56</v>
      </c>
      <c r="AA107" s="35">
        <v>11</v>
      </c>
      <c r="AB107" s="26">
        <v>20.399999999999999</v>
      </c>
      <c r="AC107" s="36">
        <v>20.97</v>
      </c>
      <c r="AD107" s="35">
        <v>231</v>
      </c>
      <c r="AE107" s="26">
        <v>7325.85</v>
      </c>
      <c r="AF107" s="36">
        <v>7477.73</v>
      </c>
      <c r="AG107" s="35">
        <v>19</v>
      </c>
      <c r="AH107" s="26">
        <v>197.66</v>
      </c>
      <c r="AI107" s="36">
        <v>198.48</v>
      </c>
      <c r="AJ107" s="35">
        <v>218</v>
      </c>
      <c r="AK107" s="26">
        <v>317.58999999999997</v>
      </c>
      <c r="AL107" s="36">
        <v>44.03</v>
      </c>
      <c r="AM107" s="35">
        <v>159</v>
      </c>
      <c r="AN107" s="26">
        <v>161.68</v>
      </c>
      <c r="AO107" s="36"/>
      <c r="AP107" s="5" t="str">
        <f t="shared" si="1"/>
        <v>0 24,6666666666667</v>
      </c>
    </row>
    <row r="108" spans="1:42" x14ac:dyDescent="0.2">
      <c r="A108" s="42" t="s">
        <v>602</v>
      </c>
      <c r="B108" s="2" t="s">
        <v>603</v>
      </c>
      <c r="C108" s="35">
        <v>565</v>
      </c>
      <c r="D108" s="26">
        <v>31592.68</v>
      </c>
      <c r="E108" s="36">
        <v>31018.95</v>
      </c>
      <c r="F108" s="35">
        <v>336</v>
      </c>
      <c r="G108" s="26">
        <v>9940.5300000000007</v>
      </c>
      <c r="H108" s="36">
        <v>10045.14</v>
      </c>
      <c r="I108" s="35">
        <v>243</v>
      </c>
      <c r="J108" s="26">
        <v>4325.6499999999996</v>
      </c>
      <c r="K108" s="36">
        <v>4368.83</v>
      </c>
      <c r="L108" s="35">
        <v>314</v>
      </c>
      <c r="M108" s="26">
        <v>5587.21</v>
      </c>
      <c r="N108" s="36">
        <v>5656.77</v>
      </c>
      <c r="O108" s="35">
        <v>51</v>
      </c>
      <c r="P108" s="26">
        <v>738.41</v>
      </c>
      <c r="Q108" s="36">
        <v>751.41</v>
      </c>
      <c r="R108" s="35">
        <v>417</v>
      </c>
      <c r="S108" s="26">
        <v>3463.82</v>
      </c>
      <c r="T108" s="36">
        <v>3464.64</v>
      </c>
      <c r="U108" s="35">
        <v>415</v>
      </c>
      <c r="V108" s="26">
        <v>6360.58</v>
      </c>
      <c r="W108" s="36">
        <v>5958.02</v>
      </c>
      <c r="X108" s="35">
        <v>6</v>
      </c>
      <c r="Y108" s="26">
        <v>11.97</v>
      </c>
      <c r="Z108" s="36">
        <v>12.02</v>
      </c>
      <c r="AA108" s="35">
        <v>10</v>
      </c>
      <c r="AB108" s="26">
        <v>6.2</v>
      </c>
      <c r="AC108" s="36">
        <v>6.19</v>
      </c>
      <c r="AD108" s="35">
        <v>23</v>
      </c>
      <c r="AE108" s="26">
        <v>101.25</v>
      </c>
      <c r="AF108" s="36">
        <v>105.3</v>
      </c>
      <c r="AG108" s="35">
        <v>42</v>
      </c>
      <c r="AH108" s="26">
        <v>641.9</v>
      </c>
      <c r="AI108" s="36">
        <v>647.41999999999996</v>
      </c>
      <c r="AJ108" s="35">
        <v>315</v>
      </c>
      <c r="AK108" s="26">
        <v>309.76</v>
      </c>
      <c r="AL108" s="36">
        <v>3.21</v>
      </c>
      <c r="AM108" s="35">
        <v>200</v>
      </c>
      <c r="AN108" s="26">
        <v>104.89</v>
      </c>
      <c r="AO108" s="36"/>
      <c r="AP108" s="5" t="str">
        <f t="shared" si="1"/>
        <v>0 24,6666666666667</v>
      </c>
    </row>
    <row r="109" spans="1:42" x14ac:dyDescent="0.2">
      <c r="A109" s="42" t="s">
        <v>604</v>
      </c>
      <c r="B109" s="2" t="s">
        <v>605</v>
      </c>
      <c r="C109" s="35">
        <v>136</v>
      </c>
      <c r="D109" s="26">
        <v>8300.39</v>
      </c>
      <c r="E109" s="36">
        <v>8177.73</v>
      </c>
      <c r="F109" s="35">
        <v>74</v>
      </c>
      <c r="G109" s="26">
        <v>1981.42</v>
      </c>
      <c r="H109" s="36">
        <v>1994.1</v>
      </c>
      <c r="I109" s="35">
        <v>47</v>
      </c>
      <c r="J109" s="26">
        <v>1051.08</v>
      </c>
      <c r="K109" s="36">
        <v>1058.49</v>
      </c>
      <c r="L109" s="35">
        <v>86</v>
      </c>
      <c r="M109" s="26">
        <v>2115.7800000000002</v>
      </c>
      <c r="N109" s="36">
        <v>2135.09</v>
      </c>
      <c r="O109" s="35">
        <v>16</v>
      </c>
      <c r="P109" s="26">
        <v>405.08</v>
      </c>
      <c r="Q109" s="36">
        <v>408.89</v>
      </c>
      <c r="R109" s="35">
        <v>92</v>
      </c>
      <c r="S109" s="26">
        <v>772.05</v>
      </c>
      <c r="T109" s="36">
        <v>765.79</v>
      </c>
      <c r="U109" s="35">
        <v>100</v>
      </c>
      <c r="V109" s="26">
        <v>1729.89</v>
      </c>
      <c r="W109" s="36">
        <v>1677.28</v>
      </c>
      <c r="X109" s="35" t="s">
        <v>399</v>
      </c>
      <c r="Y109" s="26" t="s">
        <v>399</v>
      </c>
      <c r="Z109" s="36" t="s">
        <v>399</v>
      </c>
      <c r="AA109" s="35" t="s">
        <v>399</v>
      </c>
      <c r="AB109" s="26" t="s">
        <v>399</v>
      </c>
      <c r="AC109" s="36" t="s">
        <v>399</v>
      </c>
      <c r="AD109" s="35" t="s">
        <v>399</v>
      </c>
      <c r="AE109" s="26" t="s">
        <v>399</v>
      </c>
      <c r="AF109" s="36" t="s">
        <v>399</v>
      </c>
      <c r="AG109" s="35">
        <v>10</v>
      </c>
      <c r="AH109" s="26">
        <v>126.35</v>
      </c>
      <c r="AI109" s="36">
        <v>126.62</v>
      </c>
      <c r="AJ109" s="35">
        <v>53</v>
      </c>
      <c r="AK109" s="26">
        <v>57.37</v>
      </c>
      <c r="AL109" s="36">
        <v>2.12</v>
      </c>
      <c r="AM109" s="35">
        <v>38</v>
      </c>
      <c r="AN109" s="26">
        <v>52.69</v>
      </c>
      <c r="AO109" s="36"/>
      <c r="AP109" s="5" t="str">
        <f t="shared" si="1"/>
        <v>3 24,6666666666667</v>
      </c>
    </row>
    <row r="110" spans="1:42" x14ac:dyDescent="0.2">
      <c r="A110" s="42" t="s">
        <v>606</v>
      </c>
      <c r="B110" s="2" t="s">
        <v>607</v>
      </c>
      <c r="C110" s="35">
        <v>206</v>
      </c>
      <c r="D110" s="26">
        <v>12511.39</v>
      </c>
      <c r="E110" s="36">
        <v>12458.67</v>
      </c>
      <c r="F110" s="35">
        <v>137</v>
      </c>
      <c r="G110" s="26">
        <v>5037.84</v>
      </c>
      <c r="H110" s="36">
        <v>5084.2700000000004</v>
      </c>
      <c r="I110" s="35">
        <v>112</v>
      </c>
      <c r="J110" s="26">
        <v>3046.15</v>
      </c>
      <c r="K110" s="36">
        <v>3071.24</v>
      </c>
      <c r="L110" s="35">
        <v>117</v>
      </c>
      <c r="M110" s="26">
        <v>2227.98</v>
      </c>
      <c r="N110" s="36">
        <v>2250.5300000000002</v>
      </c>
      <c r="O110" s="35">
        <v>22</v>
      </c>
      <c r="P110" s="26">
        <v>284.97000000000003</v>
      </c>
      <c r="Q110" s="36">
        <v>287.25</v>
      </c>
      <c r="R110" s="35">
        <v>150</v>
      </c>
      <c r="S110" s="26">
        <v>896.91</v>
      </c>
      <c r="T110" s="36">
        <v>895.21</v>
      </c>
      <c r="U110" s="35">
        <v>118</v>
      </c>
      <c r="V110" s="26">
        <v>754.75</v>
      </c>
      <c r="W110" s="36">
        <v>735.77</v>
      </c>
      <c r="X110" s="35">
        <v>3</v>
      </c>
      <c r="Y110" s="26">
        <v>1.83</v>
      </c>
      <c r="Z110" s="36">
        <v>1.83</v>
      </c>
      <c r="AA110" s="35">
        <v>5</v>
      </c>
      <c r="AB110" s="26">
        <v>7.21</v>
      </c>
      <c r="AC110" s="36">
        <v>7.52</v>
      </c>
      <c r="AD110" s="35">
        <v>15</v>
      </c>
      <c r="AE110" s="26">
        <v>14.57</v>
      </c>
      <c r="AF110" s="36">
        <v>14.56</v>
      </c>
      <c r="AG110" s="35">
        <v>12</v>
      </c>
      <c r="AH110" s="26">
        <v>109.13</v>
      </c>
      <c r="AI110" s="36">
        <v>109.85</v>
      </c>
      <c r="AJ110" s="35">
        <v>112</v>
      </c>
      <c r="AK110" s="26">
        <v>112.68</v>
      </c>
      <c r="AL110" s="36">
        <v>0.64</v>
      </c>
      <c r="AM110" s="35">
        <v>53</v>
      </c>
      <c r="AN110" s="26">
        <v>17.37</v>
      </c>
      <c r="AO110" s="36"/>
      <c r="AP110" s="5" t="str">
        <f t="shared" si="1"/>
        <v>0 24,6666666666667</v>
      </c>
    </row>
    <row r="111" spans="1:42" x14ac:dyDescent="0.2">
      <c r="A111" s="42" t="s">
        <v>608</v>
      </c>
      <c r="B111" s="2" t="s">
        <v>609</v>
      </c>
      <c r="C111" s="35">
        <v>142</v>
      </c>
      <c r="D111" s="26">
        <v>7384.47</v>
      </c>
      <c r="E111" s="36">
        <v>7197.68</v>
      </c>
      <c r="F111" s="35">
        <v>76</v>
      </c>
      <c r="G111" s="26">
        <v>1823.43</v>
      </c>
      <c r="H111" s="36">
        <v>1842.18</v>
      </c>
      <c r="I111" s="35">
        <v>42</v>
      </c>
      <c r="J111" s="26">
        <v>703.58</v>
      </c>
      <c r="K111" s="36">
        <v>714.68</v>
      </c>
      <c r="L111" s="35">
        <v>81</v>
      </c>
      <c r="M111" s="26">
        <v>1434.74</v>
      </c>
      <c r="N111" s="36">
        <v>1445.91</v>
      </c>
      <c r="O111" s="35">
        <v>24</v>
      </c>
      <c r="P111" s="26">
        <v>476.89</v>
      </c>
      <c r="Q111" s="36">
        <v>479.7</v>
      </c>
      <c r="R111" s="35">
        <v>100</v>
      </c>
      <c r="S111" s="26">
        <v>896.18</v>
      </c>
      <c r="T111" s="36">
        <v>900.61</v>
      </c>
      <c r="U111" s="35">
        <v>103</v>
      </c>
      <c r="V111" s="26">
        <v>1753.97</v>
      </c>
      <c r="W111" s="36">
        <v>1610.5</v>
      </c>
      <c r="X111" s="35" t="s">
        <v>399</v>
      </c>
      <c r="Y111" s="26" t="s">
        <v>399</v>
      </c>
      <c r="Z111" s="36" t="s">
        <v>399</v>
      </c>
      <c r="AA111" s="35" t="s">
        <v>399</v>
      </c>
      <c r="AB111" s="26" t="s">
        <v>399</v>
      </c>
      <c r="AC111" s="36" t="s">
        <v>399</v>
      </c>
      <c r="AD111" s="35">
        <v>7</v>
      </c>
      <c r="AE111" s="26">
        <v>2.98</v>
      </c>
      <c r="AF111" s="36">
        <v>2.96</v>
      </c>
      <c r="AG111" s="35">
        <v>18</v>
      </c>
      <c r="AH111" s="26">
        <v>198.71</v>
      </c>
      <c r="AI111" s="36">
        <v>199.67</v>
      </c>
      <c r="AJ111" s="35">
        <v>70</v>
      </c>
      <c r="AK111" s="26">
        <v>66.16</v>
      </c>
      <c r="AL111" s="36">
        <v>0.01</v>
      </c>
      <c r="AM111" s="35">
        <v>39</v>
      </c>
      <c r="AN111" s="26">
        <v>26.37</v>
      </c>
      <c r="AO111" s="36"/>
      <c r="AP111" s="5" t="str">
        <f t="shared" si="1"/>
        <v>2 24,6666666666667</v>
      </c>
    </row>
    <row r="112" spans="1:42" x14ac:dyDescent="0.2">
      <c r="A112" s="42" t="s">
        <v>610</v>
      </c>
      <c r="B112" s="2" t="s">
        <v>611</v>
      </c>
      <c r="C112" s="35">
        <v>385</v>
      </c>
      <c r="D112" s="26">
        <v>22543.21</v>
      </c>
      <c r="E112" s="36">
        <v>22346.29</v>
      </c>
      <c r="F112" s="35">
        <v>222</v>
      </c>
      <c r="G112" s="26">
        <v>8328.2900000000009</v>
      </c>
      <c r="H112" s="36">
        <v>8393.86</v>
      </c>
      <c r="I112" s="35">
        <v>192</v>
      </c>
      <c r="J112" s="26">
        <v>5019.9799999999996</v>
      </c>
      <c r="K112" s="36">
        <v>5068.6899999999996</v>
      </c>
      <c r="L112" s="35">
        <v>171</v>
      </c>
      <c r="M112" s="26">
        <v>3099.74</v>
      </c>
      <c r="N112" s="36">
        <v>3127.04</v>
      </c>
      <c r="O112" s="35">
        <v>20</v>
      </c>
      <c r="P112" s="26">
        <v>238.77</v>
      </c>
      <c r="Q112" s="36">
        <v>240.55</v>
      </c>
      <c r="R112" s="35">
        <v>301</v>
      </c>
      <c r="S112" s="26">
        <v>1843.44</v>
      </c>
      <c r="T112" s="36">
        <v>1834.72</v>
      </c>
      <c r="U112" s="35">
        <v>221</v>
      </c>
      <c r="V112" s="26">
        <v>1450.61</v>
      </c>
      <c r="W112" s="36">
        <v>1416.98</v>
      </c>
      <c r="X112" s="35">
        <v>7</v>
      </c>
      <c r="Y112" s="26">
        <v>21.12</v>
      </c>
      <c r="Z112" s="36">
        <v>21.52</v>
      </c>
      <c r="AA112" s="35">
        <v>12</v>
      </c>
      <c r="AB112" s="26">
        <v>35.96</v>
      </c>
      <c r="AC112" s="36">
        <v>36.35</v>
      </c>
      <c r="AD112" s="35">
        <v>113</v>
      </c>
      <c r="AE112" s="26">
        <v>1874.64</v>
      </c>
      <c r="AF112" s="36">
        <v>1922.64</v>
      </c>
      <c r="AG112" s="35">
        <v>23</v>
      </c>
      <c r="AH112" s="26">
        <v>274.39999999999998</v>
      </c>
      <c r="AI112" s="36">
        <v>276.14</v>
      </c>
      <c r="AJ112" s="35">
        <v>224</v>
      </c>
      <c r="AK112" s="26">
        <v>237.71</v>
      </c>
      <c r="AL112" s="36">
        <v>7.8</v>
      </c>
      <c r="AM112" s="35">
        <v>139</v>
      </c>
      <c r="AN112" s="26">
        <v>118.55</v>
      </c>
      <c r="AO112" s="36"/>
      <c r="AP112" s="5" t="str">
        <f t="shared" si="1"/>
        <v>0 24,6666666666667</v>
      </c>
    </row>
    <row r="113" spans="1:42" x14ac:dyDescent="0.2">
      <c r="A113" s="42" t="s">
        <v>612</v>
      </c>
      <c r="B113" s="2" t="s">
        <v>613</v>
      </c>
      <c r="C113" s="35">
        <v>573</v>
      </c>
      <c r="D113" s="26">
        <v>36942.800000000003</v>
      </c>
      <c r="E113" s="36">
        <v>36550.39</v>
      </c>
      <c r="F113" s="35">
        <v>278</v>
      </c>
      <c r="G113" s="26">
        <v>7886.37</v>
      </c>
      <c r="H113" s="36">
        <v>7957.51</v>
      </c>
      <c r="I113" s="35">
        <v>206</v>
      </c>
      <c r="J113" s="26">
        <v>5344.76</v>
      </c>
      <c r="K113" s="36">
        <v>5381.63</v>
      </c>
      <c r="L113" s="35">
        <v>310</v>
      </c>
      <c r="M113" s="26">
        <v>7512.69</v>
      </c>
      <c r="N113" s="36">
        <v>7564.46</v>
      </c>
      <c r="O113" s="35">
        <v>40</v>
      </c>
      <c r="P113" s="26">
        <v>366.81</v>
      </c>
      <c r="Q113" s="36">
        <v>369.05</v>
      </c>
      <c r="R113" s="35">
        <v>466</v>
      </c>
      <c r="S113" s="26">
        <v>5650.88</v>
      </c>
      <c r="T113" s="36">
        <v>5646.06</v>
      </c>
      <c r="U113" s="35">
        <v>403</v>
      </c>
      <c r="V113" s="26">
        <v>6686.28</v>
      </c>
      <c r="W113" s="36">
        <v>6516.22</v>
      </c>
      <c r="X113" s="35">
        <v>5</v>
      </c>
      <c r="Y113" s="26">
        <v>16.2</v>
      </c>
      <c r="Z113" s="36">
        <v>16.2</v>
      </c>
      <c r="AA113" s="35">
        <v>14</v>
      </c>
      <c r="AB113" s="26">
        <v>33.11</v>
      </c>
      <c r="AC113" s="36">
        <v>33.200000000000003</v>
      </c>
      <c r="AD113" s="35">
        <v>145</v>
      </c>
      <c r="AE113" s="26">
        <v>2221.9299999999998</v>
      </c>
      <c r="AF113" s="36">
        <v>2275.13</v>
      </c>
      <c r="AG113" s="35">
        <v>63</v>
      </c>
      <c r="AH113" s="26">
        <v>745.14</v>
      </c>
      <c r="AI113" s="36">
        <v>749.86</v>
      </c>
      <c r="AJ113" s="35">
        <v>320</v>
      </c>
      <c r="AK113" s="26">
        <v>335.7</v>
      </c>
      <c r="AL113" s="36">
        <v>41.07</v>
      </c>
      <c r="AM113" s="35">
        <v>199</v>
      </c>
      <c r="AN113" s="26">
        <v>138.80000000000001</v>
      </c>
      <c r="AO113" s="36"/>
      <c r="AP113" s="5" t="str">
        <f t="shared" si="1"/>
        <v>0 24,6666666666667</v>
      </c>
    </row>
    <row r="114" spans="1:42" x14ac:dyDescent="0.2">
      <c r="A114" s="42" t="s">
        <v>614</v>
      </c>
      <c r="B114" s="2" t="s">
        <v>615</v>
      </c>
      <c r="C114" s="35">
        <v>439</v>
      </c>
      <c r="D114" s="26">
        <v>31543.52</v>
      </c>
      <c r="E114" s="36">
        <v>31365.93</v>
      </c>
      <c r="F114" s="35">
        <v>323</v>
      </c>
      <c r="G114" s="26">
        <v>13373.32</v>
      </c>
      <c r="H114" s="36">
        <v>13449.97</v>
      </c>
      <c r="I114" s="35">
        <v>280</v>
      </c>
      <c r="J114" s="26">
        <v>8119.81</v>
      </c>
      <c r="K114" s="36">
        <v>8168.39</v>
      </c>
      <c r="L114" s="35">
        <v>261</v>
      </c>
      <c r="M114" s="26">
        <v>4668.29</v>
      </c>
      <c r="N114" s="36">
        <v>4705.46</v>
      </c>
      <c r="O114" s="35">
        <v>40</v>
      </c>
      <c r="P114" s="26">
        <v>654.61</v>
      </c>
      <c r="Q114" s="36">
        <v>657.73</v>
      </c>
      <c r="R114" s="35">
        <v>358</v>
      </c>
      <c r="S114" s="26">
        <v>2196.63</v>
      </c>
      <c r="T114" s="36">
        <v>2187.61</v>
      </c>
      <c r="U114" s="35">
        <v>229</v>
      </c>
      <c r="V114" s="26">
        <v>1228.93</v>
      </c>
      <c r="W114" s="36">
        <v>1196.57</v>
      </c>
      <c r="X114" s="35">
        <v>5</v>
      </c>
      <c r="Y114" s="26">
        <v>8.9499999999999993</v>
      </c>
      <c r="Z114" s="36">
        <v>8.9499999999999993</v>
      </c>
      <c r="AA114" s="35">
        <v>80</v>
      </c>
      <c r="AB114" s="26">
        <v>253.24</v>
      </c>
      <c r="AC114" s="36">
        <v>254.46</v>
      </c>
      <c r="AD114" s="35">
        <v>39</v>
      </c>
      <c r="AE114" s="26">
        <v>318.37</v>
      </c>
      <c r="AF114" s="36">
        <v>321.67</v>
      </c>
      <c r="AG114" s="35">
        <v>30</v>
      </c>
      <c r="AH114" s="26">
        <v>388.16</v>
      </c>
      <c r="AI114" s="36">
        <v>388.69</v>
      </c>
      <c r="AJ114" s="35">
        <v>231</v>
      </c>
      <c r="AK114" s="26">
        <v>228.32</v>
      </c>
      <c r="AL114" s="36">
        <v>26.43</v>
      </c>
      <c r="AM114" s="35">
        <v>168</v>
      </c>
      <c r="AN114" s="26">
        <v>104.89</v>
      </c>
      <c r="AO114" s="36"/>
      <c r="AP114" s="5" t="str">
        <f t="shared" si="1"/>
        <v>0 24,6666666666667</v>
      </c>
    </row>
    <row r="115" spans="1:42" x14ac:dyDescent="0.2">
      <c r="A115" s="42" t="s">
        <v>616</v>
      </c>
      <c r="B115" s="2" t="s">
        <v>617</v>
      </c>
      <c r="C115" s="35">
        <v>378</v>
      </c>
      <c r="D115" s="26">
        <v>26064.99</v>
      </c>
      <c r="E115" s="36">
        <v>25835.86</v>
      </c>
      <c r="F115" s="35">
        <v>263</v>
      </c>
      <c r="G115" s="26">
        <v>10047.9</v>
      </c>
      <c r="H115" s="36">
        <v>10103.06</v>
      </c>
      <c r="I115" s="35">
        <v>204</v>
      </c>
      <c r="J115" s="26">
        <v>5502.49</v>
      </c>
      <c r="K115" s="36">
        <v>5531.32</v>
      </c>
      <c r="L115" s="35">
        <v>218</v>
      </c>
      <c r="M115" s="26">
        <v>4735.1400000000003</v>
      </c>
      <c r="N115" s="36">
        <v>4753.91</v>
      </c>
      <c r="O115" s="35">
        <v>29</v>
      </c>
      <c r="P115" s="26">
        <v>361.67</v>
      </c>
      <c r="Q115" s="36">
        <v>362.76</v>
      </c>
      <c r="R115" s="35">
        <v>292</v>
      </c>
      <c r="S115" s="26">
        <v>2229.29</v>
      </c>
      <c r="T115" s="36">
        <v>2217.27</v>
      </c>
      <c r="U115" s="35">
        <v>234</v>
      </c>
      <c r="V115" s="26">
        <v>2030.82</v>
      </c>
      <c r="W115" s="36">
        <v>1918.16</v>
      </c>
      <c r="X115" s="35">
        <v>4</v>
      </c>
      <c r="Y115" s="26">
        <v>7.84</v>
      </c>
      <c r="Z115" s="36">
        <v>8.02</v>
      </c>
      <c r="AA115" s="35">
        <v>20</v>
      </c>
      <c r="AB115" s="26">
        <v>56.6</v>
      </c>
      <c r="AC115" s="36">
        <v>56.98</v>
      </c>
      <c r="AD115" s="35">
        <v>34</v>
      </c>
      <c r="AE115" s="26">
        <v>226.08</v>
      </c>
      <c r="AF115" s="36">
        <v>229.93</v>
      </c>
      <c r="AG115" s="35">
        <v>44</v>
      </c>
      <c r="AH115" s="26">
        <v>636.5</v>
      </c>
      <c r="AI115" s="36">
        <v>637.65</v>
      </c>
      <c r="AJ115" s="35">
        <v>166</v>
      </c>
      <c r="AK115" s="26">
        <v>155.5</v>
      </c>
      <c r="AL115" s="36">
        <v>16.8</v>
      </c>
      <c r="AM115" s="35">
        <v>133</v>
      </c>
      <c r="AN115" s="26">
        <v>75.16</v>
      </c>
      <c r="AO115" s="36"/>
      <c r="AP115" s="5" t="str">
        <f t="shared" si="1"/>
        <v>0 24,6666666666667</v>
      </c>
    </row>
    <row r="116" spans="1:42" x14ac:dyDescent="0.2">
      <c r="A116" s="42" t="s">
        <v>618</v>
      </c>
      <c r="B116" s="2" t="s">
        <v>619</v>
      </c>
      <c r="C116" s="35">
        <v>501</v>
      </c>
      <c r="D116" s="26">
        <v>32211.439999999999</v>
      </c>
      <c r="E116" s="36">
        <v>32046.75</v>
      </c>
      <c r="F116" s="35">
        <v>357</v>
      </c>
      <c r="G116" s="26">
        <v>13081.04</v>
      </c>
      <c r="H116" s="36">
        <v>13156.84</v>
      </c>
      <c r="I116" s="35">
        <v>314</v>
      </c>
      <c r="J116" s="26">
        <v>7654.54</v>
      </c>
      <c r="K116" s="36">
        <v>7698.68</v>
      </c>
      <c r="L116" s="35">
        <v>296</v>
      </c>
      <c r="M116" s="26">
        <v>5661.04</v>
      </c>
      <c r="N116" s="36">
        <v>5709.39</v>
      </c>
      <c r="O116" s="35">
        <v>45</v>
      </c>
      <c r="P116" s="26">
        <v>799.27</v>
      </c>
      <c r="Q116" s="36">
        <v>804.01</v>
      </c>
      <c r="R116" s="35">
        <v>408</v>
      </c>
      <c r="S116" s="26">
        <v>1940.54</v>
      </c>
      <c r="T116" s="36">
        <v>1936.77</v>
      </c>
      <c r="U116" s="35">
        <v>269</v>
      </c>
      <c r="V116" s="26">
        <v>1534.67</v>
      </c>
      <c r="W116" s="36">
        <v>1489.76</v>
      </c>
      <c r="X116" s="35">
        <v>3</v>
      </c>
      <c r="Y116" s="26">
        <v>1.2</v>
      </c>
      <c r="Z116" s="36">
        <v>1.2</v>
      </c>
      <c r="AA116" s="35">
        <v>90</v>
      </c>
      <c r="AB116" s="26">
        <v>340.99</v>
      </c>
      <c r="AC116" s="36">
        <v>342.8</v>
      </c>
      <c r="AD116" s="35">
        <v>29</v>
      </c>
      <c r="AE116" s="26">
        <v>149.08000000000001</v>
      </c>
      <c r="AF116" s="36">
        <v>160.21</v>
      </c>
      <c r="AG116" s="35">
        <v>44</v>
      </c>
      <c r="AH116" s="26">
        <v>737.24</v>
      </c>
      <c r="AI116" s="36">
        <v>740.16</v>
      </c>
      <c r="AJ116" s="35">
        <v>256</v>
      </c>
      <c r="AK116" s="26">
        <v>238.75</v>
      </c>
      <c r="AL116" s="36">
        <v>6.93</v>
      </c>
      <c r="AM116" s="35">
        <v>154</v>
      </c>
      <c r="AN116" s="26">
        <v>73.08</v>
      </c>
      <c r="AO116" s="36"/>
      <c r="AP116" s="5" t="str">
        <f t="shared" si="1"/>
        <v>0 24,6666666666667</v>
      </c>
    </row>
    <row r="117" spans="1:42" x14ac:dyDescent="0.2">
      <c r="A117" s="42" t="s">
        <v>620</v>
      </c>
      <c r="B117" s="2" t="s">
        <v>621</v>
      </c>
      <c r="C117" s="35">
        <v>501</v>
      </c>
      <c r="D117" s="26">
        <v>31782.41</v>
      </c>
      <c r="E117" s="36">
        <v>31271.5</v>
      </c>
      <c r="F117" s="35">
        <v>243</v>
      </c>
      <c r="G117" s="26">
        <v>10247.11</v>
      </c>
      <c r="H117" s="36">
        <v>10339.43</v>
      </c>
      <c r="I117" s="35">
        <v>97</v>
      </c>
      <c r="J117" s="26">
        <v>1573.14</v>
      </c>
      <c r="K117" s="36">
        <v>1582.72</v>
      </c>
      <c r="L117" s="35">
        <v>123</v>
      </c>
      <c r="M117" s="26">
        <v>2261.7600000000002</v>
      </c>
      <c r="N117" s="36">
        <v>2274.4699999999998</v>
      </c>
      <c r="O117" s="35" t="s">
        <v>399</v>
      </c>
      <c r="P117" s="26" t="s">
        <v>399</v>
      </c>
      <c r="Q117" s="36" t="s">
        <v>399</v>
      </c>
      <c r="R117" s="35">
        <v>405</v>
      </c>
      <c r="S117" s="26">
        <v>5585.13</v>
      </c>
      <c r="T117" s="36">
        <v>5568</v>
      </c>
      <c r="U117" s="35">
        <v>332</v>
      </c>
      <c r="V117" s="26">
        <v>4406.92</v>
      </c>
      <c r="W117" s="36">
        <v>4244.26</v>
      </c>
      <c r="X117" s="35"/>
      <c r="Y117" s="26"/>
      <c r="Z117" s="36"/>
      <c r="AA117" s="35">
        <v>4</v>
      </c>
      <c r="AB117" s="26">
        <v>8.7200000000000006</v>
      </c>
      <c r="AC117" s="36">
        <v>8.6999999999999993</v>
      </c>
      <c r="AD117" s="35">
        <v>228</v>
      </c>
      <c r="AE117" s="26">
        <v>6200.79</v>
      </c>
      <c r="AF117" s="36">
        <v>6355.77</v>
      </c>
      <c r="AG117" s="35">
        <v>51</v>
      </c>
      <c r="AH117" s="26">
        <v>767.71</v>
      </c>
      <c r="AI117" s="36">
        <v>774.21</v>
      </c>
      <c r="AJ117" s="35">
        <v>266</v>
      </c>
      <c r="AK117" s="26">
        <v>463.18</v>
      </c>
      <c r="AL117" s="36">
        <v>103.67</v>
      </c>
      <c r="AM117" s="35">
        <v>177</v>
      </c>
      <c r="AN117" s="26">
        <v>247.68</v>
      </c>
      <c r="AO117" s="36"/>
      <c r="AP117" s="5" t="str">
        <f t="shared" si="1"/>
        <v>1 23,6666666666667</v>
      </c>
    </row>
    <row r="118" spans="1:42" x14ac:dyDescent="0.2">
      <c r="A118" s="42" t="s">
        <v>622</v>
      </c>
      <c r="B118" s="2" t="s">
        <v>623</v>
      </c>
      <c r="C118" s="35">
        <v>263</v>
      </c>
      <c r="D118" s="26">
        <v>14184.06</v>
      </c>
      <c r="E118" s="36">
        <v>14100.1</v>
      </c>
      <c r="F118" s="35">
        <v>192</v>
      </c>
      <c r="G118" s="26">
        <v>5801.47</v>
      </c>
      <c r="H118" s="36">
        <v>5830.04</v>
      </c>
      <c r="I118" s="35">
        <v>176</v>
      </c>
      <c r="J118" s="26">
        <v>3753.5</v>
      </c>
      <c r="K118" s="36">
        <v>3774.48</v>
      </c>
      <c r="L118" s="35">
        <v>122</v>
      </c>
      <c r="M118" s="26">
        <v>1867.78</v>
      </c>
      <c r="N118" s="36">
        <v>1878.54</v>
      </c>
      <c r="O118" s="35">
        <v>19</v>
      </c>
      <c r="P118" s="26">
        <v>419.6</v>
      </c>
      <c r="Q118" s="36">
        <v>420.08</v>
      </c>
      <c r="R118" s="35">
        <v>219</v>
      </c>
      <c r="S118" s="26">
        <v>1153.31</v>
      </c>
      <c r="T118" s="36">
        <v>1151.06</v>
      </c>
      <c r="U118" s="35">
        <v>112</v>
      </c>
      <c r="V118" s="26">
        <v>458.46</v>
      </c>
      <c r="W118" s="36">
        <v>447.28</v>
      </c>
      <c r="X118" s="35">
        <v>5</v>
      </c>
      <c r="Y118" s="26">
        <v>1.92</v>
      </c>
      <c r="Z118" s="36">
        <v>1.92</v>
      </c>
      <c r="AA118" s="35">
        <v>37</v>
      </c>
      <c r="AB118" s="26">
        <v>43.18</v>
      </c>
      <c r="AC118" s="36">
        <v>43.41</v>
      </c>
      <c r="AD118" s="35">
        <v>19</v>
      </c>
      <c r="AE118" s="26">
        <v>23.06</v>
      </c>
      <c r="AF118" s="36">
        <v>23.05</v>
      </c>
      <c r="AG118" s="35">
        <v>32</v>
      </c>
      <c r="AH118" s="26">
        <v>527.28</v>
      </c>
      <c r="AI118" s="36">
        <v>530.08000000000004</v>
      </c>
      <c r="AJ118" s="35">
        <v>108</v>
      </c>
      <c r="AK118" s="26">
        <v>81.680000000000007</v>
      </c>
      <c r="AL118" s="36">
        <v>0.16</v>
      </c>
      <c r="AM118" s="35">
        <v>78</v>
      </c>
      <c r="AN118" s="26">
        <v>52.82</v>
      </c>
      <c r="AO118" s="36"/>
      <c r="AP118" s="5" t="str">
        <f t="shared" si="1"/>
        <v>0 24,6666666666667</v>
      </c>
    </row>
    <row r="119" spans="1:42" x14ac:dyDescent="0.2">
      <c r="A119" s="42" t="s">
        <v>624</v>
      </c>
      <c r="B119" s="2" t="s">
        <v>625</v>
      </c>
      <c r="C119" s="35">
        <v>481</v>
      </c>
      <c r="D119" s="26">
        <v>37208.03</v>
      </c>
      <c r="E119" s="36">
        <v>36948.080000000002</v>
      </c>
      <c r="F119" s="35">
        <v>383</v>
      </c>
      <c r="G119" s="26">
        <v>15690.65</v>
      </c>
      <c r="H119" s="36">
        <v>15791.01</v>
      </c>
      <c r="I119" s="35">
        <v>335</v>
      </c>
      <c r="J119" s="26">
        <v>9885.74</v>
      </c>
      <c r="K119" s="36">
        <v>9945.35</v>
      </c>
      <c r="L119" s="35">
        <v>251</v>
      </c>
      <c r="M119" s="26">
        <v>4437.25</v>
      </c>
      <c r="N119" s="36">
        <v>4466.49</v>
      </c>
      <c r="O119" s="35">
        <v>35</v>
      </c>
      <c r="P119" s="26">
        <v>271.72000000000003</v>
      </c>
      <c r="Q119" s="36">
        <v>273.06</v>
      </c>
      <c r="R119" s="35">
        <v>421</v>
      </c>
      <c r="S119" s="26">
        <v>2864.97</v>
      </c>
      <c r="T119" s="36">
        <v>2841.34</v>
      </c>
      <c r="U119" s="35">
        <v>265</v>
      </c>
      <c r="V119" s="26">
        <v>1541.92</v>
      </c>
      <c r="W119" s="36">
        <v>1488.02</v>
      </c>
      <c r="X119" s="35">
        <v>79</v>
      </c>
      <c r="Y119" s="26">
        <v>296.73</v>
      </c>
      <c r="Z119" s="36">
        <v>298.94</v>
      </c>
      <c r="AA119" s="35">
        <v>129</v>
      </c>
      <c r="AB119" s="26">
        <v>901.6</v>
      </c>
      <c r="AC119" s="36">
        <v>905.18</v>
      </c>
      <c r="AD119" s="35">
        <v>49</v>
      </c>
      <c r="AE119" s="26">
        <v>415.86</v>
      </c>
      <c r="AF119" s="36">
        <v>423.91</v>
      </c>
      <c r="AG119" s="35">
        <v>40</v>
      </c>
      <c r="AH119" s="26">
        <v>430.94</v>
      </c>
      <c r="AI119" s="36">
        <v>430.67</v>
      </c>
      <c r="AJ119" s="35">
        <v>276</v>
      </c>
      <c r="AK119" s="26">
        <v>332.71</v>
      </c>
      <c r="AL119" s="36">
        <v>84.11</v>
      </c>
      <c r="AM119" s="35">
        <v>221</v>
      </c>
      <c r="AN119" s="26">
        <v>137.94</v>
      </c>
      <c r="AO119" s="36"/>
      <c r="AP119" s="5" t="str">
        <f t="shared" si="1"/>
        <v>0 24,6666666666667</v>
      </c>
    </row>
    <row r="120" spans="1:42" x14ac:dyDescent="0.2">
      <c r="A120" s="42" t="s">
        <v>626</v>
      </c>
      <c r="B120" s="2" t="s">
        <v>627</v>
      </c>
      <c r="C120" s="35">
        <v>545</v>
      </c>
      <c r="D120" s="26">
        <v>29417.91</v>
      </c>
      <c r="E120" s="36">
        <v>29046.74</v>
      </c>
      <c r="F120" s="35">
        <v>348</v>
      </c>
      <c r="G120" s="26">
        <v>10893.22</v>
      </c>
      <c r="H120" s="36">
        <v>10956.71</v>
      </c>
      <c r="I120" s="35">
        <v>209</v>
      </c>
      <c r="J120" s="26">
        <v>2991.72</v>
      </c>
      <c r="K120" s="36">
        <v>3008.3</v>
      </c>
      <c r="L120" s="35">
        <v>284</v>
      </c>
      <c r="M120" s="26">
        <v>4900.63</v>
      </c>
      <c r="N120" s="36">
        <v>4930.12</v>
      </c>
      <c r="O120" s="35">
        <v>33</v>
      </c>
      <c r="P120" s="26">
        <v>189.05</v>
      </c>
      <c r="Q120" s="36">
        <v>189.75</v>
      </c>
      <c r="R120" s="35">
        <v>434</v>
      </c>
      <c r="S120" s="26">
        <v>4224.37</v>
      </c>
      <c r="T120" s="36">
        <v>4224.55</v>
      </c>
      <c r="U120" s="35">
        <v>414</v>
      </c>
      <c r="V120" s="26">
        <v>5316.98</v>
      </c>
      <c r="W120" s="36">
        <v>5112.95</v>
      </c>
      <c r="X120" s="35">
        <v>3</v>
      </c>
      <c r="Y120" s="26">
        <v>1.23</v>
      </c>
      <c r="Z120" s="36">
        <v>1.23</v>
      </c>
      <c r="AA120" s="35">
        <v>7</v>
      </c>
      <c r="AB120" s="26">
        <v>42.1</v>
      </c>
      <c r="AC120" s="36">
        <v>42.25</v>
      </c>
      <c r="AD120" s="35">
        <v>31</v>
      </c>
      <c r="AE120" s="26">
        <v>97.78</v>
      </c>
      <c r="AF120" s="36">
        <v>99.48</v>
      </c>
      <c r="AG120" s="35">
        <v>45</v>
      </c>
      <c r="AH120" s="26">
        <v>472.21</v>
      </c>
      <c r="AI120" s="36">
        <v>474.27</v>
      </c>
      <c r="AJ120" s="35">
        <v>242</v>
      </c>
      <c r="AK120" s="26">
        <v>181.14</v>
      </c>
      <c r="AL120" s="36">
        <v>7.13</v>
      </c>
      <c r="AM120" s="35">
        <v>205</v>
      </c>
      <c r="AN120" s="26">
        <v>107.48</v>
      </c>
      <c r="AO120" s="36"/>
      <c r="AP120" s="5" t="str">
        <f t="shared" si="1"/>
        <v>0 24,6666666666667</v>
      </c>
    </row>
    <row r="121" spans="1:42" x14ac:dyDescent="0.2">
      <c r="A121" s="42" t="s">
        <v>628</v>
      </c>
      <c r="B121" s="2" t="s">
        <v>629</v>
      </c>
      <c r="C121" s="35">
        <v>525</v>
      </c>
      <c r="D121" s="26">
        <v>34621.870000000003</v>
      </c>
      <c r="E121" s="36">
        <v>34118.949999999997</v>
      </c>
      <c r="F121" s="35">
        <v>296</v>
      </c>
      <c r="G121" s="26">
        <v>9932.2000000000007</v>
      </c>
      <c r="H121" s="36">
        <v>10011.719999999999</v>
      </c>
      <c r="I121" s="35">
        <v>169</v>
      </c>
      <c r="J121" s="26">
        <v>2932.16</v>
      </c>
      <c r="K121" s="36">
        <v>2953.43</v>
      </c>
      <c r="L121" s="35">
        <v>290</v>
      </c>
      <c r="M121" s="26">
        <v>7565.89</v>
      </c>
      <c r="N121" s="36">
        <v>7627.29</v>
      </c>
      <c r="O121" s="35">
        <v>43</v>
      </c>
      <c r="P121" s="26">
        <v>418.43</v>
      </c>
      <c r="Q121" s="36">
        <v>423.43</v>
      </c>
      <c r="R121" s="35">
        <v>407</v>
      </c>
      <c r="S121" s="26">
        <v>4840.2299999999996</v>
      </c>
      <c r="T121" s="36">
        <v>4847.5600000000004</v>
      </c>
      <c r="U121" s="35">
        <v>387</v>
      </c>
      <c r="V121" s="26">
        <v>7692.09</v>
      </c>
      <c r="W121" s="36">
        <v>7356.79</v>
      </c>
      <c r="X121" s="35"/>
      <c r="Y121" s="26"/>
      <c r="Z121" s="36"/>
      <c r="AA121" s="35">
        <v>10</v>
      </c>
      <c r="AB121" s="26">
        <v>28.97</v>
      </c>
      <c r="AC121" s="36">
        <v>29.33</v>
      </c>
      <c r="AD121" s="35">
        <v>33</v>
      </c>
      <c r="AE121" s="26">
        <v>335.96</v>
      </c>
      <c r="AF121" s="36">
        <v>340.51</v>
      </c>
      <c r="AG121" s="35">
        <v>42</v>
      </c>
      <c r="AH121" s="26">
        <v>526.47</v>
      </c>
      <c r="AI121" s="36">
        <v>527.17999999999995</v>
      </c>
      <c r="AJ121" s="35">
        <v>266</v>
      </c>
      <c r="AK121" s="26">
        <v>253.36</v>
      </c>
      <c r="AL121" s="36">
        <v>1.71</v>
      </c>
      <c r="AM121" s="35">
        <v>162</v>
      </c>
      <c r="AN121" s="26">
        <v>96.11</v>
      </c>
      <c r="AO121" s="36"/>
      <c r="AP121" s="5" t="str">
        <f t="shared" si="1"/>
        <v>0 23,6666666666667</v>
      </c>
    </row>
    <row r="122" spans="1:42" x14ac:dyDescent="0.2">
      <c r="A122" s="42" t="s">
        <v>630</v>
      </c>
      <c r="B122" s="2" t="s">
        <v>631</v>
      </c>
      <c r="C122" s="35">
        <v>533</v>
      </c>
      <c r="D122" s="26">
        <v>33843.97</v>
      </c>
      <c r="E122" s="36">
        <v>33443.78</v>
      </c>
      <c r="F122" s="35">
        <v>358</v>
      </c>
      <c r="G122" s="26">
        <v>13858.76</v>
      </c>
      <c r="H122" s="36">
        <v>13953.09</v>
      </c>
      <c r="I122" s="35">
        <v>274</v>
      </c>
      <c r="J122" s="26">
        <v>6697.33</v>
      </c>
      <c r="K122" s="36">
        <v>6735.41</v>
      </c>
      <c r="L122" s="35">
        <v>299</v>
      </c>
      <c r="M122" s="26">
        <v>5108.47</v>
      </c>
      <c r="N122" s="36">
        <v>5155.18</v>
      </c>
      <c r="O122" s="35">
        <v>54</v>
      </c>
      <c r="P122" s="26">
        <v>1031.8699999999999</v>
      </c>
      <c r="Q122" s="36">
        <v>1040.56</v>
      </c>
      <c r="R122" s="35">
        <v>412</v>
      </c>
      <c r="S122" s="26">
        <v>2382.7800000000002</v>
      </c>
      <c r="T122" s="36">
        <v>2375.4899999999998</v>
      </c>
      <c r="U122" s="35">
        <v>369</v>
      </c>
      <c r="V122" s="26">
        <v>3707.44</v>
      </c>
      <c r="W122" s="36">
        <v>3471.26</v>
      </c>
      <c r="X122" s="35">
        <v>4</v>
      </c>
      <c r="Y122" s="26">
        <v>0.42</v>
      </c>
      <c r="Z122" s="36">
        <v>0.42</v>
      </c>
      <c r="AA122" s="35">
        <v>26</v>
      </c>
      <c r="AB122" s="26">
        <v>50</v>
      </c>
      <c r="AC122" s="36">
        <v>49.95</v>
      </c>
      <c r="AD122" s="35">
        <v>35</v>
      </c>
      <c r="AE122" s="26">
        <v>57.05</v>
      </c>
      <c r="AF122" s="36">
        <v>56.88</v>
      </c>
      <c r="AG122" s="35">
        <v>42</v>
      </c>
      <c r="AH122" s="26">
        <v>590.65</v>
      </c>
      <c r="AI122" s="36">
        <v>595.16</v>
      </c>
      <c r="AJ122" s="35">
        <v>274</v>
      </c>
      <c r="AK122" s="26">
        <v>252.44</v>
      </c>
      <c r="AL122" s="36">
        <v>10.38</v>
      </c>
      <c r="AM122" s="35">
        <v>190</v>
      </c>
      <c r="AN122" s="26">
        <v>106.56</v>
      </c>
      <c r="AO122" s="36"/>
      <c r="AP122" s="5" t="str">
        <f t="shared" si="1"/>
        <v>0 24,6666666666667</v>
      </c>
    </row>
    <row r="123" spans="1:42" x14ac:dyDescent="0.2">
      <c r="A123" s="42" t="s">
        <v>632</v>
      </c>
      <c r="B123" s="2" t="s">
        <v>633</v>
      </c>
      <c r="C123" s="35">
        <v>81</v>
      </c>
      <c r="D123" s="26">
        <v>3409.63</v>
      </c>
      <c r="E123" s="36">
        <v>3370.79</v>
      </c>
      <c r="F123" s="35">
        <v>42</v>
      </c>
      <c r="G123" s="26">
        <v>1005.52</v>
      </c>
      <c r="H123" s="36">
        <v>1011.15</v>
      </c>
      <c r="I123" s="35">
        <v>18</v>
      </c>
      <c r="J123" s="26">
        <v>301.35000000000002</v>
      </c>
      <c r="K123" s="36">
        <v>303.05</v>
      </c>
      <c r="L123" s="35">
        <v>38</v>
      </c>
      <c r="M123" s="26">
        <v>726.65</v>
      </c>
      <c r="N123" s="36">
        <v>736.38</v>
      </c>
      <c r="O123" s="35">
        <v>11</v>
      </c>
      <c r="P123" s="26">
        <v>183.11</v>
      </c>
      <c r="Q123" s="36">
        <v>184.96</v>
      </c>
      <c r="R123" s="35">
        <v>48</v>
      </c>
      <c r="S123" s="26">
        <v>385.97</v>
      </c>
      <c r="T123" s="36">
        <v>380.74</v>
      </c>
      <c r="U123" s="35">
        <v>53</v>
      </c>
      <c r="V123" s="26">
        <v>642</v>
      </c>
      <c r="W123" s="36">
        <v>623.66999999999996</v>
      </c>
      <c r="X123" s="35"/>
      <c r="Y123" s="26"/>
      <c r="Z123" s="36"/>
      <c r="AA123" s="35" t="s">
        <v>399</v>
      </c>
      <c r="AB123" s="26" t="s">
        <v>399</v>
      </c>
      <c r="AC123" s="36" t="s">
        <v>399</v>
      </c>
      <c r="AD123" s="35">
        <v>9</v>
      </c>
      <c r="AE123" s="26">
        <v>12.06</v>
      </c>
      <c r="AF123" s="36">
        <v>12.06</v>
      </c>
      <c r="AG123" s="35">
        <v>8</v>
      </c>
      <c r="AH123" s="26">
        <v>101.61</v>
      </c>
      <c r="AI123" s="36">
        <v>101.73</v>
      </c>
      <c r="AJ123" s="35">
        <v>25</v>
      </c>
      <c r="AK123" s="26">
        <v>23.93</v>
      </c>
      <c r="AL123" s="36"/>
      <c r="AM123" s="35">
        <v>16</v>
      </c>
      <c r="AN123" s="26">
        <v>10.31</v>
      </c>
      <c r="AO123" s="36"/>
      <c r="AP123" s="5" t="str">
        <f t="shared" si="1"/>
        <v>1 23,3333333333333</v>
      </c>
    </row>
    <row r="124" spans="1:42" x14ac:dyDescent="0.2">
      <c r="A124" s="42" t="s">
        <v>634</v>
      </c>
      <c r="B124" s="2" t="s">
        <v>635</v>
      </c>
      <c r="C124" s="35">
        <v>205</v>
      </c>
      <c r="D124" s="26">
        <v>6176.6</v>
      </c>
      <c r="E124" s="36">
        <v>5752.96</v>
      </c>
      <c r="F124" s="35">
        <v>27</v>
      </c>
      <c r="G124" s="26">
        <v>992.98</v>
      </c>
      <c r="H124" s="36">
        <v>995.85</v>
      </c>
      <c r="I124" s="35" t="s">
        <v>399</v>
      </c>
      <c r="J124" s="26" t="s">
        <v>399</v>
      </c>
      <c r="K124" s="36" t="s">
        <v>399</v>
      </c>
      <c r="L124" s="35">
        <v>13</v>
      </c>
      <c r="M124" s="26">
        <v>176.44</v>
      </c>
      <c r="N124" s="36">
        <v>176.59</v>
      </c>
      <c r="O124" s="35">
        <v>3</v>
      </c>
      <c r="P124" s="26">
        <v>8.08</v>
      </c>
      <c r="Q124" s="36">
        <v>7.96</v>
      </c>
      <c r="R124" s="35">
        <v>84</v>
      </c>
      <c r="S124" s="26">
        <v>456.21</v>
      </c>
      <c r="T124" s="36">
        <v>454.5</v>
      </c>
      <c r="U124" s="35">
        <v>33</v>
      </c>
      <c r="V124" s="26">
        <v>1012.74</v>
      </c>
      <c r="W124" s="36">
        <v>894.54</v>
      </c>
      <c r="X124" s="35" t="s">
        <v>399</v>
      </c>
      <c r="Y124" s="26" t="s">
        <v>399</v>
      </c>
      <c r="Z124" s="36" t="s">
        <v>399</v>
      </c>
      <c r="AA124" s="35">
        <v>8</v>
      </c>
      <c r="AB124" s="26">
        <v>36.270000000000003</v>
      </c>
      <c r="AC124" s="36">
        <v>36.11</v>
      </c>
      <c r="AD124" s="35">
        <v>163</v>
      </c>
      <c r="AE124" s="26">
        <v>3056.97</v>
      </c>
      <c r="AF124" s="36">
        <v>3149.61</v>
      </c>
      <c r="AG124" s="35" t="s">
        <v>399</v>
      </c>
      <c r="AH124" s="26" t="s">
        <v>399</v>
      </c>
      <c r="AI124" s="36" t="s">
        <v>399</v>
      </c>
      <c r="AJ124" s="35">
        <v>104</v>
      </c>
      <c r="AK124" s="26">
        <v>123.65</v>
      </c>
      <c r="AL124" s="36"/>
      <c r="AM124" s="35">
        <v>92</v>
      </c>
      <c r="AN124" s="26">
        <v>275.33999999999997</v>
      </c>
      <c r="AO124" s="36"/>
      <c r="AP124" s="5" t="str">
        <f t="shared" si="1"/>
        <v>3 24,3333333333333</v>
      </c>
    </row>
    <row r="125" spans="1:42" x14ac:dyDescent="0.2">
      <c r="A125" s="42" t="s">
        <v>636</v>
      </c>
      <c r="B125" s="2" t="s">
        <v>637</v>
      </c>
      <c r="C125" s="35">
        <v>207</v>
      </c>
      <c r="D125" s="26">
        <v>5868.41</v>
      </c>
      <c r="E125" s="36">
        <v>5275.42</v>
      </c>
      <c r="F125" s="35">
        <v>20</v>
      </c>
      <c r="G125" s="26">
        <v>265.24</v>
      </c>
      <c r="H125" s="36">
        <v>264.08999999999997</v>
      </c>
      <c r="I125" s="35">
        <v>7</v>
      </c>
      <c r="J125" s="26">
        <v>78.239999999999995</v>
      </c>
      <c r="K125" s="36">
        <v>77.95</v>
      </c>
      <c r="L125" s="35">
        <v>19</v>
      </c>
      <c r="M125" s="26">
        <v>240.12</v>
      </c>
      <c r="N125" s="36">
        <v>238.53</v>
      </c>
      <c r="O125" s="35" t="s">
        <v>399</v>
      </c>
      <c r="P125" s="26" t="s">
        <v>399</v>
      </c>
      <c r="Q125" s="36" t="s">
        <v>399</v>
      </c>
      <c r="R125" s="35">
        <v>94</v>
      </c>
      <c r="S125" s="26">
        <v>554.12</v>
      </c>
      <c r="T125" s="36">
        <v>548.97</v>
      </c>
      <c r="U125" s="35">
        <v>51</v>
      </c>
      <c r="V125" s="26">
        <v>1920.26</v>
      </c>
      <c r="W125" s="36">
        <v>1633.84</v>
      </c>
      <c r="X125" s="35" t="s">
        <v>399</v>
      </c>
      <c r="Y125" s="26" t="s">
        <v>399</v>
      </c>
      <c r="Z125" s="36" t="s">
        <v>399</v>
      </c>
      <c r="AA125" s="35" t="s">
        <v>399</v>
      </c>
      <c r="AB125" s="26" t="s">
        <v>399</v>
      </c>
      <c r="AC125" s="36" t="s">
        <v>399</v>
      </c>
      <c r="AD125" s="35">
        <v>176</v>
      </c>
      <c r="AE125" s="26">
        <v>2415.21</v>
      </c>
      <c r="AF125" s="36">
        <v>2473.83</v>
      </c>
      <c r="AG125" s="35"/>
      <c r="AH125" s="26"/>
      <c r="AI125" s="36"/>
      <c r="AJ125" s="35">
        <v>93</v>
      </c>
      <c r="AK125" s="26">
        <v>74.42</v>
      </c>
      <c r="AL125" s="36">
        <v>3.22</v>
      </c>
      <c r="AM125" s="35">
        <v>90</v>
      </c>
      <c r="AN125" s="26">
        <v>285.54000000000002</v>
      </c>
      <c r="AO125" s="36"/>
      <c r="AP125" s="5" t="str">
        <f t="shared" si="1"/>
        <v>3 23,6666666666667</v>
      </c>
    </row>
    <row r="126" spans="1:42" x14ac:dyDescent="0.2">
      <c r="A126" s="42" t="s">
        <v>638</v>
      </c>
      <c r="B126" s="2" t="s">
        <v>639</v>
      </c>
      <c r="C126" s="35">
        <v>80</v>
      </c>
      <c r="D126" s="26">
        <v>879.15</v>
      </c>
      <c r="E126" s="36">
        <v>852.35</v>
      </c>
      <c r="F126" s="35">
        <v>9</v>
      </c>
      <c r="G126" s="26">
        <v>51.71</v>
      </c>
      <c r="H126" s="36">
        <v>51.28</v>
      </c>
      <c r="I126" s="35" t="s">
        <v>399</v>
      </c>
      <c r="J126" s="26" t="s">
        <v>399</v>
      </c>
      <c r="K126" s="36" t="s">
        <v>399</v>
      </c>
      <c r="L126" s="35">
        <v>3</v>
      </c>
      <c r="M126" s="26">
        <v>42.7</v>
      </c>
      <c r="N126" s="36">
        <v>42.6</v>
      </c>
      <c r="O126" s="35" t="s">
        <v>399</v>
      </c>
      <c r="P126" s="26" t="s">
        <v>399</v>
      </c>
      <c r="Q126" s="36" t="s">
        <v>399</v>
      </c>
      <c r="R126" s="35">
        <v>29</v>
      </c>
      <c r="S126" s="26">
        <v>55.64</v>
      </c>
      <c r="T126" s="36">
        <v>55.13</v>
      </c>
      <c r="U126" s="35">
        <v>6</v>
      </c>
      <c r="V126" s="26">
        <v>3.56</v>
      </c>
      <c r="W126" s="36">
        <v>3.45</v>
      </c>
      <c r="X126" s="35"/>
      <c r="Y126" s="26"/>
      <c r="Z126" s="36"/>
      <c r="AA126" s="35"/>
      <c r="AB126" s="26"/>
      <c r="AC126" s="36"/>
      <c r="AD126" s="35">
        <v>71</v>
      </c>
      <c r="AE126" s="26">
        <v>636.67999999999995</v>
      </c>
      <c r="AF126" s="36">
        <v>682.97</v>
      </c>
      <c r="AG126" s="35"/>
      <c r="AH126" s="26"/>
      <c r="AI126" s="36"/>
      <c r="AJ126" s="35">
        <v>56</v>
      </c>
      <c r="AK126" s="26">
        <v>52.34</v>
      </c>
      <c r="AL126" s="36"/>
      <c r="AM126" s="35">
        <v>29</v>
      </c>
      <c r="AN126" s="26">
        <v>15.01</v>
      </c>
      <c r="AO126" s="36"/>
      <c r="AP126" s="5" t="str">
        <f t="shared" si="1"/>
        <v>2 21,3333333333333</v>
      </c>
    </row>
    <row r="127" spans="1:42" x14ac:dyDescent="0.2">
      <c r="A127" s="42" t="s">
        <v>640</v>
      </c>
      <c r="B127" s="2" t="s">
        <v>641</v>
      </c>
      <c r="C127" s="35">
        <v>302</v>
      </c>
      <c r="D127" s="26">
        <v>6003.48</v>
      </c>
      <c r="E127" s="36">
        <v>5788.39</v>
      </c>
      <c r="F127" s="35">
        <v>30</v>
      </c>
      <c r="G127" s="26">
        <v>635.27</v>
      </c>
      <c r="H127" s="36">
        <v>635.72</v>
      </c>
      <c r="I127" s="35">
        <v>8</v>
      </c>
      <c r="J127" s="26">
        <v>35.33</v>
      </c>
      <c r="K127" s="36">
        <v>35.270000000000003</v>
      </c>
      <c r="L127" s="35">
        <v>26</v>
      </c>
      <c r="M127" s="26">
        <v>259.47000000000003</v>
      </c>
      <c r="N127" s="36">
        <v>259.56</v>
      </c>
      <c r="O127" s="35">
        <v>6</v>
      </c>
      <c r="P127" s="26">
        <v>23.73</v>
      </c>
      <c r="Q127" s="36">
        <v>24.27</v>
      </c>
      <c r="R127" s="35">
        <v>117</v>
      </c>
      <c r="S127" s="26">
        <v>599.16</v>
      </c>
      <c r="T127" s="36">
        <v>596.85</v>
      </c>
      <c r="U127" s="35">
        <v>37</v>
      </c>
      <c r="V127" s="26">
        <v>186.37</v>
      </c>
      <c r="W127" s="36">
        <v>176.19</v>
      </c>
      <c r="X127" s="35" t="s">
        <v>399</v>
      </c>
      <c r="Y127" s="26" t="s">
        <v>399</v>
      </c>
      <c r="Z127" s="36" t="s">
        <v>399</v>
      </c>
      <c r="AA127" s="35">
        <v>7</v>
      </c>
      <c r="AB127" s="26">
        <v>44.86</v>
      </c>
      <c r="AC127" s="36">
        <v>46.79</v>
      </c>
      <c r="AD127" s="35">
        <v>257</v>
      </c>
      <c r="AE127" s="26">
        <v>3845.86</v>
      </c>
      <c r="AF127" s="36">
        <v>3999.42</v>
      </c>
      <c r="AG127" s="35" t="s">
        <v>399</v>
      </c>
      <c r="AH127" s="26" t="s">
        <v>399</v>
      </c>
      <c r="AI127" s="36" t="s">
        <v>399</v>
      </c>
      <c r="AJ127" s="35">
        <v>169</v>
      </c>
      <c r="AK127" s="26">
        <v>183.12</v>
      </c>
      <c r="AL127" s="36">
        <v>5.0599999999999996</v>
      </c>
      <c r="AM127" s="35">
        <v>123</v>
      </c>
      <c r="AN127" s="26">
        <v>180.46</v>
      </c>
      <c r="AO127" s="36"/>
      <c r="AP127" s="5" t="str">
        <f t="shared" si="1"/>
        <v>2 24,6666666666667</v>
      </c>
    </row>
    <row r="128" spans="1:42" x14ac:dyDescent="0.2">
      <c r="A128" s="42" t="s">
        <v>642</v>
      </c>
      <c r="B128" s="2" t="s">
        <v>643</v>
      </c>
      <c r="C128" s="35">
        <v>651</v>
      </c>
      <c r="D128" s="26">
        <v>15103.96</v>
      </c>
      <c r="E128" s="36">
        <v>13682.04</v>
      </c>
      <c r="F128" s="35">
        <v>52</v>
      </c>
      <c r="G128" s="26">
        <v>897.25</v>
      </c>
      <c r="H128" s="36">
        <v>894.31</v>
      </c>
      <c r="I128" s="35">
        <v>7</v>
      </c>
      <c r="J128" s="26">
        <v>139.44999999999999</v>
      </c>
      <c r="K128" s="36">
        <v>138.68</v>
      </c>
      <c r="L128" s="35">
        <v>39</v>
      </c>
      <c r="M128" s="26">
        <v>457.79</v>
      </c>
      <c r="N128" s="36">
        <v>455.46</v>
      </c>
      <c r="O128" s="35">
        <v>12</v>
      </c>
      <c r="P128" s="26">
        <v>33.21</v>
      </c>
      <c r="Q128" s="36">
        <v>33.380000000000003</v>
      </c>
      <c r="R128" s="35">
        <v>301</v>
      </c>
      <c r="S128" s="26">
        <v>810.04</v>
      </c>
      <c r="T128" s="36">
        <v>805.99</v>
      </c>
      <c r="U128" s="35">
        <v>91</v>
      </c>
      <c r="V128" s="26">
        <v>1941.17</v>
      </c>
      <c r="W128" s="36">
        <v>1239.05</v>
      </c>
      <c r="X128" s="35" t="s">
        <v>399</v>
      </c>
      <c r="Y128" s="26" t="s">
        <v>399</v>
      </c>
      <c r="Z128" s="36" t="s">
        <v>399</v>
      </c>
      <c r="AA128" s="35">
        <v>9</v>
      </c>
      <c r="AB128" s="26">
        <v>11.31</v>
      </c>
      <c r="AC128" s="36">
        <v>10.99</v>
      </c>
      <c r="AD128" s="35">
        <v>601</v>
      </c>
      <c r="AE128" s="26">
        <v>9633.36</v>
      </c>
      <c r="AF128" s="36">
        <v>10068.9</v>
      </c>
      <c r="AG128" s="35">
        <v>9</v>
      </c>
      <c r="AH128" s="26">
        <v>28.45</v>
      </c>
      <c r="AI128" s="36">
        <v>28.86</v>
      </c>
      <c r="AJ128" s="35">
        <v>444</v>
      </c>
      <c r="AK128" s="26">
        <v>538.22</v>
      </c>
      <c r="AL128" s="36">
        <v>6.01</v>
      </c>
      <c r="AM128" s="35">
        <v>343</v>
      </c>
      <c r="AN128" s="26">
        <v>613.29999999999995</v>
      </c>
      <c r="AO128" s="36"/>
      <c r="AP128" s="5" t="str">
        <f t="shared" si="1"/>
        <v>1 24,6666666666667</v>
      </c>
    </row>
    <row r="129" spans="1:42" x14ac:dyDescent="0.2">
      <c r="A129" s="42" t="s">
        <v>644</v>
      </c>
      <c r="B129" s="2" t="s">
        <v>645</v>
      </c>
      <c r="C129" s="35">
        <v>411</v>
      </c>
      <c r="D129" s="26">
        <v>16956.89</v>
      </c>
      <c r="E129" s="36">
        <v>11933.59</v>
      </c>
      <c r="F129" s="35">
        <v>53</v>
      </c>
      <c r="G129" s="26">
        <v>618.14</v>
      </c>
      <c r="H129" s="36">
        <v>614.66999999999996</v>
      </c>
      <c r="I129" s="35">
        <v>9</v>
      </c>
      <c r="J129" s="26">
        <v>35.090000000000003</v>
      </c>
      <c r="K129" s="36">
        <v>34.979999999999997</v>
      </c>
      <c r="L129" s="35">
        <v>48</v>
      </c>
      <c r="M129" s="26">
        <v>426.22</v>
      </c>
      <c r="N129" s="36">
        <v>422.03</v>
      </c>
      <c r="O129" s="35">
        <v>28</v>
      </c>
      <c r="P129" s="26">
        <v>131.19999999999999</v>
      </c>
      <c r="Q129" s="36">
        <v>128.63999999999999</v>
      </c>
      <c r="R129" s="35">
        <v>171</v>
      </c>
      <c r="S129" s="26">
        <v>901.99</v>
      </c>
      <c r="T129" s="36">
        <v>894.06</v>
      </c>
      <c r="U129" s="35">
        <v>125</v>
      </c>
      <c r="V129" s="26">
        <v>11519.89</v>
      </c>
      <c r="W129" s="36">
        <v>6963.83</v>
      </c>
      <c r="X129" s="35">
        <v>5</v>
      </c>
      <c r="Y129" s="26">
        <v>0.49</v>
      </c>
      <c r="Z129" s="36">
        <v>0.49</v>
      </c>
      <c r="AA129" s="35">
        <v>19</v>
      </c>
      <c r="AB129" s="26">
        <v>25.92</v>
      </c>
      <c r="AC129" s="36">
        <v>26.07</v>
      </c>
      <c r="AD129" s="35">
        <v>318</v>
      </c>
      <c r="AE129" s="26">
        <v>2727.4</v>
      </c>
      <c r="AF129" s="36">
        <v>2826.62</v>
      </c>
      <c r="AG129" s="35">
        <v>8</v>
      </c>
      <c r="AH129" s="26">
        <v>12.21</v>
      </c>
      <c r="AI129" s="36">
        <v>11.91</v>
      </c>
      <c r="AJ129" s="35">
        <v>199</v>
      </c>
      <c r="AK129" s="26">
        <v>139.05000000000001</v>
      </c>
      <c r="AL129" s="36">
        <v>10.29</v>
      </c>
      <c r="AM129" s="35">
        <v>212</v>
      </c>
      <c r="AN129" s="26">
        <v>418.52</v>
      </c>
      <c r="AO129" s="36"/>
      <c r="AP129" s="5" t="str">
        <f t="shared" si="1"/>
        <v>0 24,6666666666667</v>
      </c>
    </row>
    <row r="130" spans="1:42" x14ac:dyDescent="0.2">
      <c r="A130" s="42" t="s">
        <v>646</v>
      </c>
      <c r="B130" s="2" t="s">
        <v>647</v>
      </c>
      <c r="C130" s="35">
        <v>177</v>
      </c>
      <c r="D130" s="26">
        <v>3706.26</v>
      </c>
      <c r="E130" s="36">
        <v>3326.44</v>
      </c>
      <c r="F130" s="35">
        <v>40</v>
      </c>
      <c r="G130" s="26">
        <v>350.41</v>
      </c>
      <c r="H130" s="36">
        <v>351.24</v>
      </c>
      <c r="I130" s="35" t="s">
        <v>399</v>
      </c>
      <c r="J130" s="26" t="s">
        <v>399</v>
      </c>
      <c r="K130" s="36" t="s">
        <v>399</v>
      </c>
      <c r="L130" s="35">
        <v>37</v>
      </c>
      <c r="M130" s="26">
        <v>328.56</v>
      </c>
      <c r="N130" s="36">
        <v>329.65</v>
      </c>
      <c r="O130" s="35">
        <v>9</v>
      </c>
      <c r="P130" s="26">
        <v>17.71</v>
      </c>
      <c r="Q130" s="36">
        <v>18.07</v>
      </c>
      <c r="R130" s="35">
        <v>95</v>
      </c>
      <c r="S130" s="26">
        <v>389.37</v>
      </c>
      <c r="T130" s="36">
        <v>386.17</v>
      </c>
      <c r="U130" s="35">
        <v>68</v>
      </c>
      <c r="V130" s="26">
        <v>875.56</v>
      </c>
      <c r="W130" s="36">
        <v>618.22</v>
      </c>
      <c r="X130" s="35">
        <v>3</v>
      </c>
      <c r="Y130" s="26">
        <v>3.55</v>
      </c>
      <c r="Z130" s="36">
        <v>3.96</v>
      </c>
      <c r="AA130" s="35">
        <v>12</v>
      </c>
      <c r="AB130" s="26">
        <v>55.19</v>
      </c>
      <c r="AC130" s="36">
        <v>57.49</v>
      </c>
      <c r="AD130" s="35">
        <v>114</v>
      </c>
      <c r="AE130" s="26">
        <v>1490.48</v>
      </c>
      <c r="AF130" s="36">
        <v>1530.81</v>
      </c>
      <c r="AG130" s="35">
        <v>3</v>
      </c>
      <c r="AH130" s="26">
        <v>1.67</v>
      </c>
      <c r="AI130" s="36">
        <v>1.66</v>
      </c>
      <c r="AJ130" s="35">
        <v>85</v>
      </c>
      <c r="AK130" s="26">
        <v>67.45</v>
      </c>
      <c r="AL130" s="36">
        <v>8.0500000000000007</v>
      </c>
      <c r="AM130" s="35">
        <v>77</v>
      </c>
      <c r="AN130" s="26">
        <v>106.81</v>
      </c>
      <c r="AO130" s="36"/>
      <c r="AP130" s="5" t="str">
        <f t="shared" si="1"/>
        <v>1 24,6666666666667</v>
      </c>
    </row>
    <row r="131" spans="1:42" x14ac:dyDescent="0.2">
      <c r="A131" s="42" t="s">
        <v>648</v>
      </c>
      <c r="B131" s="2" t="s">
        <v>649</v>
      </c>
      <c r="C131" s="35">
        <v>66</v>
      </c>
      <c r="D131" s="26">
        <v>1929.78</v>
      </c>
      <c r="E131" s="36">
        <v>1253.3599999999999</v>
      </c>
      <c r="F131" s="35">
        <v>5</v>
      </c>
      <c r="G131" s="26">
        <v>33.56</v>
      </c>
      <c r="H131" s="36">
        <v>33.479999999999997</v>
      </c>
      <c r="I131" s="35" t="s">
        <v>399</v>
      </c>
      <c r="J131" s="26" t="s">
        <v>399</v>
      </c>
      <c r="K131" s="36" t="s">
        <v>399</v>
      </c>
      <c r="L131" s="35">
        <v>8</v>
      </c>
      <c r="M131" s="26">
        <v>16.86</v>
      </c>
      <c r="N131" s="36">
        <v>17.05</v>
      </c>
      <c r="O131" s="35">
        <v>4</v>
      </c>
      <c r="P131" s="26">
        <v>10.34</v>
      </c>
      <c r="Q131" s="36">
        <v>11.05</v>
      </c>
      <c r="R131" s="35">
        <v>14</v>
      </c>
      <c r="S131" s="26">
        <v>26.29</v>
      </c>
      <c r="T131" s="36">
        <v>26.23</v>
      </c>
      <c r="U131" s="35">
        <v>11</v>
      </c>
      <c r="V131" s="26">
        <v>1124.55</v>
      </c>
      <c r="W131" s="36">
        <v>526.47</v>
      </c>
      <c r="X131" s="35"/>
      <c r="Y131" s="26"/>
      <c r="Z131" s="36"/>
      <c r="AA131" s="35" t="s">
        <v>399</v>
      </c>
      <c r="AB131" s="26" t="s">
        <v>399</v>
      </c>
      <c r="AC131" s="36" t="s">
        <v>399</v>
      </c>
      <c r="AD131" s="35">
        <v>51</v>
      </c>
      <c r="AE131" s="26">
        <v>610.29999999999995</v>
      </c>
      <c r="AF131" s="36">
        <v>616.85</v>
      </c>
      <c r="AG131" s="35" t="s">
        <v>399</v>
      </c>
      <c r="AH131" s="26" t="s">
        <v>399</v>
      </c>
      <c r="AI131" s="36" t="s">
        <v>399</v>
      </c>
      <c r="AJ131" s="35">
        <v>32</v>
      </c>
      <c r="AK131" s="26">
        <v>11.53</v>
      </c>
      <c r="AL131" s="36">
        <v>0.37</v>
      </c>
      <c r="AM131" s="35">
        <v>34</v>
      </c>
      <c r="AN131" s="26">
        <v>75.88</v>
      </c>
      <c r="AO131" s="36"/>
      <c r="AP131" s="5" t="str">
        <f t="shared" si="1"/>
        <v>3 23,6666666666667</v>
      </c>
    </row>
    <row r="132" spans="1:42" x14ac:dyDescent="0.2">
      <c r="A132" s="42" t="s">
        <v>650</v>
      </c>
      <c r="B132" s="2" t="s">
        <v>651</v>
      </c>
      <c r="C132" s="35">
        <v>508</v>
      </c>
      <c r="D132" s="26">
        <v>13134.58</v>
      </c>
      <c r="E132" s="36">
        <v>9748.84</v>
      </c>
      <c r="F132" s="35">
        <v>25</v>
      </c>
      <c r="G132" s="26">
        <v>218.51</v>
      </c>
      <c r="H132" s="36">
        <v>217.92</v>
      </c>
      <c r="I132" s="35">
        <v>4</v>
      </c>
      <c r="J132" s="26">
        <v>16.149999999999999</v>
      </c>
      <c r="K132" s="36">
        <v>16.25</v>
      </c>
      <c r="L132" s="35">
        <v>24</v>
      </c>
      <c r="M132" s="26">
        <v>123.61</v>
      </c>
      <c r="N132" s="36">
        <v>125.51</v>
      </c>
      <c r="O132" s="35">
        <v>14</v>
      </c>
      <c r="P132" s="26">
        <v>39.590000000000003</v>
      </c>
      <c r="Q132" s="36">
        <v>38.979999999999997</v>
      </c>
      <c r="R132" s="35">
        <v>197</v>
      </c>
      <c r="S132" s="26">
        <v>505.85</v>
      </c>
      <c r="T132" s="36">
        <v>501.01</v>
      </c>
      <c r="U132" s="35">
        <v>78</v>
      </c>
      <c r="V132" s="26">
        <v>5661.32</v>
      </c>
      <c r="W132" s="36">
        <v>2920.59</v>
      </c>
      <c r="X132" s="35"/>
      <c r="Y132" s="26"/>
      <c r="Z132" s="36"/>
      <c r="AA132" s="35">
        <v>13</v>
      </c>
      <c r="AB132" s="26">
        <v>13.69</v>
      </c>
      <c r="AC132" s="36">
        <v>13.64</v>
      </c>
      <c r="AD132" s="35">
        <v>454</v>
      </c>
      <c r="AE132" s="26">
        <v>5673.95</v>
      </c>
      <c r="AF132" s="36">
        <v>5896.74</v>
      </c>
      <c r="AG132" s="35" t="s">
        <v>399</v>
      </c>
      <c r="AH132" s="26" t="s">
        <v>399</v>
      </c>
      <c r="AI132" s="36" t="s">
        <v>399</v>
      </c>
      <c r="AJ132" s="35">
        <v>288</v>
      </c>
      <c r="AK132" s="26">
        <v>281.48</v>
      </c>
      <c r="AL132" s="36">
        <v>16.920000000000002</v>
      </c>
      <c r="AM132" s="35">
        <v>318</v>
      </c>
      <c r="AN132" s="26">
        <v>599.15</v>
      </c>
      <c r="AO132" s="36"/>
      <c r="AP132" s="5" t="str">
        <f t="shared" si="1"/>
        <v>1 23,6666666666667</v>
      </c>
    </row>
    <row r="133" spans="1:42" x14ac:dyDescent="0.2">
      <c r="A133" s="42" t="s">
        <v>652</v>
      </c>
      <c r="B133" s="2" t="s">
        <v>653</v>
      </c>
      <c r="C133" s="35">
        <v>61</v>
      </c>
      <c r="D133" s="26">
        <v>1376.61</v>
      </c>
      <c r="E133" s="36">
        <v>1283.1300000000001</v>
      </c>
      <c r="F133" s="35">
        <v>13</v>
      </c>
      <c r="G133" s="26">
        <v>151.22999999999999</v>
      </c>
      <c r="H133" s="36">
        <v>151.37</v>
      </c>
      <c r="I133" s="35"/>
      <c r="J133" s="26"/>
      <c r="K133" s="36"/>
      <c r="L133" s="35">
        <v>10</v>
      </c>
      <c r="M133" s="26">
        <v>101.57</v>
      </c>
      <c r="N133" s="36">
        <v>101.01</v>
      </c>
      <c r="O133" s="35">
        <v>4</v>
      </c>
      <c r="P133" s="26">
        <v>33.770000000000003</v>
      </c>
      <c r="Q133" s="36">
        <v>33.79</v>
      </c>
      <c r="R133" s="35">
        <v>28</v>
      </c>
      <c r="S133" s="26">
        <v>139.78</v>
      </c>
      <c r="T133" s="36">
        <v>139.11000000000001</v>
      </c>
      <c r="U133" s="35">
        <v>19</v>
      </c>
      <c r="V133" s="26">
        <v>506.16</v>
      </c>
      <c r="W133" s="36">
        <v>442.25</v>
      </c>
      <c r="X133" s="35" t="s">
        <v>399</v>
      </c>
      <c r="Y133" s="26" t="s">
        <v>399</v>
      </c>
      <c r="Z133" s="36" t="s">
        <v>399</v>
      </c>
      <c r="AA133" s="35">
        <v>7</v>
      </c>
      <c r="AB133" s="26">
        <v>93.4</v>
      </c>
      <c r="AC133" s="36">
        <v>97.97</v>
      </c>
      <c r="AD133" s="35">
        <v>31</v>
      </c>
      <c r="AE133" s="26">
        <v>312.92</v>
      </c>
      <c r="AF133" s="36">
        <v>317.02</v>
      </c>
      <c r="AG133" s="35" t="s">
        <v>399</v>
      </c>
      <c r="AH133" s="26" t="s">
        <v>399</v>
      </c>
      <c r="AI133" s="36" t="s">
        <v>399</v>
      </c>
      <c r="AJ133" s="35">
        <v>17</v>
      </c>
      <c r="AK133" s="26">
        <v>13.21</v>
      </c>
      <c r="AL133" s="36"/>
      <c r="AM133" s="35">
        <v>23</v>
      </c>
      <c r="AN133" s="26">
        <v>23.94</v>
      </c>
      <c r="AO133" s="36"/>
      <c r="AP133" s="5" t="str">
        <f t="shared" si="1"/>
        <v>2 23,3333333333333</v>
      </c>
    </row>
    <row r="134" spans="1:42" x14ac:dyDescent="0.2">
      <c r="A134" s="42" t="s">
        <v>654</v>
      </c>
      <c r="B134" s="2" t="s">
        <v>655</v>
      </c>
      <c r="C134" s="35">
        <v>372</v>
      </c>
      <c r="D134" s="26">
        <v>48335.59</v>
      </c>
      <c r="E134" s="36">
        <v>30300.38</v>
      </c>
      <c r="F134" s="35">
        <v>51</v>
      </c>
      <c r="G134" s="26">
        <v>626.08000000000004</v>
      </c>
      <c r="H134" s="36">
        <v>621.5</v>
      </c>
      <c r="I134" s="35">
        <v>3</v>
      </c>
      <c r="J134" s="26">
        <v>17.86</v>
      </c>
      <c r="K134" s="36">
        <v>17.71</v>
      </c>
      <c r="L134" s="35">
        <v>88</v>
      </c>
      <c r="M134" s="26">
        <v>888.31</v>
      </c>
      <c r="N134" s="36">
        <v>883.17</v>
      </c>
      <c r="O134" s="35">
        <v>37</v>
      </c>
      <c r="P134" s="26">
        <v>171.69</v>
      </c>
      <c r="Q134" s="36">
        <v>169.89</v>
      </c>
      <c r="R134" s="35">
        <v>173</v>
      </c>
      <c r="S134" s="26">
        <v>1330.86</v>
      </c>
      <c r="T134" s="36">
        <v>1320.64</v>
      </c>
      <c r="U134" s="35">
        <v>214</v>
      </c>
      <c r="V134" s="26">
        <v>41373.339999999997</v>
      </c>
      <c r="W134" s="36">
        <v>24518.12</v>
      </c>
      <c r="X134" s="35" t="s">
        <v>399</v>
      </c>
      <c r="Y134" s="26" t="s">
        <v>399</v>
      </c>
      <c r="Z134" s="36" t="s">
        <v>399</v>
      </c>
      <c r="AA134" s="35">
        <v>6</v>
      </c>
      <c r="AB134" s="26">
        <v>7.53</v>
      </c>
      <c r="AC134" s="36">
        <v>7.29</v>
      </c>
      <c r="AD134" s="35">
        <v>200</v>
      </c>
      <c r="AE134" s="26">
        <v>2675.65</v>
      </c>
      <c r="AF134" s="36">
        <v>2743.02</v>
      </c>
      <c r="AG134" s="35" t="s">
        <v>399</v>
      </c>
      <c r="AH134" s="26" t="s">
        <v>399</v>
      </c>
      <c r="AI134" s="36" t="s">
        <v>399</v>
      </c>
      <c r="AJ134" s="35">
        <v>108</v>
      </c>
      <c r="AK134" s="26">
        <v>123.25</v>
      </c>
      <c r="AL134" s="36">
        <v>17.989999999999998</v>
      </c>
      <c r="AM134" s="35">
        <v>185</v>
      </c>
      <c r="AN134" s="26">
        <v>1119.97</v>
      </c>
      <c r="AO134" s="36"/>
      <c r="AP134" s="5" t="str">
        <f t="shared" ref="AP134:AP197" si="2">COUNTIF(F134:AO134,"s")/3 &amp; " "&amp;25-COUNTBLANK(F134:AO134)/3</f>
        <v>2 24,6666666666667</v>
      </c>
    </row>
    <row r="135" spans="1:42" x14ac:dyDescent="0.2">
      <c r="A135" s="42" t="s">
        <v>656</v>
      </c>
      <c r="B135" s="2" t="s">
        <v>657</v>
      </c>
      <c r="C135" s="35">
        <v>254</v>
      </c>
      <c r="D135" s="26">
        <v>7615.43</v>
      </c>
      <c r="E135" s="36">
        <v>7048.51</v>
      </c>
      <c r="F135" s="35">
        <v>58</v>
      </c>
      <c r="G135" s="26">
        <v>1101.45</v>
      </c>
      <c r="H135" s="36">
        <v>1098.96</v>
      </c>
      <c r="I135" s="35">
        <v>11</v>
      </c>
      <c r="J135" s="26">
        <v>227.82</v>
      </c>
      <c r="K135" s="36">
        <v>228.03</v>
      </c>
      <c r="L135" s="35">
        <v>70</v>
      </c>
      <c r="M135" s="26">
        <v>685.61</v>
      </c>
      <c r="N135" s="36">
        <v>680.95</v>
      </c>
      <c r="O135" s="35">
        <v>16</v>
      </c>
      <c r="P135" s="26">
        <v>37.700000000000003</v>
      </c>
      <c r="Q135" s="36">
        <v>37.86</v>
      </c>
      <c r="R135" s="35">
        <v>130</v>
      </c>
      <c r="S135" s="26">
        <v>705.82</v>
      </c>
      <c r="T135" s="36">
        <v>699.06</v>
      </c>
      <c r="U135" s="35">
        <v>99</v>
      </c>
      <c r="V135" s="26">
        <v>1524.3</v>
      </c>
      <c r="W135" s="36">
        <v>1239.6099999999999</v>
      </c>
      <c r="X135" s="35">
        <v>6</v>
      </c>
      <c r="Y135" s="26">
        <v>16.53</v>
      </c>
      <c r="Z135" s="36">
        <v>17.02</v>
      </c>
      <c r="AA135" s="35">
        <v>48</v>
      </c>
      <c r="AB135" s="26">
        <v>809.67</v>
      </c>
      <c r="AC135" s="36">
        <v>814.86</v>
      </c>
      <c r="AD135" s="35">
        <v>147</v>
      </c>
      <c r="AE135" s="26">
        <v>2143.8200000000002</v>
      </c>
      <c r="AF135" s="36">
        <v>2193.54</v>
      </c>
      <c r="AG135" s="35">
        <v>4</v>
      </c>
      <c r="AH135" s="26">
        <v>14.52</v>
      </c>
      <c r="AI135" s="36">
        <v>14.87</v>
      </c>
      <c r="AJ135" s="35">
        <v>99</v>
      </c>
      <c r="AK135" s="26">
        <v>107.19</v>
      </c>
      <c r="AL135" s="36">
        <v>23.75</v>
      </c>
      <c r="AM135" s="35">
        <v>112</v>
      </c>
      <c r="AN135" s="26">
        <v>241</v>
      </c>
      <c r="AO135" s="36"/>
      <c r="AP135" s="5" t="str">
        <f t="shared" si="2"/>
        <v>0 24,6666666666667</v>
      </c>
    </row>
    <row r="136" spans="1:42" x14ac:dyDescent="0.2">
      <c r="A136" s="42" t="s">
        <v>658</v>
      </c>
      <c r="B136" s="2" t="s">
        <v>659</v>
      </c>
      <c r="C136" s="35">
        <v>136</v>
      </c>
      <c r="D136" s="26">
        <v>4820.75</v>
      </c>
      <c r="E136" s="36">
        <v>4307.0200000000004</v>
      </c>
      <c r="F136" s="35">
        <v>53</v>
      </c>
      <c r="G136" s="26">
        <v>1058.98</v>
      </c>
      <c r="H136" s="36">
        <v>1061.02</v>
      </c>
      <c r="I136" s="35">
        <v>5</v>
      </c>
      <c r="J136" s="26">
        <v>36.93</v>
      </c>
      <c r="K136" s="36">
        <v>36.93</v>
      </c>
      <c r="L136" s="35">
        <v>46</v>
      </c>
      <c r="M136" s="26">
        <v>354.16</v>
      </c>
      <c r="N136" s="36">
        <v>354.27</v>
      </c>
      <c r="O136" s="35">
        <v>10</v>
      </c>
      <c r="P136" s="26">
        <v>39.42</v>
      </c>
      <c r="Q136" s="36">
        <v>38.369999999999997</v>
      </c>
      <c r="R136" s="35">
        <v>77</v>
      </c>
      <c r="S136" s="26">
        <v>307.08999999999997</v>
      </c>
      <c r="T136" s="36">
        <v>304.64999999999998</v>
      </c>
      <c r="U136" s="35">
        <v>48</v>
      </c>
      <c r="V136" s="26">
        <v>1227.95</v>
      </c>
      <c r="W136" s="36">
        <v>855.07</v>
      </c>
      <c r="X136" s="35" t="s">
        <v>399</v>
      </c>
      <c r="Y136" s="26" t="s">
        <v>399</v>
      </c>
      <c r="Z136" s="36" t="s">
        <v>399</v>
      </c>
      <c r="AA136" s="35">
        <v>25</v>
      </c>
      <c r="AB136" s="26">
        <v>405.57</v>
      </c>
      <c r="AC136" s="36">
        <v>409.1</v>
      </c>
      <c r="AD136" s="35">
        <v>69</v>
      </c>
      <c r="AE136" s="26">
        <v>1203.33</v>
      </c>
      <c r="AF136" s="36">
        <v>1223.1500000000001</v>
      </c>
      <c r="AG136" s="35" t="s">
        <v>399</v>
      </c>
      <c r="AH136" s="26" t="s">
        <v>399</v>
      </c>
      <c r="AI136" s="36" t="s">
        <v>399</v>
      </c>
      <c r="AJ136" s="35">
        <v>62</v>
      </c>
      <c r="AK136" s="26">
        <v>61.18</v>
      </c>
      <c r="AL136" s="36">
        <v>19.190000000000001</v>
      </c>
      <c r="AM136" s="35">
        <v>55</v>
      </c>
      <c r="AN136" s="26">
        <v>120.92</v>
      </c>
      <c r="AO136" s="36"/>
      <c r="AP136" s="5" t="str">
        <f t="shared" si="2"/>
        <v>2 24,6666666666667</v>
      </c>
    </row>
    <row r="137" spans="1:42" x14ac:dyDescent="0.2">
      <c r="A137" s="42" t="s">
        <v>660</v>
      </c>
      <c r="B137" s="2" t="s">
        <v>661</v>
      </c>
      <c r="C137" s="35">
        <v>474</v>
      </c>
      <c r="D137" s="26">
        <v>11068.41</v>
      </c>
      <c r="E137" s="36">
        <v>9454.98</v>
      </c>
      <c r="F137" s="35">
        <v>36</v>
      </c>
      <c r="G137" s="26">
        <v>604.20000000000005</v>
      </c>
      <c r="H137" s="36">
        <v>603.54999999999995</v>
      </c>
      <c r="I137" s="35">
        <v>5</v>
      </c>
      <c r="J137" s="26">
        <v>16.36</v>
      </c>
      <c r="K137" s="36">
        <v>16.399999999999999</v>
      </c>
      <c r="L137" s="35">
        <v>41</v>
      </c>
      <c r="M137" s="26">
        <v>351</v>
      </c>
      <c r="N137" s="36">
        <v>349.42</v>
      </c>
      <c r="O137" s="35">
        <v>14</v>
      </c>
      <c r="P137" s="26">
        <v>37.58</v>
      </c>
      <c r="Q137" s="36">
        <v>37.4</v>
      </c>
      <c r="R137" s="35">
        <v>193</v>
      </c>
      <c r="S137" s="26">
        <v>915.58</v>
      </c>
      <c r="T137" s="36">
        <v>905.89</v>
      </c>
      <c r="U137" s="35">
        <v>68</v>
      </c>
      <c r="V137" s="26">
        <v>2311.94</v>
      </c>
      <c r="W137" s="36">
        <v>1388.07</v>
      </c>
      <c r="X137" s="35" t="s">
        <v>399</v>
      </c>
      <c r="Y137" s="26" t="s">
        <v>399</v>
      </c>
      <c r="Z137" s="36" t="s">
        <v>399</v>
      </c>
      <c r="AA137" s="35">
        <v>19</v>
      </c>
      <c r="AB137" s="26">
        <v>133.29</v>
      </c>
      <c r="AC137" s="36">
        <v>129.63</v>
      </c>
      <c r="AD137" s="35">
        <v>430</v>
      </c>
      <c r="AE137" s="26">
        <v>5818.25</v>
      </c>
      <c r="AF137" s="36">
        <v>5996.54</v>
      </c>
      <c r="AG137" s="35">
        <v>6</v>
      </c>
      <c r="AH137" s="26">
        <v>8.67</v>
      </c>
      <c r="AI137" s="36">
        <v>8.0299999999999994</v>
      </c>
      <c r="AJ137" s="35">
        <v>271</v>
      </c>
      <c r="AK137" s="26">
        <v>247.13</v>
      </c>
      <c r="AL137" s="36">
        <v>18.96</v>
      </c>
      <c r="AM137" s="35">
        <v>279</v>
      </c>
      <c r="AN137" s="26">
        <v>623.30999999999995</v>
      </c>
      <c r="AO137" s="36"/>
      <c r="AP137" s="5" t="str">
        <f t="shared" si="2"/>
        <v>1 24,6666666666667</v>
      </c>
    </row>
    <row r="138" spans="1:42" x14ac:dyDescent="0.2">
      <c r="A138" s="42" t="s">
        <v>662</v>
      </c>
      <c r="B138" s="2" t="s">
        <v>663</v>
      </c>
      <c r="C138" s="35">
        <v>6</v>
      </c>
      <c r="D138" s="26">
        <v>58.13</v>
      </c>
      <c r="E138" s="36">
        <v>56.6</v>
      </c>
      <c r="F138" s="35" t="s">
        <v>399</v>
      </c>
      <c r="G138" s="26" t="s">
        <v>399</v>
      </c>
      <c r="H138" s="36" t="s">
        <v>399</v>
      </c>
      <c r="I138" s="35"/>
      <c r="J138" s="26"/>
      <c r="K138" s="36"/>
      <c r="L138" s="35" t="s">
        <v>399</v>
      </c>
      <c r="M138" s="26" t="s">
        <v>399</v>
      </c>
      <c r="N138" s="36" t="s">
        <v>399</v>
      </c>
      <c r="O138" s="35"/>
      <c r="P138" s="26"/>
      <c r="Q138" s="36"/>
      <c r="R138" s="35" t="s">
        <v>399</v>
      </c>
      <c r="S138" s="26" t="s">
        <v>399</v>
      </c>
      <c r="T138" s="36" t="s">
        <v>399</v>
      </c>
      <c r="U138" s="35"/>
      <c r="V138" s="26"/>
      <c r="W138" s="36"/>
      <c r="X138" s="35"/>
      <c r="Y138" s="26"/>
      <c r="Z138" s="36"/>
      <c r="AA138" s="35"/>
      <c r="AB138" s="26"/>
      <c r="AC138" s="36"/>
      <c r="AD138" s="35">
        <v>4</v>
      </c>
      <c r="AE138" s="26">
        <v>21.27</v>
      </c>
      <c r="AF138" s="36">
        <v>23.64</v>
      </c>
      <c r="AG138" s="35"/>
      <c r="AH138" s="26"/>
      <c r="AI138" s="36"/>
      <c r="AJ138" s="35" t="s">
        <v>399</v>
      </c>
      <c r="AK138" s="26" t="s">
        <v>399</v>
      </c>
      <c r="AL138" s="36" t="s">
        <v>399</v>
      </c>
      <c r="AM138" s="35" t="s">
        <v>399</v>
      </c>
      <c r="AN138" s="26" t="s">
        <v>399</v>
      </c>
      <c r="AO138" s="36" t="s">
        <v>399</v>
      </c>
      <c r="AP138" s="5" t="str">
        <f t="shared" si="2"/>
        <v>5 19</v>
      </c>
    </row>
    <row r="139" spans="1:42" x14ac:dyDescent="0.2">
      <c r="A139" s="42" t="s">
        <v>664</v>
      </c>
      <c r="B139" s="2" t="s">
        <v>665</v>
      </c>
      <c r="C139" s="35">
        <v>32</v>
      </c>
      <c r="D139" s="26">
        <v>452.27</v>
      </c>
      <c r="E139" s="36">
        <v>375.94</v>
      </c>
      <c r="F139" s="35">
        <v>10</v>
      </c>
      <c r="G139" s="26">
        <v>49.7</v>
      </c>
      <c r="H139" s="36">
        <v>49.73</v>
      </c>
      <c r="I139" s="35" t="s">
        <v>399</v>
      </c>
      <c r="J139" s="26" t="s">
        <v>399</v>
      </c>
      <c r="K139" s="36" t="s">
        <v>399</v>
      </c>
      <c r="L139" s="35">
        <v>4</v>
      </c>
      <c r="M139" s="26">
        <v>21.07</v>
      </c>
      <c r="N139" s="36">
        <v>21.08</v>
      </c>
      <c r="O139" s="35">
        <v>4</v>
      </c>
      <c r="P139" s="26">
        <v>35.75</v>
      </c>
      <c r="Q139" s="36">
        <v>34.97</v>
      </c>
      <c r="R139" s="35">
        <v>14</v>
      </c>
      <c r="S139" s="26">
        <v>69.06</v>
      </c>
      <c r="T139" s="36">
        <v>68.760000000000005</v>
      </c>
      <c r="U139" s="35">
        <v>8</v>
      </c>
      <c r="V139" s="26">
        <v>117</v>
      </c>
      <c r="W139" s="36">
        <v>50.94</v>
      </c>
      <c r="X139" s="35"/>
      <c r="Y139" s="26"/>
      <c r="Z139" s="36"/>
      <c r="AA139" s="35"/>
      <c r="AB139" s="26"/>
      <c r="AC139" s="36"/>
      <c r="AD139" s="35">
        <v>20</v>
      </c>
      <c r="AE139" s="26">
        <v>141.18</v>
      </c>
      <c r="AF139" s="36">
        <v>143.5</v>
      </c>
      <c r="AG139" s="35"/>
      <c r="AH139" s="26"/>
      <c r="AI139" s="36"/>
      <c r="AJ139" s="35">
        <v>13</v>
      </c>
      <c r="AK139" s="26">
        <v>4.49</v>
      </c>
      <c r="AL139" s="36">
        <v>0.46</v>
      </c>
      <c r="AM139" s="35">
        <v>12</v>
      </c>
      <c r="AN139" s="26">
        <v>7.52</v>
      </c>
      <c r="AO139" s="36"/>
      <c r="AP139" s="5" t="str">
        <f t="shared" si="2"/>
        <v>1 21,6666666666667</v>
      </c>
    </row>
    <row r="140" spans="1:42" x14ac:dyDescent="0.2">
      <c r="A140" s="42" t="s">
        <v>666</v>
      </c>
      <c r="B140" s="2" t="s">
        <v>667</v>
      </c>
      <c r="C140" s="35">
        <v>682</v>
      </c>
      <c r="D140" s="26">
        <v>13423.16</v>
      </c>
      <c r="E140" s="36">
        <v>12665.75</v>
      </c>
      <c r="F140" s="35">
        <v>48</v>
      </c>
      <c r="G140" s="26">
        <v>1173.94</v>
      </c>
      <c r="H140" s="36">
        <v>1172.02</v>
      </c>
      <c r="I140" s="35">
        <v>11</v>
      </c>
      <c r="J140" s="26">
        <v>140.41999999999999</v>
      </c>
      <c r="K140" s="36">
        <v>141.43</v>
      </c>
      <c r="L140" s="35">
        <v>25</v>
      </c>
      <c r="M140" s="26">
        <v>140.38999999999999</v>
      </c>
      <c r="N140" s="36">
        <v>140.06</v>
      </c>
      <c r="O140" s="35">
        <v>6</v>
      </c>
      <c r="P140" s="26">
        <v>8.18</v>
      </c>
      <c r="Q140" s="36">
        <v>8.11</v>
      </c>
      <c r="R140" s="35">
        <v>227</v>
      </c>
      <c r="S140" s="26">
        <v>861.84</v>
      </c>
      <c r="T140" s="36">
        <v>850.43</v>
      </c>
      <c r="U140" s="35">
        <v>68</v>
      </c>
      <c r="V140" s="26">
        <v>459.74</v>
      </c>
      <c r="W140" s="36">
        <v>356.36</v>
      </c>
      <c r="X140" s="35" t="s">
        <v>399</v>
      </c>
      <c r="Y140" s="26" t="s">
        <v>399</v>
      </c>
      <c r="Z140" s="36" t="s">
        <v>399</v>
      </c>
      <c r="AA140" s="35">
        <v>9</v>
      </c>
      <c r="AB140" s="26">
        <v>36.020000000000003</v>
      </c>
      <c r="AC140" s="36">
        <v>35.96</v>
      </c>
      <c r="AD140" s="35">
        <v>643</v>
      </c>
      <c r="AE140" s="26">
        <v>9642.4500000000007</v>
      </c>
      <c r="AF140" s="36">
        <v>9908.2900000000009</v>
      </c>
      <c r="AG140" s="35" t="s">
        <v>399</v>
      </c>
      <c r="AH140" s="26" t="s">
        <v>399</v>
      </c>
      <c r="AI140" s="36" t="s">
        <v>399</v>
      </c>
      <c r="AJ140" s="35">
        <v>418</v>
      </c>
      <c r="AK140" s="26">
        <v>378.1</v>
      </c>
      <c r="AL140" s="36">
        <v>51.74</v>
      </c>
      <c r="AM140" s="35">
        <v>349</v>
      </c>
      <c r="AN140" s="26">
        <v>580.73</v>
      </c>
      <c r="AO140" s="36"/>
      <c r="AP140" s="5" t="str">
        <f t="shared" si="2"/>
        <v>2 24,6666666666667</v>
      </c>
    </row>
    <row r="141" spans="1:42" x14ac:dyDescent="0.2">
      <c r="A141" s="42" t="s">
        <v>668</v>
      </c>
      <c r="B141" s="2" t="s">
        <v>669</v>
      </c>
      <c r="C141" s="35">
        <v>130</v>
      </c>
      <c r="D141" s="26">
        <v>4948.6899999999996</v>
      </c>
      <c r="E141" s="36">
        <v>3645.28</v>
      </c>
      <c r="F141" s="35">
        <v>23</v>
      </c>
      <c r="G141" s="26">
        <v>438.46</v>
      </c>
      <c r="H141" s="36">
        <v>437.69</v>
      </c>
      <c r="I141" s="35" t="s">
        <v>399</v>
      </c>
      <c r="J141" s="26" t="s">
        <v>399</v>
      </c>
      <c r="K141" s="36" t="s">
        <v>399</v>
      </c>
      <c r="L141" s="35">
        <v>23</v>
      </c>
      <c r="M141" s="26">
        <v>305.2</v>
      </c>
      <c r="N141" s="36">
        <v>303.98</v>
      </c>
      <c r="O141" s="35">
        <v>7</v>
      </c>
      <c r="P141" s="26">
        <v>11.67</v>
      </c>
      <c r="Q141" s="36">
        <v>11.61</v>
      </c>
      <c r="R141" s="35">
        <v>53</v>
      </c>
      <c r="S141" s="26">
        <v>405.58</v>
      </c>
      <c r="T141" s="36">
        <v>403.68</v>
      </c>
      <c r="U141" s="35">
        <v>35</v>
      </c>
      <c r="V141" s="26">
        <v>2463.02</v>
      </c>
      <c r="W141" s="36">
        <v>1289.56</v>
      </c>
      <c r="X141" s="35"/>
      <c r="Y141" s="26"/>
      <c r="Z141" s="36"/>
      <c r="AA141" s="35">
        <v>7</v>
      </c>
      <c r="AB141" s="26">
        <v>42.38</v>
      </c>
      <c r="AC141" s="36">
        <v>44.07</v>
      </c>
      <c r="AD141" s="35">
        <v>91</v>
      </c>
      <c r="AE141" s="26">
        <v>1096.33</v>
      </c>
      <c r="AF141" s="36">
        <v>1134.31</v>
      </c>
      <c r="AG141" s="35"/>
      <c r="AH141" s="26"/>
      <c r="AI141" s="36"/>
      <c r="AJ141" s="35">
        <v>54</v>
      </c>
      <c r="AK141" s="26">
        <v>54.64</v>
      </c>
      <c r="AL141" s="36">
        <v>4.57</v>
      </c>
      <c r="AM141" s="35">
        <v>63</v>
      </c>
      <c r="AN141" s="26">
        <v>116.4</v>
      </c>
      <c r="AO141" s="36"/>
      <c r="AP141" s="5" t="str">
        <f t="shared" si="2"/>
        <v>1 22,6666666666667</v>
      </c>
    </row>
    <row r="142" spans="1:42" x14ac:dyDescent="0.2">
      <c r="A142" s="42" t="s">
        <v>670</v>
      </c>
      <c r="B142" s="2" t="s">
        <v>671</v>
      </c>
      <c r="C142" s="35">
        <v>183</v>
      </c>
      <c r="D142" s="26">
        <v>7054.6</v>
      </c>
      <c r="E142" s="36">
        <v>5102.04</v>
      </c>
      <c r="F142" s="35">
        <v>31</v>
      </c>
      <c r="G142" s="26">
        <v>340.71</v>
      </c>
      <c r="H142" s="36">
        <v>339.81</v>
      </c>
      <c r="I142" s="35">
        <v>7</v>
      </c>
      <c r="J142" s="26">
        <v>44.94</v>
      </c>
      <c r="K142" s="36">
        <v>44.51</v>
      </c>
      <c r="L142" s="35">
        <v>35</v>
      </c>
      <c r="M142" s="26">
        <v>286.25</v>
      </c>
      <c r="N142" s="36">
        <v>285.58999999999997</v>
      </c>
      <c r="O142" s="35">
        <v>7</v>
      </c>
      <c r="P142" s="26">
        <v>16.670000000000002</v>
      </c>
      <c r="Q142" s="36">
        <v>17.13</v>
      </c>
      <c r="R142" s="35">
        <v>80</v>
      </c>
      <c r="S142" s="26">
        <v>492.96</v>
      </c>
      <c r="T142" s="36">
        <v>483.3</v>
      </c>
      <c r="U142" s="35">
        <v>69</v>
      </c>
      <c r="V142" s="26">
        <v>3783.99</v>
      </c>
      <c r="W142" s="36">
        <v>2150</v>
      </c>
      <c r="X142" s="35" t="s">
        <v>399</v>
      </c>
      <c r="Y142" s="26" t="s">
        <v>399</v>
      </c>
      <c r="Z142" s="36" t="s">
        <v>399</v>
      </c>
      <c r="AA142" s="35">
        <v>6</v>
      </c>
      <c r="AB142" s="26">
        <v>7.25</v>
      </c>
      <c r="AC142" s="36">
        <v>7.26</v>
      </c>
      <c r="AD142" s="35">
        <v>132</v>
      </c>
      <c r="AE142" s="26">
        <v>1703.95</v>
      </c>
      <c r="AF142" s="36">
        <v>1749.06</v>
      </c>
      <c r="AG142" s="35">
        <v>4</v>
      </c>
      <c r="AH142" s="26">
        <v>3.83</v>
      </c>
      <c r="AI142" s="36">
        <v>3.81</v>
      </c>
      <c r="AJ142" s="35">
        <v>93</v>
      </c>
      <c r="AK142" s="26">
        <v>90.34</v>
      </c>
      <c r="AL142" s="36">
        <v>21.27</v>
      </c>
      <c r="AM142" s="35">
        <v>82</v>
      </c>
      <c r="AN142" s="26">
        <v>283.41000000000003</v>
      </c>
      <c r="AO142" s="36"/>
      <c r="AP142" s="5" t="str">
        <f t="shared" si="2"/>
        <v>1 24,6666666666667</v>
      </c>
    </row>
    <row r="143" spans="1:42" x14ac:dyDescent="0.2">
      <c r="A143" s="42" t="s">
        <v>672</v>
      </c>
      <c r="B143" s="2" t="s">
        <v>673</v>
      </c>
      <c r="C143" s="35">
        <v>1073</v>
      </c>
      <c r="D143" s="26">
        <v>33533.199999999997</v>
      </c>
      <c r="E143" s="36">
        <v>26942.76</v>
      </c>
      <c r="F143" s="35">
        <v>72</v>
      </c>
      <c r="G143" s="26">
        <v>1057.58</v>
      </c>
      <c r="H143" s="36">
        <v>1054.55</v>
      </c>
      <c r="I143" s="35">
        <v>9</v>
      </c>
      <c r="J143" s="26">
        <v>67.790000000000006</v>
      </c>
      <c r="K143" s="36">
        <v>67.88</v>
      </c>
      <c r="L143" s="35">
        <v>78</v>
      </c>
      <c r="M143" s="26">
        <v>510.45</v>
      </c>
      <c r="N143" s="36">
        <v>507.87</v>
      </c>
      <c r="O143" s="35">
        <v>36</v>
      </c>
      <c r="P143" s="26">
        <v>122.95</v>
      </c>
      <c r="Q143" s="36">
        <v>122.37</v>
      </c>
      <c r="R143" s="35">
        <v>446</v>
      </c>
      <c r="S143" s="26">
        <v>2157.09</v>
      </c>
      <c r="T143" s="36">
        <v>2137.17</v>
      </c>
      <c r="U143" s="35">
        <v>308</v>
      </c>
      <c r="V143" s="26">
        <v>14382.47</v>
      </c>
      <c r="W143" s="36">
        <v>9920.77</v>
      </c>
      <c r="X143" s="35">
        <v>32</v>
      </c>
      <c r="Y143" s="26">
        <v>5.98</v>
      </c>
      <c r="Z143" s="36">
        <v>5.93</v>
      </c>
      <c r="AA143" s="35">
        <v>29</v>
      </c>
      <c r="AB143" s="26">
        <v>69.81</v>
      </c>
      <c r="AC143" s="36">
        <v>69.37</v>
      </c>
      <c r="AD143" s="35">
        <v>867</v>
      </c>
      <c r="AE143" s="26">
        <v>12668</v>
      </c>
      <c r="AF143" s="36">
        <v>12997.54</v>
      </c>
      <c r="AG143" s="35">
        <v>29</v>
      </c>
      <c r="AH143" s="26">
        <v>38.770000000000003</v>
      </c>
      <c r="AI143" s="36">
        <v>38.630000000000003</v>
      </c>
      <c r="AJ143" s="35">
        <v>507</v>
      </c>
      <c r="AK143" s="26">
        <v>457.74</v>
      </c>
      <c r="AL143" s="36">
        <v>20.68</v>
      </c>
      <c r="AM143" s="35">
        <v>581</v>
      </c>
      <c r="AN143" s="26">
        <v>1993.57</v>
      </c>
      <c r="AO143" s="36"/>
      <c r="AP143" s="5" t="str">
        <f t="shared" si="2"/>
        <v>0 24,6666666666667</v>
      </c>
    </row>
    <row r="144" spans="1:42" x14ac:dyDescent="0.2">
      <c r="A144" s="42" t="s">
        <v>674</v>
      </c>
      <c r="B144" s="2" t="s">
        <v>675</v>
      </c>
      <c r="C144" s="35" t="s">
        <v>399</v>
      </c>
      <c r="D144" s="26" t="s">
        <v>399</v>
      </c>
      <c r="E144" s="36" t="s">
        <v>399</v>
      </c>
      <c r="F144" s="35"/>
      <c r="G144" s="26"/>
      <c r="H144" s="36"/>
      <c r="I144" s="35"/>
      <c r="J144" s="26"/>
      <c r="K144" s="36"/>
      <c r="L144" s="35" t="s">
        <v>399</v>
      </c>
      <c r="M144" s="26" t="s">
        <v>399</v>
      </c>
      <c r="N144" s="36" t="s">
        <v>399</v>
      </c>
      <c r="O144" s="35"/>
      <c r="P144" s="26"/>
      <c r="Q144" s="36"/>
      <c r="R144" s="35"/>
      <c r="S144" s="26"/>
      <c r="T144" s="36"/>
      <c r="U144" s="35"/>
      <c r="V144" s="26"/>
      <c r="W144" s="36"/>
      <c r="X144" s="35"/>
      <c r="Y144" s="26"/>
      <c r="Z144" s="36"/>
      <c r="AA144" s="35"/>
      <c r="AB144" s="26"/>
      <c r="AC144" s="36"/>
      <c r="AD144" s="35" t="s">
        <v>399</v>
      </c>
      <c r="AE144" s="26" t="s">
        <v>399</v>
      </c>
      <c r="AF144" s="36" t="s">
        <v>399</v>
      </c>
      <c r="AG144" s="35"/>
      <c r="AH144" s="26"/>
      <c r="AI144" s="36"/>
      <c r="AJ144" s="35"/>
      <c r="AK144" s="26"/>
      <c r="AL144" s="36"/>
      <c r="AM144" s="35" t="s">
        <v>399</v>
      </c>
      <c r="AN144" s="26" t="s">
        <v>399</v>
      </c>
      <c r="AO144" s="36" t="s">
        <v>399</v>
      </c>
      <c r="AP144" s="5" t="str">
        <f t="shared" si="2"/>
        <v>3 16</v>
      </c>
    </row>
    <row r="145" spans="1:42" x14ac:dyDescent="0.2">
      <c r="A145" s="42" t="s">
        <v>676</v>
      </c>
      <c r="B145" s="2" t="s">
        <v>677</v>
      </c>
      <c r="C145" s="35">
        <v>154</v>
      </c>
      <c r="D145" s="26">
        <v>3705.4</v>
      </c>
      <c r="E145" s="36">
        <v>3577.46</v>
      </c>
      <c r="F145" s="35">
        <v>19</v>
      </c>
      <c r="G145" s="26">
        <v>841.3</v>
      </c>
      <c r="H145" s="36">
        <v>845.12</v>
      </c>
      <c r="I145" s="35">
        <v>9</v>
      </c>
      <c r="J145" s="26">
        <v>232.95</v>
      </c>
      <c r="K145" s="36">
        <v>232.59</v>
      </c>
      <c r="L145" s="35">
        <v>15</v>
      </c>
      <c r="M145" s="26">
        <v>429.14</v>
      </c>
      <c r="N145" s="36">
        <v>426.34</v>
      </c>
      <c r="O145" s="35" t="s">
        <v>399</v>
      </c>
      <c r="P145" s="26" t="s">
        <v>399</v>
      </c>
      <c r="Q145" s="36" t="s">
        <v>399</v>
      </c>
      <c r="R145" s="35">
        <v>53</v>
      </c>
      <c r="S145" s="26">
        <v>262.7</v>
      </c>
      <c r="T145" s="36">
        <v>257.89</v>
      </c>
      <c r="U145" s="35">
        <v>19</v>
      </c>
      <c r="V145" s="26">
        <v>46.92</v>
      </c>
      <c r="W145" s="36">
        <v>40.81</v>
      </c>
      <c r="X145" s="35"/>
      <c r="Y145" s="26"/>
      <c r="Z145" s="36"/>
      <c r="AA145" s="35">
        <v>3</v>
      </c>
      <c r="AB145" s="26">
        <v>39.68</v>
      </c>
      <c r="AC145" s="36">
        <v>39.61</v>
      </c>
      <c r="AD145" s="35">
        <v>124</v>
      </c>
      <c r="AE145" s="26">
        <v>1644.96</v>
      </c>
      <c r="AF145" s="36">
        <v>1696.18</v>
      </c>
      <c r="AG145" s="35" t="s">
        <v>399</v>
      </c>
      <c r="AH145" s="26" t="s">
        <v>399</v>
      </c>
      <c r="AI145" s="36" t="s">
        <v>399</v>
      </c>
      <c r="AJ145" s="35">
        <v>76</v>
      </c>
      <c r="AK145" s="26">
        <v>95.03</v>
      </c>
      <c r="AL145" s="36">
        <v>19.850000000000001</v>
      </c>
      <c r="AM145" s="35">
        <v>68</v>
      </c>
      <c r="AN145" s="26">
        <v>93.61</v>
      </c>
      <c r="AO145" s="36"/>
      <c r="AP145" s="5" t="str">
        <f t="shared" si="2"/>
        <v>2 23,6666666666667</v>
      </c>
    </row>
    <row r="146" spans="1:42" x14ac:dyDescent="0.2">
      <c r="A146" s="42" t="s">
        <v>678</v>
      </c>
      <c r="B146" s="2" t="s">
        <v>679</v>
      </c>
      <c r="C146" s="35">
        <v>25</v>
      </c>
      <c r="D146" s="26">
        <v>218.99</v>
      </c>
      <c r="E146" s="36">
        <v>202.5</v>
      </c>
      <c r="F146" s="35">
        <v>6</v>
      </c>
      <c r="G146" s="26">
        <v>50.87</v>
      </c>
      <c r="H146" s="36">
        <v>50.63</v>
      </c>
      <c r="I146" s="35" t="s">
        <v>399</v>
      </c>
      <c r="J146" s="26" t="s">
        <v>399</v>
      </c>
      <c r="K146" s="36" t="s">
        <v>399</v>
      </c>
      <c r="L146" s="35">
        <v>3</v>
      </c>
      <c r="M146" s="26">
        <v>20.14</v>
      </c>
      <c r="N146" s="36">
        <v>20.010000000000002</v>
      </c>
      <c r="O146" s="35" t="s">
        <v>399</v>
      </c>
      <c r="P146" s="26" t="s">
        <v>399</v>
      </c>
      <c r="Q146" s="36" t="s">
        <v>399</v>
      </c>
      <c r="R146" s="35">
        <v>11</v>
      </c>
      <c r="S146" s="26">
        <v>27.11</v>
      </c>
      <c r="T146" s="36">
        <v>26.77</v>
      </c>
      <c r="U146" s="35">
        <v>3</v>
      </c>
      <c r="V146" s="26">
        <v>8.6999999999999993</v>
      </c>
      <c r="W146" s="36">
        <v>8.69</v>
      </c>
      <c r="X146" s="35"/>
      <c r="Y146" s="26"/>
      <c r="Z146" s="36"/>
      <c r="AA146" s="35"/>
      <c r="AB146" s="26"/>
      <c r="AC146" s="36"/>
      <c r="AD146" s="35">
        <v>13</v>
      </c>
      <c r="AE146" s="26">
        <v>83.98</v>
      </c>
      <c r="AF146" s="36">
        <v>86.56</v>
      </c>
      <c r="AG146" s="35" t="s">
        <v>399</v>
      </c>
      <c r="AH146" s="26" t="s">
        <v>399</v>
      </c>
      <c r="AI146" s="36" t="s">
        <v>399</v>
      </c>
      <c r="AJ146" s="35">
        <v>9</v>
      </c>
      <c r="AK146" s="26">
        <v>4.37</v>
      </c>
      <c r="AL146" s="36">
        <v>0.73</v>
      </c>
      <c r="AM146" s="35">
        <v>10</v>
      </c>
      <c r="AN146" s="26">
        <v>15.07</v>
      </c>
      <c r="AO146" s="36"/>
      <c r="AP146" s="5" t="str">
        <f t="shared" si="2"/>
        <v>3 22,6666666666667</v>
      </c>
    </row>
    <row r="147" spans="1:42" x14ac:dyDescent="0.2">
      <c r="A147" s="42" t="s">
        <v>680</v>
      </c>
      <c r="B147" s="2" t="s">
        <v>681</v>
      </c>
      <c r="C147" s="35">
        <v>23</v>
      </c>
      <c r="D147" s="26">
        <v>315.14999999999998</v>
      </c>
      <c r="E147" s="36">
        <v>300.98</v>
      </c>
      <c r="F147" s="35">
        <v>3</v>
      </c>
      <c r="G147" s="26">
        <v>37.53</v>
      </c>
      <c r="H147" s="36">
        <v>37.69</v>
      </c>
      <c r="I147" s="35" t="s">
        <v>399</v>
      </c>
      <c r="J147" s="26" t="s">
        <v>399</v>
      </c>
      <c r="K147" s="36" t="s">
        <v>399</v>
      </c>
      <c r="L147" s="35">
        <v>3</v>
      </c>
      <c r="M147" s="26">
        <v>12.98</v>
      </c>
      <c r="N147" s="36">
        <v>13.07</v>
      </c>
      <c r="O147" s="35"/>
      <c r="P147" s="26"/>
      <c r="Q147" s="36"/>
      <c r="R147" s="35">
        <v>11</v>
      </c>
      <c r="S147" s="26">
        <v>16.600000000000001</v>
      </c>
      <c r="T147" s="36">
        <v>16.600000000000001</v>
      </c>
      <c r="U147" s="35">
        <v>9</v>
      </c>
      <c r="V147" s="26">
        <v>23.56</v>
      </c>
      <c r="W147" s="36">
        <v>23.51</v>
      </c>
      <c r="X147" s="35" t="s">
        <v>399</v>
      </c>
      <c r="Y147" s="26" t="s">
        <v>399</v>
      </c>
      <c r="Z147" s="36" t="s">
        <v>399</v>
      </c>
      <c r="AA147" s="35" t="s">
        <v>399</v>
      </c>
      <c r="AB147" s="26" t="s">
        <v>399</v>
      </c>
      <c r="AC147" s="36" t="s">
        <v>399</v>
      </c>
      <c r="AD147" s="35">
        <v>16</v>
      </c>
      <c r="AE147" s="26">
        <v>189.93</v>
      </c>
      <c r="AF147" s="36">
        <v>189.65</v>
      </c>
      <c r="AG147" s="35" t="s">
        <v>399</v>
      </c>
      <c r="AH147" s="26" t="s">
        <v>399</v>
      </c>
      <c r="AI147" s="36" t="s">
        <v>399</v>
      </c>
      <c r="AJ147" s="35" t="s">
        <v>399</v>
      </c>
      <c r="AK147" s="26" t="s">
        <v>399</v>
      </c>
      <c r="AL147" s="36" t="s">
        <v>399</v>
      </c>
      <c r="AM147" s="35">
        <v>5</v>
      </c>
      <c r="AN147" s="26">
        <v>13.79</v>
      </c>
      <c r="AO147" s="36"/>
      <c r="AP147" s="5" t="str">
        <f t="shared" si="2"/>
        <v>5 23,6666666666667</v>
      </c>
    </row>
    <row r="148" spans="1:42" x14ac:dyDescent="0.2">
      <c r="A148" s="42" t="s">
        <v>682</v>
      </c>
      <c r="B148" s="2" t="s">
        <v>683</v>
      </c>
      <c r="C148" s="35">
        <v>34</v>
      </c>
      <c r="D148" s="26">
        <v>764.05</v>
      </c>
      <c r="E148" s="36">
        <v>714.63</v>
      </c>
      <c r="F148" s="35">
        <v>7</v>
      </c>
      <c r="G148" s="26">
        <v>89.75</v>
      </c>
      <c r="H148" s="36">
        <v>92.56</v>
      </c>
      <c r="I148" s="35">
        <v>3</v>
      </c>
      <c r="J148" s="26">
        <v>25.52</v>
      </c>
      <c r="K148" s="36">
        <v>26.58</v>
      </c>
      <c r="L148" s="35">
        <v>9</v>
      </c>
      <c r="M148" s="26">
        <v>51.5</v>
      </c>
      <c r="N148" s="36">
        <v>51.93</v>
      </c>
      <c r="O148" s="35"/>
      <c r="P148" s="26"/>
      <c r="Q148" s="36"/>
      <c r="R148" s="35">
        <v>18</v>
      </c>
      <c r="S148" s="26">
        <v>80.17</v>
      </c>
      <c r="T148" s="36">
        <v>80.69</v>
      </c>
      <c r="U148" s="35">
        <v>29</v>
      </c>
      <c r="V148" s="26">
        <v>468.58</v>
      </c>
      <c r="W148" s="36">
        <v>420.56</v>
      </c>
      <c r="X148" s="35" t="s">
        <v>399</v>
      </c>
      <c r="Y148" s="26" t="s">
        <v>399</v>
      </c>
      <c r="Z148" s="36" t="s">
        <v>399</v>
      </c>
      <c r="AA148" s="35">
        <v>7</v>
      </c>
      <c r="AB148" s="26">
        <v>7.67</v>
      </c>
      <c r="AC148" s="36">
        <v>7.93</v>
      </c>
      <c r="AD148" s="35">
        <v>4</v>
      </c>
      <c r="AE148" s="26">
        <v>30.2</v>
      </c>
      <c r="AF148" s="36">
        <v>30.09</v>
      </c>
      <c r="AG148" s="35"/>
      <c r="AH148" s="26"/>
      <c r="AI148" s="36"/>
      <c r="AJ148" s="35">
        <v>11</v>
      </c>
      <c r="AK148" s="26">
        <v>7.13</v>
      </c>
      <c r="AL148" s="36">
        <v>1.53</v>
      </c>
      <c r="AM148" s="35">
        <v>4</v>
      </c>
      <c r="AN148" s="26">
        <v>0.87</v>
      </c>
      <c r="AO148" s="36"/>
      <c r="AP148" s="5" t="str">
        <f t="shared" si="2"/>
        <v>1 22,6666666666667</v>
      </c>
    </row>
    <row r="149" spans="1:42" x14ac:dyDescent="0.2">
      <c r="A149" s="42" t="s">
        <v>684</v>
      </c>
      <c r="B149" s="2" t="s">
        <v>685</v>
      </c>
      <c r="C149" s="35">
        <v>85</v>
      </c>
      <c r="D149" s="26">
        <v>2367.02</v>
      </c>
      <c r="E149" s="36">
        <v>2172.4499999999998</v>
      </c>
      <c r="F149" s="35">
        <v>33</v>
      </c>
      <c r="G149" s="26">
        <v>286.64</v>
      </c>
      <c r="H149" s="36">
        <v>287.92</v>
      </c>
      <c r="I149" s="35">
        <v>5</v>
      </c>
      <c r="J149" s="26">
        <v>47.04</v>
      </c>
      <c r="K149" s="36">
        <v>47.46</v>
      </c>
      <c r="L149" s="35">
        <v>26</v>
      </c>
      <c r="M149" s="26">
        <v>214.17</v>
      </c>
      <c r="N149" s="36">
        <v>215.17</v>
      </c>
      <c r="O149" s="35">
        <v>5</v>
      </c>
      <c r="P149" s="26">
        <v>5.51</v>
      </c>
      <c r="Q149" s="36">
        <v>5.58</v>
      </c>
      <c r="R149" s="35">
        <v>55</v>
      </c>
      <c r="S149" s="26">
        <v>281.14</v>
      </c>
      <c r="T149" s="36">
        <v>279.82</v>
      </c>
      <c r="U149" s="35">
        <v>69</v>
      </c>
      <c r="V149" s="26">
        <v>1181.05</v>
      </c>
      <c r="W149" s="36">
        <v>1035.93</v>
      </c>
      <c r="X149" s="35" t="s">
        <v>399</v>
      </c>
      <c r="Y149" s="26" t="s">
        <v>399</v>
      </c>
      <c r="Z149" s="36" t="s">
        <v>399</v>
      </c>
      <c r="AA149" s="35">
        <v>8</v>
      </c>
      <c r="AB149" s="26">
        <v>1.49</v>
      </c>
      <c r="AC149" s="36">
        <v>1.51</v>
      </c>
      <c r="AD149" s="35">
        <v>27</v>
      </c>
      <c r="AE149" s="26">
        <v>248.78</v>
      </c>
      <c r="AF149" s="36">
        <v>250.14</v>
      </c>
      <c r="AG149" s="35">
        <v>5</v>
      </c>
      <c r="AH149" s="26">
        <v>10.29</v>
      </c>
      <c r="AI149" s="36">
        <v>10.29</v>
      </c>
      <c r="AJ149" s="35">
        <v>23</v>
      </c>
      <c r="AK149" s="26">
        <v>44.26</v>
      </c>
      <c r="AL149" s="36">
        <v>36.74</v>
      </c>
      <c r="AM149" s="35">
        <v>22</v>
      </c>
      <c r="AN149" s="26">
        <v>44.74</v>
      </c>
      <c r="AO149" s="36"/>
      <c r="AP149" s="5" t="str">
        <f t="shared" si="2"/>
        <v>1 24,6666666666667</v>
      </c>
    </row>
    <row r="150" spans="1:42" x14ac:dyDescent="0.2">
      <c r="A150" s="42" t="s">
        <v>686</v>
      </c>
      <c r="B150" s="2" t="s">
        <v>687</v>
      </c>
      <c r="C150" s="35">
        <v>227</v>
      </c>
      <c r="D150" s="26">
        <v>15397.67</v>
      </c>
      <c r="E150" s="36">
        <v>13827.24</v>
      </c>
      <c r="F150" s="35">
        <v>102</v>
      </c>
      <c r="G150" s="26">
        <v>1051.67</v>
      </c>
      <c r="H150" s="36">
        <v>1060.33</v>
      </c>
      <c r="I150" s="35">
        <v>7</v>
      </c>
      <c r="J150" s="26">
        <v>15.66</v>
      </c>
      <c r="K150" s="36">
        <v>16.04</v>
      </c>
      <c r="L150" s="35">
        <v>93</v>
      </c>
      <c r="M150" s="26">
        <v>796.12</v>
      </c>
      <c r="N150" s="36">
        <v>797.96</v>
      </c>
      <c r="O150" s="35">
        <v>25</v>
      </c>
      <c r="P150" s="26">
        <v>128.76</v>
      </c>
      <c r="Q150" s="36">
        <v>128.69</v>
      </c>
      <c r="R150" s="35">
        <v>150</v>
      </c>
      <c r="S150" s="26">
        <v>1335.92</v>
      </c>
      <c r="T150" s="36">
        <v>1335.84</v>
      </c>
      <c r="U150" s="35">
        <v>216</v>
      </c>
      <c r="V150" s="26">
        <v>11843.69</v>
      </c>
      <c r="W150" s="36">
        <v>10410.209999999999</v>
      </c>
      <c r="X150" s="35"/>
      <c r="Y150" s="26"/>
      <c r="Z150" s="36"/>
      <c r="AA150" s="35">
        <v>8</v>
      </c>
      <c r="AB150" s="26">
        <v>1.96</v>
      </c>
      <c r="AC150" s="36">
        <v>1.86</v>
      </c>
      <c r="AD150" s="35">
        <v>28</v>
      </c>
      <c r="AE150" s="26">
        <v>61</v>
      </c>
      <c r="AF150" s="36">
        <v>60.86</v>
      </c>
      <c r="AG150" s="35" t="s">
        <v>399</v>
      </c>
      <c r="AH150" s="26" t="s">
        <v>399</v>
      </c>
      <c r="AI150" s="36" t="s">
        <v>399</v>
      </c>
      <c r="AJ150" s="35">
        <v>52</v>
      </c>
      <c r="AK150" s="26">
        <v>33.630000000000003</v>
      </c>
      <c r="AL150" s="36">
        <v>15.25</v>
      </c>
      <c r="AM150" s="35">
        <v>84</v>
      </c>
      <c r="AN150" s="26">
        <v>129.06</v>
      </c>
      <c r="AO150" s="36"/>
      <c r="AP150" s="5" t="str">
        <f t="shared" si="2"/>
        <v>1 23,6666666666667</v>
      </c>
    </row>
    <row r="151" spans="1:42" x14ac:dyDescent="0.2">
      <c r="A151" s="42" t="s">
        <v>688</v>
      </c>
      <c r="B151" s="2" t="s">
        <v>689</v>
      </c>
      <c r="C151" s="35">
        <v>360</v>
      </c>
      <c r="D151" s="26">
        <v>42167.73</v>
      </c>
      <c r="E151" s="36">
        <v>34806.620000000003</v>
      </c>
      <c r="F151" s="35">
        <v>182</v>
      </c>
      <c r="G151" s="26">
        <v>2216.27</v>
      </c>
      <c r="H151" s="36">
        <v>2227.31</v>
      </c>
      <c r="I151" s="35">
        <v>18</v>
      </c>
      <c r="J151" s="26">
        <v>60.81</v>
      </c>
      <c r="K151" s="36">
        <v>61.57</v>
      </c>
      <c r="L151" s="35">
        <v>142</v>
      </c>
      <c r="M151" s="26">
        <v>1679.37</v>
      </c>
      <c r="N151" s="36">
        <v>1679.66</v>
      </c>
      <c r="O151" s="35">
        <v>54</v>
      </c>
      <c r="P151" s="26">
        <v>353.61</v>
      </c>
      <c r="Q151" s="36">
        <v>353.6</v>
      </c>
      <c r="R151" s="35">
        <v>225</v>
      </c>
      <c r="S151" s="26">
        <v>3096.66</v>
      </c>
      <c r="T151" s="36">
        <v>3093.48</v>
      </c>
      <c r="U151" s="35">
        <v>334</v>
      </c>
      <c r="V151" s="26">
        <v>34132.04</v>
      </c>
      <c r="W151" s="36">
        <v>27131.94</v>
      </c>
      <c r="X151" s="35">
        <v>11</v>
      </c>
      <c r="Y151" s="26">
        <v>24.64</v>
      </c>
      <c r="Z151" s="36">
        <v>24.72</v>
      </c>
      <c r="AA151" s="35">
        <v>43</v>
      </c>
      <c r="AB151" s="26">
        <v>37.51</v>
      </c>
      <c r="AC151" s="36">
        <v>38.42</v>
      </c>
      <c r="AD151" s="35">
        <v>42</v>
      </c>
      <c r="AE151" s="26">
        <v>71.84</v>
      </c>
      <c r="AF151" s="36">
        <v>71.78</v>
      </c>
      <c r="AG151" s="35">
        <v>20</v>
      </c>
      <c r="AH151" s="26">
        <v>71.52</v>
      </c>
      <c r="AI151" s="36">
        <v>71.489999999999995</v>
      </c>
      <c r="AJ151" s="35">
        <v>87</v>
      </c>
      <c r="AK151" s="26">
        <v>79.78</v>
      </c>
      <c r="AL151" s="36">
        <v>52.65</v>
      </c>
      <c r="AM151" s="35">
        <v>153</v>
      </c>
      <c r="AN151" s="26">
        <v>342.78</v>
      </c>
      <c r="AO151" s="36"/>
      <c r="AP151" s="5" t="str">
        <f t="shared" si="2"/>
        <v>0 24,6666666666667</v>
      </c>
    </row>
    <row r="152" spans="1:42" x14ac:dyDescent="0.2">
      <c r="A152" s="42" t="s">
        <v>690</v>
      </c>
      <c r="B152" s="2" t="s">
        <v>691</v>
      </c>
      <c r="C152" s="35">
        <v>308</v>
      </c>
      <c r="D152" s="26">
        <v>11768.95</v>
      </c>
      <c r="E152" s="36">
        <v>11492.98</v>
      </c>
      <c r="F152" s="35">
        <v>128</v>
      </c>
      <c r="G152" s="26">
        <v>1124.8699999999999</v>
      </c>
      <c r="H152" s="36">
        <v>1125.27</v>
      </c>
      <c r="I152" s="35">
        <v>6</v>
      </c>
      <c r="J152" s="26">
        <v>14.53</v>
      </c>
      <c r="K152" s="36">
        <v>14.53</v>
      </c>
      <c r="L152" s="35">
        <v>17</v>
      </c>
      <c r="M152" s="26">
        <v>86.24</v>
      </c>
      <c r="N152" s="36">
        <v>86.72</v>
      </c>
      <c r="O152" s="35">
        <v>12</v>
      </c>
      <c r="P152" s="26">
        <v>19.899999999999999</v>
      </c>
      <c r="Q152" s="36">
        <v>19.89</v>
      </c>
      <c r="R152" s="35">
        <v>172</v>
      </c>
      <c r="S152" s="26">
        <v>1290.22</v>
      </c>
      <c r="T152" s="36">
        <v>1287.8900000000001</v>
      </c>
      <c r="U152" s="35">
        <v>283</v>
      </c>
      <c r="V152" s="26">
        <v>8632.73</v>
      </c>
      <c r="W152" s="36">
        <v>8410.58</v>
      </c>
      <c r="X152" s="35">
        <v>17</v>
      </c>
      <c r="Y152" s="26">
        <v>7.32</v>
      </c>
      <c r="Z152" s="36">
        <v>7.49</v>
      </c>
      <c r="AA152" s="35">
        <v>22</v>
      </c>
      <c r="AB152" s="26">
        <v>29.13</v>
      </c>
      <c r="AC152" s="36">
        <v>29.14</v>
      </c>
      <c r="AD152" s="35">
        <v>96</v>
      </c>
      <c r="AE152" s="26">
        <v>502.17</v>
      </c>
      <c r="AF152" s="36">
        <v>501.81</v>
      </c>
      <c r="AG152" s="35"/>
      <c r="AH152" s="26"/>
      <c r="AI152" s="36"/>
      <c r="AJ152" s="35">
        <v>34</v>
      </c>
      <c r="AK152" s="26">
        <v>16.059999999999999</v>
      </c>
      <c r="AL152" s="36">
        <v>9.66</v>
      </c>
      <c r="AM152" s="35">
        <v>92</v>
      </c>
      <c r="AN152" s="26">
        <v>45.78</v>
      </c>
      <c r="AO152" s="36"/>
      <c r="AP152" s="5" t="str">
        <f t="shared" si="2"/>
        <v>0 23,6666666666667</v>
      </c>
    </row>
    <row r="153" spans="1:42" x14ac:dyDescent="0.2">
      <c r="A153" s="42" t="s">
        <v>692</v>
      </c>
      <c r="B153" s="2" t="s">
        <v>693</v>
      </c>
      <c r="C153" s="35">
        <v>129</v>
      </c>
      <c r="D153" s="26">
        <v>6609.2</v>
      </c>
      <c r="E153" s="36">
        <v>6176.69</v>
      </c>
      <c r="F153" s="35">
        <v>61</v>
      </c>
      <c r="G153" s="26">
        <v>491.05</v>
      </c>
      <c r="H153" s="36">
        <v>496.04</v>
      </c>
      <c r="I153" s="35">
        <v>6</v>
      </c>
      <c r="J153" s="26">
        <v>17.04</v>
      </c>
      <c r="K153" s="36">
        <v>17.34</v>
      </c>
      <c r="L153" s="35">
        <v>31</v>
      </c>
      <c r="M153" s="26">
        <v>240.91</v>
      </c>
      <c r="N153" s="36">
        <v>240.61</v>
      </c>
      <c r="O153" s="35">
        <v>17</v>
      </c>
      <c r="P153" s="26">
        <v>75.31</v>
      </c>
      <c r="Q153" s="36">
        <v>75.510000000000005</v>
      </c>
      <c r="R153" s="35">
        <v>79</v>
      </c>
      <c r="S153" s="26">
        <v>477.69</v>
      </c>
      <c r="T153" s="36">
        <v>477.89</v>
      </c>
      <c r="U153" s="35">
        <v>120</v>
      </c>
      <c r="V153" s="26">
        <v>5221.6000000000004</v>
      </c>
      <c r="W153" s="36">
        <v>4844.8500000000004</v>
      </c>
      <c r="X153" s="35"/>
      <c r="Y153" s="26"/>
      <c r="Z153" s="36"/>
      <c r="AA153" s="35" t="s">
        <v>399</v>
      </c>
      <c r="AB153" s="26" t="s">
        <v>399</v>
      </c>
      <c r="AC153" s="36" t="s">
        <v>399</v>
      </c>
      <c r="AD153" s="35">
        <v>9</v>
      </c>
      <c r="AE153" s="26">
        <v>12.06</v>
      </c>
      <c r="AF153" s="36">
        <v>12.06</v>
      </c>
      <c r="AG153" s="35" t="s">
        <v>399</v>
      </c>
      <c r="AH153" s="26" t="s">
        <v>399</v>
      </c>
      <c r="AI153" s="36" t="s">
        <v>399</v>
      </c>
      <c r="AJ153" s="35">
        <v>32</v>
      </c>
      <c r="AK153" s="26">
        <v>16.399999999999999</v>
      </c>
      <c r="AL153" s="36">
        <v>9.2799999999999994</v>
      </c>
      <c r="AM153" s="35">
        <v>41</v>
      </c>
      <c r="AN153" s="26">
        <v>54.02</v>
      </c>
      <c r="AO153" s="36"/>
      <c r="AP153" s="5" t="str">
        <f t="shared" si="2"/>
        <v>2 23,6666666666667</v>
      </c>
    </row>
    <row r="154" spans="1:42" x14ac:dyDescent="0.2">
      <c r="A154" s="42" t="s">
        <v>694</v>
      </c>
      <c r="B154" s="2" t="s">
        <v>695</v>
      </c>
      <c r="C154" s="35">
        <v>183</v>
      </c>
      <c r="D154" s="26">
        <v>7124.02</v>
      </c>
      <c r="E154" s="36">
        <v>6930.22</v>
      </c>
      <c r="F154" s="35">
        <v>85</v>
      </c>
      <c r="G154" s="26">
        <v>758.17</v>
      </c>
      <c r="H154" s="36">
        <v>763.81</v>
      </c>
      <c r="I154" s="35">
        <v>3</v>
      </c>
      <c r="J154" s="26">
        <v>2.78</v>
      </c>
      <c r="K154" s="36">
        <v>3.21</v>
      </c>
      <c r="L154" s="35">
        <v>11</v>
      </c>
      <c r="M154" s="26">
        <v>70.010000000000005</v>
      </c>
      <c r="N154" s="36">
        <v>70.11</v>
      </c>
      <c r="O154" s="35">
        <v>9</v>
      </c>
      <c r="P154" s="26">
        <v>21.71</v>
      </c>
      <c r="Q154" s="36">
        <v>20.88</v>
      </c>
      <c r="R154" s="35">
        <v>93</v>
      </c>
      <c r="S154" s="26">
        <v>753.02</v>
      </c>
      <c r="T154" s="36">
        <v>753.94</v>
      </c>
      <c r="U154" s="35">
        <v>173</v>
      </c>
      <c r="V154" s="26">
        <v>5459.96</v>
      </c>
      <c r="W154" s="36">
        <v>5286.31</v>
      </c>
      <c r="X154" s="35" t="s">
        <v>399</v>
      </c>
      <c r="Y154" s="26" t="s">
        <v>399</v>
      </c>
      <c r="Z154" s="36" t="s">
        <v>399</v>
      </c>
      <c r="AA154" s="35" t="s">
        <v>399</v>
      </c>
      <c r="AB154" s="26" t="s">
        <v>399</v>
      </c>
      <c r="AC154" s="36" t="s">
        <v>399</v>
      </c>
      <c r="AD154" s="35">
        <v>9</v>
      </c>
      <c r="AE154" s="26">
        <v>27.72</v>
      </c>
      <c r="AF154" s="36">
        <v>27.48</v>
      </c>
      <c r="AG154" s="35" t="s">
        <v>399</v>
      </c>
      <c r="AH154" s="26" t="s">
        <v>399</v>
      </c>
      <c r="AI154" s="36" t="s">
        <v>399</v>
      </c>
      <c r="AJ154" s="35">
        <v>33</v>
      </c>
      <c r="AK154" s="26">
        <v>9.85</v>
      </c>
      <c r="AL154" s="36"/>
      <c r="AM154" s="35">
        <v>51</v>
      </c>
      <c r="AN154" s="26">
        <v>16.27</v>
      </c>
      <c r="AO154" s="36"/>
      <c r="AP154" s="5" t="str">
        <f t="shared" si="2"/>
        <v>3 24,3333333333333</v>
      </c>
    </row>
    <row r="155" spans="1:42" x14ac:dyDescent="0.2">
      <c r="A155" s="42" t="s">
        <v>696</v>
      </c>
      <c r="B155" s="2" t="s">
        <v>697</v>
      </c>
      <c r="C155" s="35">
        <v>264</v>
      </c>
      <c r="D155" s="26">
        <v>10464.5</v>
      </c>
      <c r="E155" s="36">
        <v>9634.2199999999993</v>
      </c>
      <c r="F155" s="35">
        <v>118</v>
      </c>
      <c r="G155" s="26">
        <v>1030.75</v>
      </c>
      <c r="H155" s="36">
        <v>1037.1400000000001</v>
      </c>
      <c r="I155" s="35">
        <v>16</v>
      </c>
      <c r="J155" s="26">
        <v>39.229999999999997</v>
      </c>
      <c r="K155" s="36">
        <v>39.590000000000003</v>
      </c>
      <c r="L155" s="35">
        <v>88</v>
      </c>
      <c r="M155" s="26">
        <v>689.02</v>
      </c>
      <c r="N155" s="36">
        <v>689.75</v>
      </c>
      <c r="O155" s="35">
        <v>19</v>
      </c>
      <c r="P155" s="26">
        <v>76.260000000000005</v>
      </c>
      <c r="Q155" s="36">
        <v>76.2</v>
      </c>
      <c r="R155" s="35">
        <v>163</v>
      </c>
      <c r="S155" s="26">
        <v>793.53</v>
      </c>
      <c r="T155" s="36">
        <v>792.44</v>
      </c>
      <c r="U155" s="35">
        <v>243</v>
      </c>
      <c r="V155" s="26">
        <v>7495.38</v>
      </c>
      <c r="W155" s="36">
        <v>6785.38</v>
      </c>
      <c r="X155" s="35">
        <v>10</v>
      </c>
      <c r="Y155" s="26">
        <v>10.54</v>
      </c>
      <c r="Z155" s="36">
        <v>10.63</v>
      </c>
      <c r="AA155" s="35">
        <v>19</v>
      </c>
      <c r="AB155" s="26">
        <v>22.11</v>
      </c>
      <c r="AC155" s="36">
        <v>22.11</v>
      </c>
      <c r="AD155" s="35">
        <v>73</v>
      </c>
      <c r="AE155" s="26">
        <v>159.43</v>
      </c>
      <c r="AF155" s="36">
        <v>159.09</v>
      </c>
      <c r="AG155" s="35"/>
      <c r="AH155" s="26"/>
      <c r="AI155" s="36"/>
      <c r="AJ155" s="35">
        <v>56</v>
      </c>
      <c r="AK155" s="26">
        <v>34.47</v>
      </c>
      <c r="AL155" s="36">
        <v>21.89</v>
      </c>
      <c r="AM155" s="35">
        <v>91</v>
      </c>
      <c r="AN155" s="26">
        <v>113.78</v>
      </c>
      <c r="AO155" s="36"/>
      <c r="AP155" s="5" t="str">
        <f t="shared" si="2"/>
        <v>0 23,6666666666667</v>
      </c>
    </row>
    <row r="156" spans="1:42" x14ac:dyDescent="0.2">
      <c r="A156" s="42" t="s">
        <v>698</v>
      </c>
      <c r="B156" s="2" t="s">
        <v>699</v>
      </c>
      <c r="C156" s="35">
        <v>271</v>
      </c>
      <c r="D156" s="26">
        <v>23168.47</v>
      </c>
      <c r="E156" s="36">
        <v>20703.09</v>
      </c>
      <c r="F156" s="35">
        <v>126</v>
      </c>
      <c r="G156" s="26">
        <v>1327.59</v>
      </c>
      <c r="H156" s="36">
        <v>1326.2</v>
      </c>
      <c r="I156" s="35">
        <v>3</v>
      </c>
      <c r="J156" s="26">
        <v>6.26</v>
      </c>
      <c r="K156" s="36">
        <v>6.32</v>
      </c>
      <c r="L156" s="35">
        <v>64</v>
      </c>
      <c r="M156" s="26">
        <v>760.33</v>
      </c>
      <c r="N156" s="36">
        <v>759.23</v>
      </c>
      <c r="O156" s="35">
        <v>12</v>
      </c>
      <c r="P156" s="26">
        <v>58.95</v>
      </c>
      <c r="Q156" s="36">
        <v>58.95</v>
      </c>
      <c r="R156" s="35">
        <v>155</v>
      </c>
      <c r="S156" s="26">
        <v>1477.57</v>
      </c>
      <c r="T156" s="36">
        <v>1475.61</v>
      </c>
      <c r="U156" s="35">
        <v>266</v>
      </c>
      <c r="V156" s="26">
        <v>19166.349999999999</v>
      </c>
      <c r="W156" s="36">
        <v>16851.96</v>
      </c>
      <c r="X156" s="35" t="s">
        <v>399</v>
      </c>
      <c r="Y156" s="26" t="s">
        <v>399</v>
      </c>
      <c r="Z156" s="36" t="s">
        <v>399</v>
      </c>
      <c r="AA156" s="35">
        <v>3</v>
      </c>
      <c r="AB156" s="26">
        <v>1.08</v>
      </c>
      <c r="AC156" s="36">
        <v>1.07</v>
      </c>
      <c r="AD156" s="35">
        <v>59</v>
      </c>
      <c r="AE156" s="26">
        <v>142.36000000000001</v>
      </c>
      <c r="AF156" s="36">
        <v>141.5</v>
      </c>
      <c r="AG156" s="35">
        <v>7</v>
      </c>
      <c r="AH156" s="26">
        <v>35.229999999999997</v>
      </c>
      <c r="AI156" s="36">
        <v>35.21</v>
      </c>
      <c r="AJ156" s="35">
        <v>29</v>
      </c>
      <c r="AK156" s="26">
        <v>48.17</v>
      </c>
      <c r="AL156" s="36">
        <v>46.83</v>
      </c>
      <c r="AM156" s="35">
        <v>126</v>
      </c>
      <c r="AN156" s="26">
        <v>143.63</v>
      </c>
      <c r="AO156" s="36"/>
      <c r="AP156" s="5" t="str">
        <f t="shared" si="2"/>
        <v>1 24,6666666666667</v>
      </c>
    </row>
    <row r="157" spans="1:42" x14ac:dyDescent="0.2">
      <c r="A157" s="42" t="s">
        <v>700</v>
      </c>
      <c r="B157" s="2" t="s">
        <v>701</v>
      </c>
      <c r="C157" s="35">
        <v>501</v>
      </c>
      <c r="D157" s="26">
        <v>23764.04</v>
      </c>
      <c r="E157" s="36">
        <v>22778.63</v>
      </c>
      <c r="F157" s="35">
        <v>253</v>
      </c>
      <c r="G157" s="26">
        <v>2987.57</v>
      </c>
      <c r="H157" s="36">
        <v>2987.89</v>
      </c>
      <c r="I157" s="35">
        <v>15</v>
      </c>
      <c r="J157" s="26">
        <v>40.130000000000003</v>
      </c>
      <c r="K157" s="36">
        <v>40.08</v>
      </c>
      <c r="L157" s="35">
        <v>66</v>
      </c>
      <c r="M157" s="26">
        <v>400.73</v>
      </c>
      <c r="N157" s="36">
        <v>400.16</v>
      </c>
      <c r="O157" s="35">
        <v>35</v>
      </c>
      <c r="P157" s="26">
        <v>132.91999999999999</v>
      </c>
      <c r="Q157" s="36">
        <v>133.5</v>
      </c>
      <c r="R157" s="35">
        <v>326</v>
      </c>
      <c r="S157" s="26">
        <v>3782.71</v>
      </c>
      <c r="T157" s="36">
        <v>3774.84</v>
      </c>
      <c r="U157" s="35">
        <v>485</v>
      </c>
      <c r="V157" s="26">
        <v>16205.32</v>
      </c>
      <c r="W157" s="36">
        <v>15315.61</v>
      </c>
      <c r="X157" s="35">
        <v>12</v>
      </c>
      <c r="Y157" s="26">
        <v>7.06</v>
      </c>
      <c r="Z157" s="36">
        <v>7.05</v>
      </c>
      <c r="AA157" s="35">
        <v>24</v>
      </c>
      <c r="AB157" s="26">
        <v>2.93</v>
      </c>
      <c r="AC157" s="36">
        <v>2.86</v>
      </c>
      <c r="AD157" s="35">
        <v>41</v>
      </c>
      <c r="AE157" s="26">
        <v>90.35</v>
      </c>
      <c r="AF157" s="36">
        <v>90.13</v>
      </c>
      <c r="AG157" s="35">
        <v>4</v>
      </c>
      <c r="AH157" s="26">
        <v>2.44</v>
      </c>
      <c r="AI157" s="36">
        <v>2.33</v>
      </c>
      <c r="AJ157" s="35">
        <v>65</v>
      </c>
      <c r="AK157" s="26">
        <v>34.979999999999997</v>
      </c>
      <c r="AL157" s="36">
        <v>24.18</v>
      </c>
      <c r="AM157" s="35">
        <v>180</v>
      </c>
      <c r="AN157" s="26">
        <v>76.900000000000006</v>
      </c>
      <c r="AO157" s="36"/>
      <c r="AP157" s="5" t="str">
        <f t="shared" si="2"/>
        <v>0 24,6666666666667</v>
      </c>
    </row>
    <row r="158" spans="1:42" x14ac:dyDescent="0.2">
      <c r="A158" s="42" t="s">
        <v>702</v>
      </c>
      <c r="B158" s="2" t="s">
        <v>703</v>
      </c>
      <c r="C158" s="35">
        <v>319</v>
      </c>
      <c r="D158" s="26">
        <v>13891.49</v>
      </c>
      <c r="E158" s="36">
        <v>13413.43</v>
      </c>
      <c r="F158" s="35">
        <v>135</v>
      </c>
      <c r="G158" s="26">
        <v>3407.31</v>
      </c>
      <c r="H158" s="36">
        <v>3447.19</v>
      </c>
      <c r="I158" s="35">
        <v>79</v>
      </c>
      <c r="J158" s="26">
        <v>1065.8699999999999</v>
      </c>
      <c r="K158" s="36">
        <v>1079.9100000000001</v>
      </c>
      <c r="L158" s="35">
        <v>136</v>
      </c>
      <c r="M158" s="26">
        <v>2093.77</v>
      </c>
      <c r="N158" s="36">
        <v>2105.7600000000002</v>
      </c>
      <c r="O158" s="35">
        <v>42</v>
      </c>
      <c r="P158" s="26">
        <v>102.21</v>
      </c>
      <c r="Q158" s="36">
        <v>102.98</v>
      </c>
      <c r="R158" s="35">
        <v>222</v>
      </c>
      <c r="S158" s="26">
        <v>1639.13</v>
      </c>
      <c r="T158" s="36">
        <v>1638.02</v>
      </c>
      <c r="U158" s="35">
        <v>226</v>
      </c>
      <c r="V158" s="26">
        <v>2808.7</v>
      </c>
      <c r="W158" s="36">
        <v>2507.17</v>
      </c>
      <c r="X158" s="35">
        <v>10</v>
      </c>
      <c r="Y158" s="26">
        <v>36.049999999999997</v>
      </c>
      <c r="Z158" s="36">
        <v>36.72</v>
      </c>
      <c r="AA158" s="35">
        <v>33</v>
      </c>
      <c r="AB158" s="26">
        <v>56.62</v>
      </c>
      <c r="AC158" s="36">
        <v>57.76</v>
      </c>
      <c r="AD158" s="35">
        <v>152</v>
      </c>
      <c r="AE158" s="26">
        <v>2048.85</v>
      </c>
      <c r="AF158" s="36">
        <v>2048.75</v>
      </c>
      <c r="AG158" s="35">
        <v>25</v>
      </c>
      <c r="AH158" s="26">
        <v>226.99</v>
      </c>
      <c r="AI158" s="36">
        <v>228.51</v>
      </c>
      <c r="AJ158" s="35">
        <v>147</v>
      </c>
      <c r="AK158" s="26">
        <v>252.26</v>
      </c>
      <c r="AL158" s="36">
        <v>160.66</v>
      </c>
      <c r="AM158" s="35">
        <v>118</v>
      </c>
      <c r="AN158" s="26">
        <v>152.6</v>
      </c>
      <c r="AO158" s="36"/>
      <c r="AP158" s="5" t="str">
        <f t="shared" si="2"/>
        <v>0 24,6666666666667</v>
      </c>
    </row>
    <row r="159" spans="1:42" x14ac:dyDescent="0.2">
      <c r="A159" s="42" t="s">
        <v>704</v>
      </c>
      <c r="B159" s="2" t="s">
        <v>705</v>
      </c>
      <c r="C159" s="35">
        <v>523</v>
      </c>
      <c r="D159" s="26">
        <v>30988.74</v>
      </c>
      <c r="E159" s="36">
        <v>28743.17</v>
      </c>
      <c r="F159" s="35">
        <v>284</v>
      </c>
      <c r="G159" s="26">
        <v>5719.08</v>
      </c>
      <c r="H159" s="36">
        <v>5769.52</v>
      </c>
      <c r="I159" s="35">
        <v>122</v>
      </c>
      <c r="J159" s="26">
        <v>1628.26</v>
      </c>
      <c r="K159" s="36">
        <v>1650.15</v>
      </c>
      <c r="L159" s="35">
        <v>246</v>
      </c>
      <c r="M159" s="26">
        <v>2395.81</v>
      </c>
      <c r="N159" s="36">
        <v>2406.23</v>
      </c>
      <c r="O159" s="35">
        <v>91</v>
      </c>
      <c r="P159" s="26">
        <v>270.23</v>
      </c>
      <c r="Q159" s="36">
        <v>271.58999999999997</v>
      </c>
      <c r="R159" s="35">
        <v>360</v>
      </c>
      <c r="S159" s="26">
        <v>3155.28</v>
      </c>
      <c r="T159" s="36">
        <v>3155.04</v>
      </c>
      <c r="U159" s="35">
        <v>445</v>
      </c>
      <c r="V159" s="26">
        <v>16524.580000000002</v>
      </c>
      <c r="W159" s="36">
        <v>14485.58</v>
      </c>
      <c r="X159" s="35">
        <v>25</v>
      </c>
      <c r="Y159" s="26">
        <v>65.400000000000006</v>
      </c>
      <c r="Z159" s="36">
        <v>65.599999999999994</v>
      </c>
      <c r="AA159" s="35">
        <v>131</v>
      </c>
      <c r="AB159" s="26">
        <v>292.02999999999997</v>
      </c>
      <c r="AC159" s="36">
        <v>297.89999999999998</v>
      </c>
      <c r="AD159" s="35">
        <v>98</v>
      </c>
      <c r="AE159" s="26">
        <v>390.44</v>
      </c>
      <c r="AF159" s="36">
        <v>392.35</v>
      </c>
      <c r="AG159" s="35">
        <v>11</v>
      </c>
      <c r="AH159" s="26">
        <v>47.82</v>
      </c>
      <c r="AI159" s="36">
        <v>49.28</v>
      </c>
      <c r="AJ159" s="35">
        <v>203</v>
      </c>
      <c r="AK159" s="26">
        <v>319.94</v>
      </c>
      <c r="AL159" s="36">
        <v>199.93</v>
      </c>
      <c r="AM159" s="35">
        <v>181</v>
      </c>
      <c r="AN159" s="26">
        <v>179.87</v>
      </c>
      <c r="AO159" s="36"/>
      <c r="AP159" s="5" t="str">
        <f t="shared" si="2"/>
        <v>0 24,6666666666667</v>
      </c>
    </row>
    <row r="160" spans="1:42" x14ac:dyDescent="0.2">
      <c r="A160" s="42" t="s">
        <v>706</v>
      </c>
      <c r="B160" s="2" t="s">
        <v>707</v>
      </c>
      <c r="C160" s="35">
        <v>325</v>
      </c>
      <c r="D160" s="26">
        <v>15020.08</v>
      </c>
      <c r="E160" s="36">
        <v>13867.95</v>
      </c>
      <c r="F160" s="35">
        <v>134</v>
      </c>
      <c r="G160" s="26">
        <v>1291.18</v>
      </c>
      <c r="H160" s="36">
        <v>1295.83</v>
      </c>
      <c r="I160" s="35">
        <v>20</v>
      </c>
      <c r="J160" s="26">
        <v>103.24</v>
      </c>
      <c r="K160" s="36">
        <v>104.87</v>
      </c>
      <c r="L160" s="35">
        <v>99</v>
      </c>
      <c r="M160" s="26">
        <v>760.29</v>
      </c>
      <c r="N160" s="36">
        <v>759.65</v>
      </c>
      <c r="O160" s="35">
        <v>29</v>
      </c>
      <c r="P160" s="26">
        <v>144.52000000000001</v>
      </c>
      <c r="Q160" s="36">
        <v>144.37</v>
      </c>
      <c r="R160" s="35">
        <v>165</v>
      </c>
      <c r="S160" s="26">
        <v>986.62</v>
      </c>
      <c r="T160" s="36">
        <v>986.63</v>
      </c>
      <c r="U160" s="35">
        <v>306</v>
      </c>
      <c r="V160" s="26">
        <v>10226.74</v>
      </c>
      <c r="W160" s="36">
        <v>9228.4500000000007</v>
      </c>
      <c r="X160" s="35">
        <v>9</v>
      </c>
      <c r="Y160" s="26">
        <v>7.22</v>
      </c>
      <c r="Z160" s="36">
        <v>7.43</v>
      </c>
      <c r="AA160" s="35">
        <v>13</v>
      </c>
      <c r="AB160" s="26">
        <v>19.260000000000002</v>
      </c>
      <c r="AC160" s="36">
        <v>19.21</v>
      </c>
      <c r="AD160" s="35">
        <v>166</v>
      </c>
      <c r="AE160" s="26">
        <v>1284.02</v>
      </c>
      <c r="AF160" s="36">
        <v>1283.3900000000001</v>
      </c>
      <c r="AG160" s="35">
        <v>3</v>
      </c>
      <c r="AH160" s="26">
        <v>1.38</v>
      </c>
      <c r="AI160" s="36">
        <v>1.38</v>
      </c>
      <c r="AJ160" s="35">
        <v>81</v>
      </c>
      <c r="AK160" s="26">
        <v>52.4</v>
      </c>
      <c r="AL160" s="36">
        <v>36.74</v>
      </c>
      <c r="AM160" s="35">
        <v>126</v>
      </c>
      <c r="AN160" s="26">
        <v>143.21</v>
      </c>
      <c r="AO160" s="36"/>
      <c r="AP160" s="5" t="str">
        <f t="shared" si="2"/>
        <v>0 24,6666666666667</v>
      </c>
    </row>
    <row r="161" spans="1:42" x14ac:dyDescent="0.2">
      <c r="A161" s="42" t="s">
        <v>708</v>
      </c>
      <c r="B161" s="2" t="s">
        <v>709</v>
      </c>
      <c r="C161" s="35">
        <v>320</v>
      </c>
      <c r="D161" s="26">
        <v>11802.81</v>
      </c>
      <c r="E161" s="36">
        <v>11192.58</v>
      </c>
      <c r="F161" s="35">
        <v>100</v>
      </c>
      <c r="G161" s="26">
        <v>1497.98</v>
      </c>
      <c r="H161" s="36">
        <v>1509.93</v>
      </c>
      <c r="I161" s="35">
        <v>30</v>
      </c>
      <c r="J161" s="26">
        <v>296.85000000000002</v>
      </c>
      <c r="K161" s="36">
        <v>298.85000000000002</v>
      </c>
      <c r="L161" s="35">
        <v>94</v>
      </c>
      <c r="M161" s="26">
        <v>1005.27</v>
      </c>
      <c r="N161" s="36">
        <v>1012.16</v>
      </c>
      <c r="O161" s="35">
        <v>22</v>
      </c>
      <c r="P161" s="26">
        <v>95.76</v>
      </c>
      <c r="Q161" s="36">
        <v>96.41</v>
      </c>
      <c r="R161" s="35">
        <v>228</v>
      </c>
      <c r="S161" s="26">
        <v>1377.2</v>
      </c>
      <c r="T161" s="36">
        <v>1374.77</v>
      </c>
      <c r="U161" s="35">
        <v>271</v>
      </c>
      <c r="V161" s="26">
        <v>5047.53</v>
      </c>
      <c r="W161" s="36">
        <v>4660.84</v>
      </c>
      <c r="X161" s="35">
        <v>5</v>
      </c>
      <c r="Y161" s="26">
        <v>10.94</v>
      </c>
      <c r="Z161" s="36">
        <v>10.98</v>
      </c>
      <c r="AA161" s="35">
        <v>19</v>
      </c>
      <c r="AB161" s="26">
        <v>8.23</v>
      </c>
      <c r="AC161" s="36">
        <v>8.25</v>
      </c>
      <c r="AD161" s="35">
        <v>158</v>
      </c>
      <c r="AE161" s="26">
        <v>2137.36</v>
      </c>
      <c r="AF161" s="36">
        <v>2140.83</v>
      </c>
      <c r="AG161" s="35">
        <v>5</v>
      </c>
      <c r="AH161" s="26">
        <v>35.39</v>
      </c>
      <c r="AI161" s="36">
        <v>35.42</v>
      </c>
      <c r="AJ161" s="35">
        <v>89</v>
      </c>
      <c r="AK161" s="26">
        <v>85.66</v>
      </c>
      <c r="AL161" s="36">
        <v>44.14</v>
      </c>
      <c r="AM161" s="35">
        <v>134</v>
      </c>
      <c r="AN161" s="26">
        <v>204.64</v>
      </c>
      <c r="AO161" s="36"/>
      <c r="AP161" s="5" t="str">
        <f t="shared" si="2"/>
        <v>0 24,6666666666667</v>
      </c>
    </row>
    <row r="162" spans="1:42" x14ac:dyDescent="0.2">
      <c r="A162" s="42" t="s">
        <v>710</v>
      </c>
      <c r="B162" s="2" t="s">
        <v>711</v>
      </c>
      <c r="C162" s="35">
        <v>268</v>
      </c>
      <c r="D162" s="26">
        <v>9923.86</v>
      </c>
      <c r="E162" s="36">
        <v>9409.2999999999993</v>
      </c>
      <c r="F162" s="35">
        <v>98</v>
      </c>
      <c r="G162" s="26">
        <v>784.13</v>
      </c>
      <c r="H162" s="36">
        <v>786.03</v>
      </c>
      <c r="I162" s="35" t="s">
        <v>399</v>
      </c>
      <c r="J162" s="26" t="s">
        <v>399</v>
      </c>
      <c r="K162" s="36" t="s">
        <v>399</v>
      </c>
      <c r="L162" s="35">
        <v>26</v>
      </c>
      <c r="M162" s="26">
        <v>100.42</v>
      </c>
      <c r="N162" s="36">
        <v>100.43</v>
      </c>
      <c r="O162" s="35">
        <v>10</v>
      </c>
      <c r="P162" s="26">
        <v>20.02</v>
      </c>
      <c r="Q162" s="36">
        <v>20</v>
      </c>
      <c r="R162" s="35">
        <v>129</v>
      </c>
      <c r="S162" s="26">
        <v>735.48</v>
      </c>
      <c r="T162" s="36">
        <v>734.57</v>
      </c>
      <c r="U162" s="35">
        <v>257</v>
      </c>
      <c r="V162" s="26">
        <v>7920.43</v>
      </c>
      <c r="W162" s="36">
        <v>7467.59</v>
      </c>
      <c r="X162" s="35">
        <v>7</v>
      </c>
      <c r="Y162" s="26">
        <v>6.43</v>
      </c>
      <c r="Z162" s="36">
        <v>6.41</v>
      </c>
      <c r="AA162" s="35">
        <v>17</v>
      </c>
      <c r="AB162" s="26">
        <v>9.9499999999999993</v>
      </c>
      <c r="AC162" s="36">
        <v>9.93</v>
      </c>
      <c r="AD162" s="35">
        <v>72</v>
      </c>
      <c r="AE162" s="26">
        <v>257.08</v>
      </c>
      <c r="AF162" s="36">
        <v>256.14999999999998</v>
      </c>
      <c r="AG162" s="35" t="s">
        <v>399</v>
      </c>
      <c r="AH162" s="26" t="s">
        <v>399</v>
      </c>
      <c r="AI162" s="36" t="s">
        <v>399</v>
      </c>
      <c r="AJ162" s="35">
        <v>27</v>
      </c>
      <c r="AK162" s="26">
        <v>25.03</v>
      </c>
      <c r="AL162" s="36">
        <v>21.61</v>
      </c>
      <c r="AM162" s="35">
        <v>108</v>
      </c>
      <c r="AN162" s="26">
        <v>58.09</v>
      </c>
      <c r="AO162" s="36"/>
      <c r="AP162" s="5" t="str">
        <f t="shared" si="2"/>
        <v>2 24,6666666666667</v>
      </c>
    </row>
    <row r="163" spans="1:42" x14ac:dyDescent="0.2">
      <c r="A163" s="42" t="s">
        <v>712</v>
      </c>
      <c r="B163" s="2" t="s">
        <v>713</v>
      </c>
      <c r="C163" s="35">
        <v>248</v>
      </c>
      <c r="D163" s="26">
        <v>10577.59</v>
      </c>
      <c r="E163" s="36">
        <v>9441.75</v>
      </c>
      <c r="F163" s="35">
        <v>116</v>
      </c>
      <c r="G163" s="26">
        <v>1111.18</v>
      </c>
      <c r="H163" s="36">
        <v>1113.3</v>
      </c>
      <c r="I163" s="35">
        <v>19</v>
      </c>
      <c r="J163" s="26">
        <v>77.790000000000006</v>
      </c>
      <c r="K163" s="36">
        <v>77.94</v>
      </c>
      <c r="L163" s="35">
        <v>78</v>
      </c>
      <c r="M163" s="26">
        <v>523.16</v>
      </c>
      <c r="N163" s="36">
        <v>524.95000000000005</v>
      </c>
      <c r="O163" s="35">
        <v>21</v>
      </c>
      <c r="P163" s="26">
        <v>76.73</v>
      </c>
      <c r="Q163" s="36">
        <v>76.47</v>
      </c>
      <c r="R163" s="35">
        <v>159</v>
      </c>
      <c r="S163" s="26">
        <v>878.08</v>
      </c>
      <c r="T163" s="36">
        <v>876.72</v>
      </c>
      <c r="U163" s="35">
        <v>214</v>
      </c>
      <c r="V163" s="26">
        <v>6883.3</v>
      </c>
      <c r="W163" s="36">
        <v>5933.91</v>
      </c>
      <c r="X163" s="35">
        <v>10</v>
      </c>
      <c r="Y163" s="26">
        <v>6.7</v>
      </c>
      <c r="Z163" s="36">
        <v>6.69</v>
      </c>
      <c r="AA163" s="35">
        <v>14</v>
      </c>
      <c r="AB163" s="26">
        <v>10.79</v>
      </c>
      <c r="AC163" s="36">
        <v>11</v>
      </c>
      <c r="AD163" s="35">
        <v>111</v>
      </c>
      <c r="AE163" s="26">
        <v>774.02</v>
      </c>
      <c r="AF163" s="36">
        <v>773.63</v>
      </c>
      <c r="AG163" s="35">
        <v>3</v>
      </c>
      <c r="AH163" s="26">
        <v>1.26</v>
      </c>
      <c r="AI163" s="36">
        <v>1.25</v>
      </c>
      <c r="AJ163" s="35">
        <v>61</v>
      </c>
      <c r="AK163" s="26">
        <v>55.67</v>
      </c>
      <c r="AL163" s="36">
        <v>45.89</v>
      </c>
      <c r="AM163" s="35">
        <v>98</v>
      </c>
      <c r="AN163" s="26">
        <v>177.75</v>
      </c>
      <c r="AO163" s="36"/>
      <c r="AP163" s="5" t="str">
        <f t="shared" si="2"/>
        <v>0 24,6666666666667</v>
      </c>
    </row>
    <row r="164" spans="1:42" x14ac:dyDescent="0.2">
      <c r="A164" s="42" t="s">
        <v>714</v>
      </c>
      <c r="B164" s="2" t="s">
        <v>715</v>
      </c>
      <c r="C164" s="35">
        <v>25</v>
      </c>
      <c r="D164" s="26">
        <v>887.89</v>
      </c>
      <c r="E164" s="36">
        <v>611.15</v>
      </c>
      <c r="F164" s="35">
        <v>7</v>
      </c>
      <c r="G164" s="26">
        <v>33.659999999999997</v>
      </c>
      <c r="H164" s="36">
        <v>34.19</v>
      </c>
      <c r="I164" s="35" t="s">
        <v>399</v>
      </c>
      <c r="J164" s="26" t="s">
        <v>399</v>
      </c>
      <c r="K164" s="36" t="s">
        <v>399</v>
      </c>
      <c r="L164" s="35">
        <v>6</v>
      </c>
      <c r="M164" s="26">
        <v>18.8</v>
      </c>
      <c r="N164" s="36">
        <v>19.64</v>
      </c>
      <c r="O164" s="35"/>
      <c r="P164" s="26"/>
      <c r="Q164" s="36"/>
      <c r="R164" s="35">
        <v>7</v>
      </c>
      <c r="S164" s="26">
        <v>27.22</v>
      </c>
      <c r="T164" s="36">
        <v>27.2</v>
      </c>
      <c r="U164" s="35">
        <v>19</v>
      </c>
      <c r="V164" s="26">
        <v>776.83</v>
      </c>
      <c r="W164" s="36">
        <v>500.47</v>
      </c>
      <c r="X164" s="35"/>
      <c r="Y164" s="26"/>
      <c r="Z164" s="36"/>
      <c r="AA164" s="35">
        <v>3</v>
      </c>
      <c r="AB164" s="26">
        <v>8.6999999999999993</v>
      </c>
      <c r="AC164" s="36">
        <v>8.93</v>
      </c>
      <c r="AD164" s="35">
        <v>7</v>
      </c>
      <c r="AE164" s="26">
        <v>19.920000000000002</v>
      </c>
      <c r="AF164" s="36">
        <v>19.920000000000002</v>
      </c>
      <c r="AG164" s="35"/>
      <c r="AH164" s="26"/>
      <c r="AI164" s="36"/>
      <c r="AJ164" s="35">
        <v>3</v>
      </c>
      <c r="AK164" s="26">
        <v>2.17</v>
      </c>
      <c r="AL164" s="36">
        <v>0.36</v>
      </c>
      <c r="AM164" s="35" t="s">
        <v>399</v>
      </c>
      <c r="AN164" s="26" t="s">
        <v>399</v>
      </c>
      <c r="AO164" s="36" t="s">
        <v>399</v>
      </c>
      <c r="AP164" s="5" t="str">
        <f t="shared" si="2"/>
        <v>2 22</v>
      </c>
    </row>
    <row r="165" spans="1:42" x14ac:dyDescent="0.2">
      <c r="A165" s="42" t="s">
        <v>716</v>
      </c>
      <c r="B165" s="2" t="s">
        <v>717</v>
      </c>
      <c r="C165" s="35">
        <v>58</v>
      </c>
      <c r="D165" s="26">
        <v>1223.53</v>
      </c>
      <c r="E165" s="36">
        <v>1173.56</v>
      </c>
      <c r="F165" s="35">
        <v>19</v>
      </c>
      <c r="G165" s="26">
        <v>152.36000000000001</v>
      </c>
      <c r="H165" s="36">
        <v>153.61000000000001</v>
      </c>
      <c r="I165" s="35"/>
      <c r="J165" s="26"/>
      <c r="K165" s="36"/>
      <c r="L165" s="35">
        <v>6</v>
      </c>
      <c r="M165" s="26">
        <v>12.28</v>
      </c>
      <c r="N165" s="36">
        <v>12.17</v>
      </c>
      <c r="O165" s="35">
        <v>3</v>
      </c>
      <c r="P165" s="26">
        <v>12.42</v>
      </c>
      <c r="Q165" s="36">
        <v>12.4</v>
      </c>
      <c r="R165" s="35">
        <v>17</v>
      </c>
      <c r="S165" s="26">
        <v>95.23</v>
      </c>
      <c r="T165" s="36">
        <v>94.82</v>
      </c>
      <c r="U165" s="35">
        <v>52</v>
      </c>
      <c r="V165" s="26">
        <v>936.71</v>
      </c>
      <c r="W165" s="36">
        <v>889.14</v>
      </c>
      <c r="X165" s="35"/>
      <c r="Y165" s="26"/>
      <c r="Z165" s="36"/>
      <c r="AA165" s="35" t="s">
        <v>399</v>
      </c>
      <c r="AB165" s="26" t="s">
        <v>399</v>
      </c>
      <c r="AC165" s="36" t="s">
        <v>399</v>
      </c>
      <c r="AD165" s="35">
        <v>4</v>
      </c>
      <c r="AE165" s="26">
        <v>10.46</v>
      </c>
      <c r="AF165" s="36">
        <v>10.46</v>
      </c>
      <c r="AG165" s="35"/>
      <c r="AH165" s="26"/>
      <c r="AI165" s="36"/>
      <c r="AJ165" s="35">
        <v>10</v>
      </c>
      <c r="AK165" s="26">
        <v>2.57</v>
      </c>
      <c r="AL165" s="36">
        <v>0.81</v>
      </c>
      <c r="AM165" s="35">
        <v>7</v>
      </c>
      <c r="AN165" s="26">
        <v>1.35</v>
      </c>
      <c r="AO165" s="36"/>
      <c r="AP165" s="5" t="str">
        <f t="shared" si="2"/>
        <v>1 21,6666666666667</v>
      </c>
    </row>
    <row r="166" spans="1:42" x14ac:dyDescent="0.2">
      <c r="A166" s="42" t="s">
        <v>718</v>
      </c>
      <c r="B166" s="2" t="s">
        <v>719</v>
      </c>
      <c r="C166" s="35">
        <v>790</v>
      </c>
      <c r="D166" s="26">
        <v>60365.760000000002</v>
      </c>
      <c r="E166" s="36">
        <v>54205.85</v>
      </c>
      <c r="F166" s="35">
        <v>277</v>
      </c>
      <c r="G166" s="26">
        <v>1635.93</v>
      </c>
      <c r="H166" s="36">
        <v>1625.15</v>
      </c>
      <c r="I166" s="35" t="s">
        <v>399</v>
      </c>
      <c r="J166" s="26" t="s">
        <v>399</v>
      </c>
      <c r="K166" s="36" t="s">
        <v>399</v>
      </c>
      <c r="L166" s="35">
        <v>16</v>
      </c>
      <c r="M166" s="26">
        <v>37.57</v>
      </c>
      <c r="N166" s="36">
        <v>37.549999999999997</v>
      </c>
      <c r="O166" s="35">
        <v>35</v>
      </c>
      <c r="P166" s="26">
        <v>78.84</v>
      </c>
      <c r="Q166" s="36">
        <v>78.180000000000007</v>
      </c>
      <c r="R166" s="35">
        <v>339</v>
      </c>
      <c r="S166" s="26">
        <v>3243.16</v>
      </c>
      <c r="T166" s="36">
        <v>3218.88</v>
      </c>
      <c r="U166" s="35">
        <v>790</v>
      </c>
      <c r="V166" s="26">
        <v>55257.2</v>
      </c>
      <c r="W166" s="36">
        <v>49211.19</v>
      </c>
      <c r="X166" s="35">
        <v>103</v>
      </c>
      <c r="Y166" s="26">
        <v>27.59</v>
      </c>
      <c r="Z166" s="36">
        <v>27.37</v>
      </c>
      <c r="AA166" s="35">
        <v>4</v>
      </c>
      <c r="AB166" s="26">
        <v>4.8</v>
      </c>
      <c r="AC166" s="36">
        <v>4.7300000000000004</v>
      </c>
      <c r="AD166" s="35">
        <v>3</v>
      </c>
      <c r="AE166" s="26">
        <v>0.25</v>
      </c>
      <c r="AF166" s="36">
        <v>0.25</v>
      </c>
      <c r="AG166" s="35">
        <v>3</v>
      </c>
      <c r="AH166" s="26">
        <v>0.21</v>
      </c>
      <c r="AI166" s="36">
        <v>0.2</v>
      </c>
      <c r="AJ166" s="35">
        <v>3</v>
      </c>
      <c r="AK166" s="26">
        <v>0.66</v>
      </c>
      <c r="AL166" s="36">
        <v>0.25</v>
      </c>
      <c r="AM166" s="35">
        <v>263</v>
      </c>
      <c r="AN166" s="26">
        <v>77.400000000000006</v>
      </c>
      <c r="AO166" s="36"/>
      <c r="AP166" s="5" t="str">
        <f t="shared" si="2"/>
        <v>1 24,6666666666667</v>
      </c>
    </row>
    <row r="167" spans="1:42" x14ac:dyDescent="0.2">
      <c r="A167" s="42" t="s">
        <v>720</v>
      </c>
      <c r="B167" s="2" t="s">
        <v>721</v>
      </c>
      <c r="C167" s="35">
        <v>237</v>
      </c>
      <c r="D167" s="26">
        <v>30453.29</v>
      </c>
      <c r="E167" s="36">
        <v>22541.95</v>
      </c>
      <c r="F167" s="35">
        <v>162</v>
      </c>
      <c r="G167" s="26">
        <v>2735.69</v>
      </c>
      <c r="H167" s="36">
        <v>2717.05</v>
      </c>
      <c r="I167" s="35" t="s">
        <v>399</v>
      </c>
      <c r="J167" s="26" t="s">
        <v>399</v>
      </c>
      <c r="K167" s="36" t="s">
        <v>399</v>
      </c>
      <c r="L167" s="35">
        <v>124</v>
      </c>
      <c r="M167" s="26">
        <v>2391.66</v>
      </c>
      <c r="N167" s="36">
        <v>2372.66</v>
      </c>
      <c r="O167" s="35">
        <v>38</v>
      </c>
      <c r="P167" s="26">
        <v>239.94</v>
      </c>
      <c r="Q167" s="36">
        <v>237.75</v>
      </c>
      <c r="R167" s="35">
        <v>180</v>
      </c>
      <c r="S167" s="26">
        <v>3741.98</v>
      </c>
      <c r="T167" s="36">
        <v>3713.81</v>
      </c>
      <c r="U167" s="35">
        <v>228</v>
      </c>
      <c r="V167" s="26">
        <v>21258.42</v>
      </c>
      <c r="W167" s="36">
        <v>13481.73</v>
      </c>
      <c r="X167" s="35">
        <v>22</v>
      </c>
      <c r="Y167" s="26">
        <v>4.18</v>
      </c>
      <c r="Z167" s="36">
        <v>4.18</v>
      </c>
      <c r="AA167" s="35" t="s">
        <v>399</v>
      </c>
      <c r="AB167" s="26" t="s">
        <v>399</v>
      </c>
      <c r="AC167" s="36" t="s">
        <v>399</v>
      </c>
      <c r="AD167" s="35">
        <v>3</v>
      </c>
      <c r="AE167" s="26">
        <v>0.59</v>
      </c>
      <c r="AF167" s="36">
        <v>0.59</v>
      </c>
      <c r="AG167" s="35">
        <v>3</v>
      </c>
      <c r="AH167" s="26">
        <v>6.11</v>
      </c>
      <c r="AI167" s="36">
        <v>6.05</v>
      </c>
      <c r="AJ167" s="35">
        <v>12</v>
      </c>
      <c r="AK167" s="26">
        <v>8.31</v>
      </c>
      <c r="AL167" s="36">
        <v>5.86</v>
      </c>
      <c r="AM167" s="35">
        <v>90</v>
      </c>
      <c r="AN167" s="26">
        <v>63.99</v>
      </c>
      <c r="AO167" s="36"/>
      <c r="AP167" s="5" t="str">
        <f t="shared" si="2"/>
        <v>2 24,6666666666667</v>
      </c>
    </row>
    <row r="168" spans="1:42" x14ac:dyDescent="0.2">
      <c r="A168" s="42" t="s">
        <v>722</v>
      </c>
      <c r="B168" s="2" t="s">
        <v>723</v>
      </c>
      <c r="C168" s="35">
        <v>215</v>
      </c>
      <c r="D168" s="26">
        <v>14031.11</v>
      </c>
      <c r="E168" s="36">
        <v>11251.73</v>
      </c>
      <c r="F168" s="35">
        <v>123</v>
      </c>
      <c r="G168" s="26">
        <v>1405.77</v>
      </c>
      <c r="H168" s="36">
        <v>1397.55</v>
      </c>
      <c r="I168" s="35" t="s">
        <v>399</v>
      </c>
      <c r="J168" s="26" t="s">
        <v>399</v>
      </c>
      <c r="K168" s="36" t="s">
        <v>399</v>
      </c>
      <c r="L168" s="35">
        <v>80</v>
      </c>
      <c r="M168" s="26">
        <v>1185.4000000000001</v>
      </c>
      <c r="N168" s="36">
        <v>1179.17</v>
      </c>
      <c r="O168" s="35">
        <v>27</v>
      </c>
      <c r="P168" s="26">
        <v>129.63999999999999</v>
      </c>
      <c r="Q168" s="36">
        <v>128.74</v>
      </c>
      <c r="R168" s="35">
        <v>151</v>
      </c>
      <c r="S168" s="26">
        <v>2056.5</v>
      </c>
      <c r="T168" s="36">
        <v>2044.93</v>
      </c>
      <c r="U168" s="35">
        <v>204</v>
      </c>
      <c r="V168" s="26">
        <v>9187.35</v>
      </c>
      <c r="W168" s="36">
        <v>6479.51</v>
      </c>
      <c r="X168" s="35">
        <v>11</v>
      </c>
      <c r="Y168" s="26">
        <v>1.42</v>
      </c>
      <c r="Z168" s="36">
        <v>1.37</v>
      </c>
      <c r="AA168" s="35">
        <v>4</v>
      </c>
      <c r="AB168" s="26">
        <v>3.44</v>
      </c>
      <c r="AC168" s="36">
        <v>3.31</v>
      </c>
      <c r="AD168" s="35">
        <v>6</v>
      </c>
      <c r="AE168" s="26">
        <v>2.81</v>
      </c>
      <c r="AF168" s="36">
        <v>2.79</v>
      </c>
      <c r="AG168" s="35" t="s">
        <v>399</v>
      </c>
      <c r="AH168" s="26" t="s">
        <v>399</v>
      </c>
      <c r="AI168" s="36" t="s">
        <v>399</v>
      </c>
      <c r="AJ168" s="35">
        <v>12</v>
      </c>
      <c r="AK168" s="26">
        <v>5.36</v>
      </c>
      <c r="AL168" s="36">
        <v>3.98</v>
      </c>
      <c r="AM168" s="35">
        <v>71</v>
      </c>
      <c r="AN168" s="26">
        <v>43.03</v>
      </c>
      <c r="AO168" s="36"/>
      <c r="AP168" s="5" t="str">
        <f t="shared" si="2"/>
        <v>2 24,6666666666667</v>
      </c>
    </row>
    <row r="169" spans="1:42" x14ac:dyDescent="0.2">
      <c r="A169" s="42" t="s">
        <v>724</v>
      </c>
      <c r="B169" s="2" t="s">
        <v>725</v>
      </c>
      <c r="C169" s="35">
        <v>243</v>
      </c>
      <c r="D169" s="26">
        <v>21161.1</v>
      </c>
      <c r="E169" s="36">
        <v>13822.72</v>
      </c>
      <c r="F169" s="35">
        <v>22</v>
      </c>
      <c r="G169" s="26">
        <v>258.07</v>
      </c>
      <c r="H169" s="36">
        <v>256.8</v>
      </c>
      <c r="I169" s="35"/>
      <c r="J169" s="26"/>
      <c r="K169" s="36"/>
      <c r="L169" s="35">
        <v>10</v>
      </c>
      <c r="M169" s="26">
        <v>78</v>
      </c>
      <c r="N169" s="36">
        <v>77.81</v>
      </c>
      <c r="O169" s="35">
        <v>24</v>
      </c>
      <c r="P169" s="26">
        <v>26.43</v>
      </c>
      <c r="Q169" s="36">
        <v>26.3</v>
      </c>
      <c r="R169" s="35">
        <v>47</v>
      </c>
      <c r="S169" s="26">
        <v>325.82</v>
      </c>
      <c r="T169" s="36">
        <v>323.3</v>
      </c>
      <c r="U169" s="35">
        <v>219</v>
      </c>
      <c r="V169" s="26">
        <v>19981.04</v>
      </c>
      <c r="W169" s="36">
        <v>12719.28</v>
      </c>
      <c r="X169" s="35">
        <v>7</v>
      </c>
      <c r="Y169" s="26">
        <v>0.81</v>
      </c>
      <c r="Z169" s="36">
        <v>0.8</v>
      </c>
      <c r="AA169" s="35">
        <v>13</v>
      </c>
      <c r="AB169" s="26">
        <v>1.68</v>
      </c>
      <c r="AC169" s="36">
        <v>1.63</v>
      </c>
      <c r="AD169" s="35">
        <v>85</v>
      </c>
      <c r="AE169" s="26">
        <v>422.56</v>
      </c>
      <c r="AF169" s="36">
        <v>414.62</v>
      </c>
      <c r="AG169" s="35">
        <v>9</v>
      </c>
      <c r="AH169" s="26">
        <v>2.2200000000000002</v>
      </c>
      <c r="AI169" s="36">
        <v>2.1800000000000002</v>
      </c>
      <c r="AJ169" s="35" t="s">
        <v>399</v>
      </c>
      <c r="AK169" s="26" t="s">
        <v>399</v>
      </c>
      <c r="AL169" s="36" t="s">
        <v>399</v>
      </c>
      <c r="AM169" s="35">
        <v>39</v>
      </c>
      <c r="AN169" s="26">
        <v>62.66</v>
      </c>
      <c r="AO169" s="36"/>
      <c r="AP169" s="5" t="str">
        <f t="shared" si="2"/>
        <v>1 23,6666666666667</v>
      </c>
    </row>
    <row r="170" spans="1:42" x14ac:dyDescent="0.2">
      <c r="A170" s="42" t="s">
        <v>726</v>
      </c>
      <c r="B170" s="2" t="s">
        <v>727</v>
      </c>
      <c r="C170" s="35">
        <v>184</v>
      </c>
      <c r="D170" s="26">
        <v>36055.42</v>
      </c>
      <c r="E170" s="36">
        <v>26397.39</v>
      </c>
      <c r="F170" s="35">
        <v>93</v>
      </c>
      <c r="G170" s="26">
        <v>1245.53</v>
      </c>
      <c r="H170" s="36">
        <v>1237.83</v>
      </c>
      <c r="I170" s="35"/>
      <c r="J170" s="26"/>
      <c r="K170" s="36"/>
      <c r="L170" s="35">
        <v>57</v>
      </c>
      <c r="M170" s="26">
        <v>874.92</v>
      </c>
      <c r="N170" s="36">
        <v>870.33</v>
      </c>
      <c r="O170" s="35">
        <v>24</v>
      </c>
      <c r="P170" s="26">
        <v>73.83</v>
      </c>
      <c r="Q170" s="36">
        <v>73.099999999999994</v>
      </c>
      <c r="R170" s="35">
        <v>111</v>
      </c>
      <c r="S170" s="26">
        <v>2218.61</v>
      </c>
      <c r="T170" s="36">
        <v>2207.12</v>
      </c>
      <c r="U170" s="35">
        <v>175</v>
      </c>
      <c r="V170" s="26">
        <v>31540.75</v>
      </c>
      <c r="W170" s="36">
        <v>21968.34</v>
      </c>
      <c r="X170" s="35">
        <v>15</v>
      </c>
      <c r="Y170" s="26">
        <v>4.21</v>
      </c>
      <c r="Z170" s="36">
        <v>4.17</v>
      </c>
      <c r="AA170" s="35">
        <v>3</v>
      </c>
      <c r="AB170" s="26">
        <v>3.35</v>
      </c>
      <c r="AC170" s="36">
        <v>3.34</v>
      </c>
      <c r="AD170" s="35">
        <v>15</v>
      </c>
      <c r="AE170" s="26">
        <v>30.9</v>
      </c>
      <c r="AF170" s="36">
        <v>30.47</v>
      </c>
      <c r="AG170" s="35" t="s">
        <v>399</v>
      </c>
      <c r="AH170" s="26" t="s">
        <v>399</v>
      </c>
      <c r="AI170" s="36" t="s">
        <v>399</v>
      </c>
      <c r="AJ170" s="35">
        <v>6</v>
      </c>
      <c r="AK170" s="26">
        <v>2.91</v>
      </c>
      <c r="AL170" s="36">
        <v>2.57</v>
      </c>
      <c r="AM170" s="35">
        <v>40</v>
      </c>
      <c r="AN170" s="26">
        <v>60.29</v>
      </c>
      <c r="AO170" s="36"/>
      <c r="AP170" s="5" t="str">
        <f t="shared" si="2"/>
        <v>1 23,6666666666667</v>
      </c>
    </row>
    <row r="171" spans="1:42" x14ac:dyDescent="0.2">
      <c r="A171" s="42" t="s">
        <v>728</v>
      </c>
      <c r="B171" s="2" t="s">
        <v>729</v>
      </c>
      <c r="C171" s="35">
        <v>392</v>
      </c>
      <c r="D171" s="26">
        <v>40260.99</v>
      </c>
      <c r="E171" s="36">
        <v>33131.94</v>
      </c>
      <c r="F171" s="35">
        <v>253</v>
      </c>
      <c r="G171" s="26">
        <v>2528.4899999999998</v>
      </c>
      <c r="H171" s="36">
        <v>2496.96</v>
      </c>
      <c r="I171" s="35" t="s">
        <v>399</v>
      </c>
      <c r="J171" s="26" t="s">
        <v>399</v>
      </c>
      <c r="K171" s="36" t="s">
        <v>399</v>
      </c>
      <c r="L171" s="35">
        <v>48</v>
      </c>
      <c r="M171" s="26">
        <v>422.07</v>
      </c>
      <c r="N171" s="36">
        <v>411.37</v>
      </c>
      <c r="O171" s="35">
        <v>22</v>
      </c>
      <c r="P171" s="26">
        <v>97.26</v>
      </c>
      <c r="Q171" s="36">
        <v>96.48</v>
      </c>
      <c r="R171" s="35">
        <v>301</v>
      </c>
      <c r="S171" s="26">
        <v>4131.7700000000004</v>
      </c>
      <c r="T171" s="36">
        <v>4080.42</v>
      </c>
      <c r="U171" s="35">
        <v>389</v>
      </c>
      <c r="V171" s="26">
        <v>32974.730000000003</v>
      </c>
      <c r="W171" s="36">
        <v>26021.18</v>
      </c>
      <c r="X171" s="35">
        <v>111</v>
      </c>
      <c r="Y171" s="26">
        <v>21.53</v>
      </c>
      <c r="Z171" s="36">
        <v>20.23</v>
      </c>
      <c r="AA171" s="35" t="s">
        <v>399</v>
      </c>
      <c r="AB171" s="26" t="s">
        <v>399</v>
      </c>
      <c r="AC171" s="36" t="s">
        <v>399</v>
      </c>
      <c r="AD171" s="35" t="s">
        <v>399</v>
      </c>
      <c r="AE171" s="26" t="s">
        <v>399</v>
      </c>
      <c r="AF171" s="36" t="s">
        <v>399</v>
      </c>
      <c r="AG171" s="35" t="s">
        <v>399</v>
      </c>
      <c r="AH171" s="26" t="s">
        <v>399</v>
      </c>
      <c r="AI171" s="36" t="s">
        <v>399</v>
      </c>
      <c r="AJ171" s="35" t="s">
        <v>399</v>
      </c>
      <c r="AK171" s="26" t="s">
        <v>399</v>
      </c>
      <c r="AL171" s="36" t="s">
        <v>399</v>
      </c>
      <c r="AM171" s="35">
        <v>189</v>
      </c>
      <c r="AN171" s="26">
        <v>79.75</v>
      </c>
      <c r="AO171" s="36"/>
      <c r="AP171" s="5" t="str">
        <f t="shared" si="2"/>
        <v>5 24,6666666666667</v>
      </c>
    </row>
    <row r="172" spans="1:42" x14ac:dyDescent="0.2">
      <c r="A172" s="42" t="s">
        <v>730</v>
      </c>
      <c r="B172" s="2" t="s">
        <v>731</v>
      </c>
      <c r="C172" s="35">
        <v>168</v>
      </c>
      <c r="D172" s="26">
        <v>10708.82</v>
      </c>
      <c r="E172" s="36">
        <v>8820.2199999999993</v>
      </c>
      <c r="F172" s="35">
        <v>86</v>
      </c>
      <c r="G172" s="26">
        <v>863.32</v>
      </c>
      <c r="H172" s="36">
        <v>853.97</v>
      </c>
      <c r="I172" s="35" t="s">
        <v>399</v>
      </c>
      <c r="J172" s="26" t="s">
        <v>399</v>
      </c>
      <c r="K172" s="36" t="s">
        <v>399</v>
      </c>
      <c r="L172" s="35">
        <v>11</v>
      </c>
      <c r="M172" s="26">
        <v>65.48</v>
      </c>
      <c r="N172" s="36">
        <v>65.150000000000006</v>
      </c>
      <c r="O172" s="35">
        <v>11</v>
      </c>
      <c r="P172" s="26">
        <v>50.36</v>
      </c>
      <c r="Q172" s="36">
        <v>50</v>
      </c>
      <c r="R172" s="35">
        <v>106</v>
      </c>
      <c r="S172" s="26">
        <v>1205.1099999999999</v>
      </c>
      <c r="T172" s="36">
        <v>1195.6400000000001</v>
      </c>
      <c r="U172" s="35">
        <v>165</v>
      </c>
      <c r="V172" s="26">
        <v>8465.66</v>
      </c>
      <c r="W172" s="36">
        <v>6639.08</v>
      </c>
      <c r="X172" s="35">
        <v>26</v>
      </c>
      <c r="Y172" s="26">
        <v>4.5</v>
      </c>
      <c r="Z172" s="36">
        <v>4.47</v>
      </c>
      <c r="AA172" s="35" t="s">
        <v>399</v>
      </c>
      <c r="AB172" s="26" t="s">
        <v>399</v>
      </c>
      <c r="AC172" s="36" t="s">
        <v>399</v>
      </c>
      <c r="AD172" s="35"/>
      <c r="AE172" s="26"/>
      <c r="AF172" s="36"/>
      <c r="AG172" s="35" t="s">
        <v>399</v>
      </c>
      <c r="AH172" s="26" t="s">
        <v>399</v>
      </c>
      <c r="AI172" s="36" t="s">
        <v>399</v>
      </c>
      <c r="AJ172" s="35">
        <v>4</v>
      </c>
      <c r="AK172" s="26">
        <v>1.21</v>
      </c>
      <c r="AL172" s="36"/>
      <c r="AM172" s="35">
        <v>61</v>
      </c>
      <c r="AN172" s="26">
        <v>41.28</v>
      </c>
      <c r="AO172" s="36"/>
      <c r="AP172" s="5" t="str">
        <f t="shared" si="2"/>
        <v>3 23,3333333333333</v>
      </c>
    </row>
    <row r="173" spans="1:42" x14ac:dyDescent="0.2">
      <c r="A173" s="42" t="s">
        <v>732</v>
      </c>
      <c r="B173" s="2" t="s">
        <v>733</v>
      </c>
      <c r="C173" s="35">
        <v>148</v>
      </c>
      <c r="D173" s="26">
        <v>7789.91</v>
      </c>
      <c r="E173" s="36">
        <v>6282.07</v>
      </c>
      <c r="F173" s="35">
        <v>86</v>
      </c>
      <c r="G173" s="26">
        <v>704.2</v>
      </c>
      <c r="H173" s="36">
        <v>697.86</v>
      </c>
      <c r="I173" s="35"/>
      <c r="J173" s="26"/>
      <c r="K173" s="36"/>
      <c r="L173" s="35">
        <v>24</v>
      </c>
      <c r="M173" s="26">
        <v>123.13</v>
      </c>
      <c r="N173" s="36">
        <v>122.46</v>
      </c>
      <c r="O173" s="35">
        <v>9</v>
      </c>
      <c r="P173" s="26">
        <v>33.74</v>
      </c>
      <c r="Q173" s="36">
        <v>33.39</v>
      </c>
      <c r="R173" s="35">
        <v>104</v>
      </c>
      <c r="S173" s="26">
        <v>1414.65</v>
      </c>
      <c r="T173" s="36">
        <v>1405.09</v>
      </c>
      <c r="U173" s="35">
        <v>143</v>
      </c>
      <c r="V173" s="26">
        <v>5463.03</v>
      </c>
      <c r="W173" s="36">
        <v>4018.22</v>
      </c>
      <c r="X173" s="35">
        <v>19</v>
      </c>
      <c r="Y173" s="26">
        <v>2.8</v>
      </c>
      <c r="Z173" s="36">
        <v>2.79</v>
      </c>
      <c r="AA173" s="35">
        <v>3</v>
      </c>
      <c r="AB173" s="26">
        <v>0.19</v>
      </c>
      <c r="AC173" s="36">
        <v>0.19</v>
      </c>
      <c r="AD173" s="35" t="s">
        <v>399</v>
      </c>
      <c r="AE173" s="26" t="s">
        <v>399</v>
      </c>
      <c r="AF173" s="36" t="s">
        <v>399</v>
      </c>
      <c r="AG173" s="35" t="s">
        <v>399</v>
      </c>
      <c r="AH173" s="26" t="s">
        <v>399</v>
      </c>
      <c r="AI173" s="36" t="s">
        <v>399</v>
      </c>
      <c r="AJ173" s="35">
        <v>3</v>
      </c>
      <c r="AK173" s="26">
        <v>1.3</v>
      </c>
      <c r="AL173" s="36"/>
      <c r="AM173" s="35">
        <v>56</v>
      </c>
      <c r="AN173" s="26">
        <v>44.8</v>
      </c>
      <c r="AO173" s="36"/>
      <c r="AP173" s="5" t="str">
        <f t="shared" si="2"/>
        <v>2 23,3333333333333</v>
      </c>
    </row>
    <row r="174" spans="1:42" x14ac:dyDescent="0.2">
      <c r="A174" s="42" t="s">
        <v>734</v>
      </c>
      <c r="B174" s="2" t="s">
        <v>735</v>
      </c>
      <c r="C174" s="35">
        <v>415</v>
      </c>
      <c r="D174" s="26">
        <v>35812.36</v>
      </c>
      <c r="E174" s="36">
        <v>30090.639999999999</v>
      </c>
      <c r="F174" s="35">
        <v>230</v>
      </c>
      <c r="G174" s="26">
        <v>1784.11</v>
      </c>
      <c r="H174" s="36">
        <v>1768.94</v>
      </c>
      <c r="I174" s="35" t="s">
        <v>399</v>
      </c>
      <c r="J174" s="26" t="s">
        <v>399</v>
      </c>
      <c r="K174" s="36" t="s">
        <v>399</v>
      </c>
      <c r="L174" s="35">
        <v>8</v>
      </c>
      <c r="M174" s="26">
        <v>9.58</v>
      </c>
      <c r="N174" s="36">
        <v>9.58</v>
      </c>
      <c r="O174" s="35">
        <v>13</v>
      </c>
      <c r="P174" s="26">
        <v>40.35</v>
      </c>
      <c r="Q174" s="36">
        <v>40.32</v>
      </c>
      <c r="R174" s="35">
        <v>304</v>
      </c>
      <c r="S174" s="26">
        <v>3367.77</v>
      </c>
      <c r="T174" s="36">
        <v>3344.2</v>
      </c>
      <c r="U174" s="35">
        <v>414</v>
      </c>
      <c r="V174" s="26">
        <v>30510.73</v>
      </c>
      <c r="W174" s="36">
        <v>24899.53</v>
      </c>
      <c r="X174" s="35">
        <v>114</v>
      </c>
      <c r="Y174" s="26">
        <v>22.18</v>
      </c>
      <c r="Z174" s="36">
        <v>21.63</v>
      </c>
      <c r="AA174" s="35">
        <v>5</v>
      </c>
      <c r="AB174" s="26">
        <v>1.03</v>
      </c>
      <c r="AC174" s="36">
        <v>1.03</v>
      </c>
      <c r="AD174" s="35">
        <v>3</v>
      </c>
      <c r="AE174" s="26">
        <v>3.22</v>
      </c>
      <c r="AF174" s="36">
        <v>3.2</v>
      </c>
      <c r="AG174" s="35" t="s">
        <v>399</v>
      </c>
      <c r="AH174" s="26" t="s">
        <v>399</v>
      </c>
      <c r="AI174" s="36" t="s">
        <v>399</v>
      </c>
      <c r="AJ174" s="35">
        <v>4</v>
      </c>
      <c r="AK174" s="26">
        <v>0.35</v>
      </c>
      <c r="AL174" s="36"/>
      <c r="AM174" s="35">
        <v>196</v>
      </c>
      <c r="AN174" s="26">
        <v>70.83</v>
      </c>
      <c r="AO174" s="36"/>
      <c r="AP174" s="5" t="str">
        <f t="shared" si="2"/>
        <v>2 24,3333333333333</v>
      </c>
    </row>
    <row r="175" spans="1:42" x14ac:dyDescent="0.2">
      <c r="A175" s="42" t="s">
        <v>736</v>
      </c>
      <c r="B175" s="2" t="s">
        <v>737</v>
      </c>
      <c r="C175" s="35">
        <v>166</v>
      </c>
      <c r="D175" s="26">
        <v>7908.05</v>
      </c>
      <c r="E175" s="36">
        <v>6885.64</v>
      </c>
      <c r="F175" s="35">
        <v>86</v>
      </c>
      <c r="G175" s="26">
        <v>541.32000000000005</v>
      </c>
      <c r="H175" s="36">
        <v>537.88</v>
      </c>
      <c r="I175" s="35" t="s">
        <v>399</v>
      </c>
      <c r="J175" s="26" t="s">
        <v>399</v>
      </c>
      <c r="K175" s="36" t="s">
        <v>399</v>
      </c>
      <c r="L175" s="35"/>
      <c r="M175" s="26"/>
      <c r="N175" s="36"/>
      <c r="O175" s="35">
        <v>5</v>
      </c>
      <c r="P175" s="26">
        <v>24.14</v>
      </c>
      <c r="Q175" s="36">
        <v>24.07</v>
      </c>
      <c r="R175" s="35">
        <v>96</v>
      </c>
      <c r="S175" s="26">
        <v>949.22</v>
      </c>
      <c r="T175" s="36">
        <v>944.2</v>
      </c>
      <c r="U175" s="35">
        <v>162</v>
      </c>
      <c r="V175" s="26">
        <v>6379.21</v>
      </c>
      <c r="W175" s="36">
        <v>5375.72</v>
      </c>
      <c r="X175" s="35">
        <v>21</v>
      </c>
      <c r="Y175" s="26">
        <v>3.7</v>
      </c>
      <c r="Z175" s="36">
        <v>3.66</v>
      </c>
      <c r="AA175" s="35"/>
      <c r="AB175" s="26"/>
      <c r="AC175" s="36"/>
      <c r="AD175" s="35"/>
      <c r="AE175" s="26"/>
      <c r="AF175" s="36"/>
      <c r="AG175" s="35"/>
      <c r="AH175" s="26"/>
      <c r="AI175" s="36"/>
      <c r="AJ175" s="35"/>
      <c r="AK175" s="26"/>
      <c r="AL175" s="36"/>
      <c r="AM175" s="35">
        <v>48</v>
      </c>
      <c r="AN175" s="26">
        <v>10.35</v>
      </c>
      <c r="AO175" s="36"/>
      <c r="AP175" s="5" t="str">
        <f t="shared" si="2"/>
        <v>1 19,6666666666667</v>
      </c>
    </row>
    <row r="176" spans="1:42" x14ac:dyDescent="0.2">
      <c r="A176" s="42" t="s">
        <v>738</v>
      </c>
      <c r="B176" s="2" t="s">
        <v>739</v>
      </c>
      <c r="C176" s="35">
        <v>306</v>
      </c>
      <c r="D176" s="26">
        <v>40187.379999999997</v>
      </c>
      <c r="E176" s="36">
        <v>29910.31</v>
      </c>
      <c r="F176" s="35">
        <v>145</v>
      </c>
      <c r="G176" s="26">
        <v>1574.56</v>
      </c>
      <c r="H176" s="36">
        <v>1564.73</v>
      </c>
      <c r="I176" s="35" t="s">
        <v>399</v>
      </c>
      <c r="J176" s="26" t="s">
        <v>399</v>
      </c>
      <c r="K176" s="36" t="s">
        <v>399</v>
      </c>
      <c r="L176" s="35">
        <v>50</v>
      </c>
      <c r="M176" s="26">
        <v>358.36</v>
      </c>
      <c r="N176" s="36">
        <v>355.61</v>
      </c>
      <c r="O176" s="35">
        <v>23</v>
      </c>
      <c r="P176" s="26">
        <v>61.44</v>
      </c>
      <c r="Q176" s="36">
        <v>61.25</v>
      </c>
      <c r="R176" s="35">
        <v>161</v>
      </c>
      <c r="S176" s="26">
        <v>2452.67</v>
      </c>
      <c r="T176" s="36">
        <v>2436.31</v>
      </c>
      <c r="U176" s="35">
        <v>294</v>
      </c>
      <c r="V176" s="26">
        <v>35540.22</v>
      </c>
      <c r="W176" s="36">
        <v>25365.05</v>
      </c>
      <c r="X176" s="35">
        <v>43</v>
      </c>
      <c r="Y176" s="26">
        <v>5.45</v>
      </c>
      <c r="Z176" s="36">
        <v>5.36</v>
      </c>
      <c r="AA176" s="35" t="s">
        <v>399</v>
      </c>
      <c r="AB176" s="26" t="s">
        <v>399</v>
      </c>
      <c r="AC176" s="36" t="s">
        <v>399</v>
      </c>
      <c r="AD176" s="35">
        <v>27</v>
      </c>
      <c r="AE176" s="26">
        <v>124.6</v>
      </c>
      <c r="AF176" s="36">
        <v>120.02</v>
      </c>
      <c r="AG176" s="35"/>
      <c r="AH176" s="26"/>
      <c r="AI176" s="36"/>
      <c r="AJ176" s="35">
        <v>13</v>
      </c>
      <c r="AK176" s="26">
        <v>2.16</v>
      </c>
      <c r="AL176" s="36">
        <v>0.1</v>
      </c>
      <c r="AM176" s="35">
        <v>106</v>
      </c>
      <c r="AN176" s="26">
        <v>66.040000000000006</v>
      </c>
      <c r="AO176" s="36"/>
      <c r="AP176" s="5" t="str">
        <f t="shared" si="2"/>
        <v>2 23,6666666666667</v>
      </c>
    </row>
    <row r="177" spans="1:42" x14ac:dyDescent="0.2">
      <c r="A177" s="42" t="s">
        <v>740</v>
      </c>
      <c r="B177" s="2" t="s">
        <v>741</v>
      </c>
      <c r="C177" s="35">
        <v>33</v>
      </c>
      <c r="D177" s="26">
        <v>930.71</v>
      </c>
      <c r="E177" s="36">
        <v>799.99</v>
      </c>
      <c r="F177" s="35">
        <v>19</v>
      </c>
      <c r="G177" s="26">
        <v>169.24</v>
      </c>
      <c r="H177" s="36">
        <v>168.98</v>
      </c>
      <c r="I177" s="35"/>
      <c r="J177" s="26"/>
      <c r="K177" s="36"/>
      <c r="L177" s="35">
        <v>8</v>
      </c>
      <c r="M177" s="26">
        <v>97.87</v>
      </c>
      <c r="N177" s="36">
        <v>97.44</v>
      </c>
      <c r="O177" s="35"/>
      <c r="P177" s="26"/>
      <c r="Q177" s="36"/>
      <c r="R177" s="35">
        <v>18</v>
      </c>
      <c r="S177" s="26">
        <v>196.9</v>
      </c>
      <c r="T177" s="36">
        <v>195.85</v>
      </c>
      <c r="U177" s="35">
        <v>25</v>
      </c>
      <c r="V177" s="26">
        <v>463.17</v>
      </c>
      <c r="W177" s="36">
        <v>336.63</v>
      </c>
      <c r="X177" s="35" t="s">
        <v>399</v>
      </c>
      <c r="Y177" s="26" t="s">
        <v>399</v>
      </c>
      <c r="Z177" s="36" t="s">
        <v>399</v>
      </c>
      <c r="AA177" s="35"/>
      <c r="AB177" s="26"/>
      <c r="AC177" s="36"/>
      <c r="AD177" s="35" t="s">
        <v>399</v>
      </c>
      <c r="AE177" s="26" t="s">
        <v>399</v>
      </c>
      <c r="AF177" s="36" t="s">
        <v>399</v>
      </c>
      <c r="AG177" s="35"/>
      <c r="AH177" s="26"/>
      <c r="AI177" s="36"/>
      <c r="AJ177" s="35" t="s">
        <v>399</v>
      </c>
      <c r="AK177" s="26" t="s">
        <v>399</v>
      </c>
      <c r="AL177" s="36" t="s">
        <v>399</v>
      </c>
      <c r="AM177" s="35">
        <v>8</v>
      </c>
      <c r="AN177" s="26">
        <v>1.99</v>
      </c>
      <c r="AO177" s="36"/>
      <c r="AP177" s="5" t="str">
        <f t="shared" si="2"/>
        <v>3 20,6666666666667</v>
      </c>
    </row>
    <row r="178" spans="1:42" x14ac:dyDescent="0.2">
      <c r="A178" s="42" t="s">
        <v>742</v>
      </c>
      <c r="B178" s="2" t="s">
        <v>743</v>
      </c>
      <c r="C178" s="35">
        <v>54</v>
      </c>
      <c r="D178" s="26">
        <v>568.05999999999995</v>
      </c>
      <c r="E178" s="36">
        <v>561.84</v>
      </c>
      <c r="F178" s="35">
        <v>32</v>
      </c>
      <c r="G178" s="26">
        <v>285.62</v>
      </c>
      <c r="H178" s="36">
        <v>288.97000000000003</v>
      </c>
      <c r="I178" s="35" t="s">
        <v>399</v>
      </c>
      <c r="J178" s="26" t="s">
        <v>399</v>
      </c>
      <c r="K178" s="36" t="s">
        <v>399</v>
      </c>
      <c r="L178" s="35">
        <v>12</v>
      </c>
      <c r="M178" s="26">
        <v>39.200000000000003</v>
      </c>
      <c r="N178" s="36">
        <v>39.99</v>
      </c>
      <c r="O178" s="35">
        <v>6</v>
      </c>
      <c r="P178" s="26">
        <v>16.66</v>
      </c>
      <c r="Q178" s="36">
        <v>16.690000000000001</v>
      </c>
      <c r="R178" s="35">
        <v>35</v>
      </c>
      <c r="S178" s="26">
        <v>75.489999999999995</v>
      </c>
      <c r="T178" s="36">
        <v>75.3</v>
      </c>
      <c r="U178" s="35">
        <v>28</v>
      </c>
      <c r="V178" s="26">
        <v>143.02000000000001</v>
      </c>
      <c r="W178" s="36">
        <v>138.54</v>
      </c>
      <c r="X178" s="35" t="s">
        <v>399</v>
      </c>
      <c r="Y178" s="26" t="s">
        <v>399</v>
      </c>
      <c r="Z178" s="36" t="s">
        <v>399</v>
      </c>
      <c r="AA178" s="35"/>
      <c r="AB178" s="26"/>
      <c r="AC178" s="36"/>
      <c r="AD178" s="35" t="s">
        <v>399</v>
      </c>
      <c r="AE178" s="26" t="s">
        <v>399</v>
      </c>
      <c r="AF178" s="36" t="s">
        <v>399</v>
      </c>
      <c r="AG178" s="35"/>
      <c r="AH178" s="26"/>
      <c r="AI178" s="36"/>
      <c r="AJ178" s="35">
        <v>20</v>
      </c>
      <c r="AK178" s="26">
        <v>4.59</v>
      </c>
      <c r="AL178" s="36"/>
      <c r="AM178" s="35">
        <v>7</v>
      </c>
      <c r="AN178" s="26">
        <v>1.1299999999999999</v>
      </c>
      <c r="AO178" s="36"/>
      <c r="AP178" s="5" t="str">
        <f t="shared" si="2"/>
        <v>3 22,3333333333333</v>
      </c>
    </row>
    <row r="179" spans="1:42" x14ac:dyDescent="0.2">
      <c r="A179" s="42" t="s">
        <v>744</v>
      </c>
      <c r="B179" s="2" t="s">
        <v>745</v>
      </c>
      <c r="C179" s="35">
        <v>139</v>
      </c>
      <c r="D179" s="26">
        <v>3732.8</v>
      </c>
      <c r="E179" s="36">
        <v>3708.85</v>
      </c>
      <c r="F179" s="35">
        <v>90</v>
      </c>
      <c r="G179" s="26">
        <v>2134.88</v>
      </c>
      <c r="H179" s="36">
        <v>2141.9899999999998</v>
      </c>
      <c r="I179" s="35">
        <v>20</v>
      </c>
      <c r="J179" s="26">
        <v>209.88</v>
      </c>
      <c r="K179" s="36">
        <v>210.63</v>
      </c>
      <c r="L179" s="35">
        <v>36</v>
      </c>
      <c r="M179" s="26">
        <v>260.52</v>
      </c>
      <c r="N179" s="36">
        <v>261.19</v>
      </c>
      <c r="O179" s="35">
        <v>10</v>
      </c>
      <c r="P179" s="26">
        <v>36.79</v>
      </c>
      <c r="Q179" s="36">
        <v>36.869999999999997</v>
      </c>
      <c r="R179" s="35">
        <v>87</v>
      </c>
      <c r="S179" s="26">
        <v>427.27</v>
      </c>
      <c r="T179" s="36">
        <v>424.81</v>
      </c>
      <c r="U179" s="35">
        <v>80</v>
      </c>
      <c r="V179" s="26">
        <v>571.13</v>
      </c>
      <c r="W179" s="36">
        <v>566.67999999999995</v>
      </c>
      <c r="X179" s="35" t="s">
        <v>399</v>
      </c>
      <c r="Y179" s="26" t="s">
        <v>399</v>
      </c>
      <c r="Z179" s="36" t="s">
        <v>399</v>
      </c>
      <c r="AA179" s="35" t="s">
        <v>399</v>
      </c>
      <c r="AB179" s="26" t="s">
        <v>399</v>
      </c>
      <c r="AC179" s="36" t="s">
        <v>399</v>
      </c>
      <c r="AD179" s="35">
        <v>4</v>
      </c>
      <c r="AE179" s="26">
        <v>3.24</v>
      </c>
      <c r="AF179" s="36">
        <v>3.19</v>
      </c>
      <c r="AG179" s="35">
        <v>5</v>
      </c>
      <c r="AH179" s="26">
        <v>47.58</v>
      </c>
      <c r="AI179" s="36">
        <v>47.82</v>
      </c>
      <c r="AJ179" s="35">
        <v>36</v>
      </c>
      <c r="AK179" s="26">
        <v>27.12</v>
      </c>
      <c r="AL179" s="36">
        <v>14.71</v>
      </c>
      <c r="AM179" s="35">
        <v>31</v>
      </c>
      <c r="AN179" s="26">
        <v>13.4</v>
      </c>
      <c r="AO179" s="36"/>
      <c r="AP179" s="5" t="str">
        <f t="shared" si="2"/>
        <v>2 24,6666666666667</v>
      </c>
    </row>
    <row r="180" spans="1:42" x14ac:dyDescent="0.2">
      <c r="A180" s="42" t="s">
        <v>746</v>
      </c>
      <c r="B180" s="2" t="s">
        <v>747</v>
      </c>
      <c r="C180" s="35">
        <v>730</v>
      </c>
      <c r="D180" s="26">
        <v>25089.27</v>
      </c>
      <c r="E180" s="36">
        <v>24741.62</v>
      </c>
      <c r="F180" s="35">
        <v>462</v>
      </c>
      <c r="G180" s="26">
        <v>9396.34</v>
      </c>
      <c r="H180" s="36">
        <v>9489.94</v>
      </c>
      <c r="I180" s="35">
        <v>212</v>
      </c>
      <c r="J180" s="26">
        <v>1847.69</v>
      </c>
      <c r="K180" s="36">
        <v>1867.93</v>
      </c>
      <c r="L180" s="35">
        <v>247</v>
      </c>
      <c r="M180" s="26">
        <v>2467.52</v>
      </c>
      <c r="N180" s="36">
        <v>2484.7800000000002</v>
      </c>
      <c r="O180" s="35">
        <v>50</v>
      </c>
      <c r="P180" s="26">
        <v>221</v>
      </c>
      <c r="Q180" s="36">
        <v>221.44</v>
      </c>
      <c r="R180" s="35">
        <v>529</v>
      </c>
      <c r="S180" s="26">
        <v>3510.51</v>
      </c>
      <c r="T180" s="36">
        <v>3509.15</v>
      </c>
      <c r="U180" s="35">
        <v>573</v>
      </c>
      <c r="V180" s="26">
        <v>6914.62</v>
      </c>
      <c r="W180" s="36">
        <v>6738.66</v>
      </c>
      <c r="X180" s="35">
        <v>17</v>
      </c>
      <c r="Y180" s="26">
        <v>30.94</v>
      </c>
      <c r="Z180" s="36">
        <v>31.67</v>
      </c>
      <c r="AA180" s="35">
        <v>7</v>
      </c>
      <c r="AB180" s="26">
        <v>5.96</v>
      </c>
      <c r="AC180" s="36">
        <v>5.96</v>
      </c>
      <c r="AD180" s="35">
        <v>29</v>
      </c>
      <c r="AE180" s="26">
        <v>56.26</v>
      </c>
      <c r="AF180" s="36">
        <v>56.88</v>
      </c>
      <c r="AG180" s="35">
        <v>31</v>
      </c>
      <c r="AH180" s="26">
        <v>326.06</v>
      </c>
      <c r="AI180" s="36">
        <v>330.56</v>
      </c>
      <c r="AJ180" s="35">
        <v>354</v>
      </c>
      <c r="AK180" s="26">
        <v>200.35</v>
      </c>
      <c r="AL180" s="36">
        <v>4.6500000000000004</v>
      </c>
      <c r="AM180" s="35">
        <v>264</v>
      </c>
      <c r="AN180" s="26">
        <v>112.02</v>
      </c>
      <c r="AO180" s="36"/>
      <c r="AP180" s="5" t="str">
        <f t="shared" si="2"/>
        <v>0 24,6666666666667</v>
      </c>
    </row>
    <row r="181" spans="1:42" x14ac:dyDescent="0.2">
      <c r="A181" s="42" t="s">
        <v>748</v>
      </c>
      <c r="B181" s="2" t="s">
        <v>749</v>
      </c>
      <c r="C181" s="35">
        <v>293</v>
      </c>
      <c r="D181" s="26">
        <v>19797.509999999998</v>
      </c>
      <c r="E181" s="36">
        <v>15432.87</v>
      </c>
      <c r="F181" s="35">
        <v>51</v>
      </c>
      <c r="G181" s="26">
        <v>261.19</v>
      </c>
      <c r="H181" s="36">
        <v>262.60000000000002</v>
      </c>
      <c r="I181" s="35"/>
      <c r="J181" s="26"/>
      <c r="K181" s="36"/>
      <c r="L181" s="35">
        <v>14</v>
      </c>
      <c r="M181" s="26">
        <v>36.71</v>
      </c>
      <c r="N181" s="36">
        <v>37.119999999999997</v>
      </c>
      <c r="O181" s="35">
        <v>8</v>
      </c>
      <c r="P181" s="26">
        <v>10.23</v>
      </c>
      <c r="Q181" s="36">
        <v>10.210000000000001</v>
      </c>
      <c r="R181" s="35">
        <v>50</v>
      </c>
      <c r="S181" s="26">
        <v>103.16</v>
      </c>
      <c r="T181" s="36">
        <v>101.16</v>
      </c>
      <c r="U181" s="35">
        <v>281</v>
      </c>
      <c r="V181" s="26">
        <v>19370.78</v>
      </c>
      <c r="W181" s="36">
        <v>15015.43</v>
      </c>
      <c r="X181" s="35" t="s">
        <v>399</v>
      </c>
      <c r="Y181" s="26" t="s">
        <v>399</v>
      </c>
      <c r="Z181" s="36" t="s">
        <v>399</v>
      </c>
      <c r="AA181" s="35">
        <v>6</v>
      </c>
      <c r="AB181" s="26">
        <v>2.93</v>
      </c>
      <c r="AC181" s="36">
        <v>2.93</v>
      </c>
      <c r="AD181" s="35">
        <v>6</v>
      </c>
      <c r="AE181" s="26">
        <v>2.44</v>
      </c>
      <c r="AF181" s="36">
        <v>2.44</v>
      </c>
      <c r="AG181" s="35" t="s">
        <v>399</v>
      </c>
      <c r="AH181" s="26" t="s">
        <v>399</v>
      </c>
      <c r="AI181" s="36" t="s">
        <v>399</v>
      </c>
      <c r="AJ181" s="35">
        <v>10</v>
      </c>
      <c r="AK181" s="26">
        <v>2</v>
      </c>
      <c r="AL181" s="36"/>
      <c r="AM181" s="35">
        <v>57</v>
      </c>
      <c r="AN181" s="26">
        <v>6.95</v>
      </c>
      <c r="AO181" s="36"/>
      <c r="AP181" s="5" t="str">
        <f t="shared" si="2"/>
        <v>2 23,3333333333333</v>
      </c>
    </row>
    <row r="182" spans="1:42" x14ac:dyDescent="0.2">
      <c r="A182" s="42" t="s">
        <v>750</v>
      </c>
      <c r="B182" s="2" t="s">
        <v>751</v>
      </c>
      <c r="C182" s="35">
        <v>131</v>
      </c>
      <c r="D182" s="26">
        <v>4456.2</v>
      </c>
      <c r="E182" s="36">
        <v>3865.39</v>
      </c>
      <c r="F182" s="35">
        <v>56</v>
      </c>
      <c r="G182" s="26">
        <v>502.97</v>
      </c>
      <c r="H182" s="36">
        <v>507.53</v>
      </c>
      <c r="I182" s="35">
        <v>3</v>
      </c>
      <c r="J182" s="26">
        <v>16.399999999999999</v>
      </c>
      <c r="K182" s="36">
        <v>16.38</v>
      </c>
      <c r="L182" s="35">
        <v>8</v>
      </c>
      <c r="M182" s="26">
        <v>43.34</v>
      </c>
      <c r="N182" s="36">
        <v>43.65</v>
      </c>
      <c r="O182" s="35">
        <v>7</v>
      </c>
      <c r="P182" s="26">
        <v>8.2799999999999994</v>
      </c>
      <c r="Q182" s="36">
        <v>8.2899999999999991</v>
      </c>
      <c r="R182" s="35">
        <v>45</v>
      </c>
      <c r="S182" s="26">
        <v>88.84</v>
      </c>
      <c r="T182" s="36">
        <v>88.59</v>
      </c>
      <c r="U182" s="35">
        <v>118</v>
      </c>
      <c r="V182" s="26">
        <v>3779.59</v>
      </c>
      <c r="W182" s="36">
        <v>3197.44</v>
      </c>
      <c r="X182" s="35"/>
      <c r="Y182" s="26"/>
      <c r="Z182" s="36"/>
      <c r="AA182" s="35"/>
      <c r="AB182" s="26"/>
      <c r="AC182" s="36"/>
      <c r="AD182" s="35" t="s">
        <v>399</v>
      </c>
      <c r="AE182" s="26" t="s">
        <v>399</v>
      </c>
      <c r="AF182" s="36" t="s">
        <v>399</v>
      </c>
      <c r="AG182" s="35" t="s">
        <v>399</v>
      </c>
      <c r="AH182" s="26" t="s">
        <v>399</v>
      </c>
      <c r="AI182" s="36" t="s">
        <v>399</v>
      </c>
      <c r="AJ182" s="35">
        <v>30</v>
      </c>
      <c r="AK182" s="26">
        <v>6.06</v>
      </c>
      <c r="AL182" s="36"/>
      <c r="AM182" s="35">
        <v>28</v>
      </c>
      <c r="AN182" s="26">
        <v>7.01</v>
      </c>
      <c r="AO182" s="36"/>
      <c r="AP182" s="5" t="str">
        <f t="shared" si="2"/>
        <v>2 22,3333333333333</v>
      </c>
    </row>
    <row r="183" spans="1:42" x14ac:dyDescent="0.2">
      <c r="A183" s="42" t="s">
        <v>752</v>
      </c>
      <c r="B183" s="2" t="s">
        <v>753</v>
      </c>
      <c r="C183" s="35">
        <v>193</v>
      </c>
      <c r="D183" s="26">
        <v>7751.37</v>
      </c>
      <c r="E183" s="36">
        <v>6765.18</v>
      </c>
      <c r="F183" s="35">
        <v>48</v>
      </c>
      <c r="G183" s="26">
        <v>212.93</v>
      </c>
      <c r="H183" s="36">
        <v>214.03</v>
      </c>
      <c r="I183" s="35"/>
      <c r="J183" s="26"/>
      <c r="K183" s="36"/>
      <c r="L183" s="35">
        <v>7</v>
      </c>
      <c r="M183" s="26">
        <v>21.51</v>
      </c>
      <c r="N183" s="36">
        <v>21.97</v>
      </c>
      <c r="O183" s="35">
        <v>4</v>
      </c>
      <c r="P183" s="26">
        <v>2.2999999999999998</v>
      </c>
      <c r="Q183" s="36">
        <v>2.29</v>
      </c>
      <c r="R183" s="35">
        <v>46</v>
      </c>
      <c r="S183" s="26">
        <v>83.21</v>
      </c>
      <c r="T183" s="36">
        <v>82.85</v>
      </c>
      <c r="U183" s="35">
        <v>185</v>
      </c>
      <c r="V183" s="26">
        <v>7413.85</v>
      </c>
      <c r="W183" s="36">
        <v>6442.88</v>
      </c>
      <c r="X183" s="35"/>
      <c r="Y183" s="26"/>
      <c r="Z183" s="36"/>
      <c r="AA183" s="35" t="s">
        <v>399</v>
      </c>
      <c r="AB183" s="26" t="s">
        <v>399</v>
      </c>
      <c r="AC183" s="36" t="s">
        <v>399</v>
      </c>
      <c r="AD183" s="35" t="s">
        <v>399</v>
      </c>
      <c r="AE183" s="26" t="s">
        <v>399</v>
      </c>
      <c r="AF183" s="36" t="s">
        <v>399</v>
      </c>
      <c r="AG183" s="35"/>
      <c r="AH183" s="26"/>
      <c r="AI183" s="36"/>
      <c r="AJ183" s="35">
        <v>18</v>
      </c>
      <c r="AK183" s="26">
        <v>2.57</v>
      </c>
      <c r="AL183" s="36"/>
      <c r="AM183" s="35">
        <v>34</v>
      </c>
      <c r="AN183" s="26">
        <v>13.84</v>
      </c>
      <c r="AO183" s="36"/>
      <c r="AP183" s="5" t="str">
        <f t="shared" si="2"/>
        <v>2 21,3333333333333</v>
      </c>
    </row>
    <row r="184" spans="1:42" x14ac:dyDescent="0.2">
      <c r="A184" s="42" t="s">
        <v>754</v>
      </c>
      <c r="B184" s="2" t="s">
        <v>755</v>
      </c>
      <c r="C184" s="35">
        <v>192</v>
      </c>
      <c r="D184" s="26">
        <v>3670.57</v>
      </c>
      <c r="E184" s="36">
        <v>3624.79</v>
      </c>
      <c r="F184" s="35">
        <v>127</v>
      </c>
      <c r="G184" s="26">
        <v>1373.35</v>
      </c>
      <c r="H184" s="36">
        <v>1383.07</v>
      </c>
      <c r="I184" s="35">
        <v>6</v>
      </c>
      <c r="J184" s="26">
        <v>18.420000000000002</v>
      </c>
      <c r="K184" s="36">
        <v>18.34</v>
      </c>
      <c r="L184" s="35">
        <v>45</v>
      </c>
      <c r="M184" s="26">
        <v>154.30000000000001</v>
      </c>
      <c r="N184" s="36">
        <v>155.28</v>
      </c>
      <c r="O184" s="35">
        <v>22</v>
      </c>
      <c r="P184" s="26">
        <v>202.64</v>
      </c>
      <c r="Q184" s="36">
        <v>204.87</v>
      </c>
      <c r="R184" s="35">
        <v>117</v>
      </c>
      <c r="S184" s="26">
        <v>270.89</v>
      </c>
      <c r="T184" s="36">
        <v>269.95</v>
      </c>
      <c r="U184" s="35">
        <v>142</v>
      </c>
      <c r="V184" s="26">
        <v>1610.91</v>
      </c>
      <c r="W184" s="36">
        <v>1580.03</v>
      </c>
      <c r="X184" s="35" t="s">
        <v>399</v>
      </c>
      <c r="Y184" s="26" t="s">
        <v>399</v>
      </c>
      <c r="Z184" s="36" t="s">
        <v>399</v>
      </c>
      <c r="AA184" s="35" t="s">
        <v>399</v>
      </c>
      <c r="AB184" s="26" t="s">
        <v>399</v>
      </c>
      <c r="AC184" s="36" t="s">
        <v>399</v>
      </c>
      <c r="AD184" s="35">
        <v>6</v>
      </c>
      <c r="AE184" s="26">
        <v>1.6</v>
      </c>
      <c r="AF184" s="36">
        <v>1.59</v>
      </c>
      <c r="AG184" s="35" t="s">
        <v>399</v>
      </c>
      <c r="AH184" s="26" t="s">
        <v>399</v>
      </c>
      <c r="AI184" s="36" t="s">
        <v>399</v>
      </c>
      <c r="AJ184" s="35">
        <v>46</v>
      </c>
      <c r="AK184" s="26">
        <v>16.16</v>
      </c>
      <c r="AL184" s="36"/>
      <c r="AM184" s="35">
        <v>43</v>
      </c>
      <c r="AN184" s="26">
        <v>10.76</v>
      </c>
      <c r="AO184" s="36"/>
      <c r="AP184" s="5" t="str">
        <f t="shared" si="2"/>
        <v>3 24,3333333333333</v>
      </c>
    </row>
    <row r="185" spans="1:42" x14ac:dyDescent="0.2">
      <c r="A185" s="42" t="s">
        <v>756</v>
      </c>
      <c r="B185" s="2" t="s">
        <v>757</v>
      </c>
      <c r="C185" s="35">
        <v>372</v>
      </c>
      <c r="D185" s="26">
        <v>53097.08</v>
      </c>
      <c r="E185" s="36">
        <v>35551.879999999997</v>
      </c>
      <c r="F185" s="35">
        <v>55</v>
      </c>
      <c r="G185" s="26">
        <v>578.52</v>
      </c>
      <c r="H185" s="36">
        <v>581.82000000000005</v>
      </c>
      <c r="I185" s="35">
        <v>7</v>
      </c>
      <c r="J185" s="26">
        <v>53.16</v>
      </c>
      <c r="K185" s="36">
        <v>53.52</v>
      </c>
      <c r="L185" s="35">
        <v>14</v>
      </c>
      <c r="M185" s="26">
        <v>92.3</v>
      </c>
      <c r="N185" s="36">
        <v>92.26</v>
      </c>
      <c r="O185" s="35">
        <v>7</v>
      </c>
      <c r="P185" s="26">
        <v>4.7300000000000004</v>
      </c>
      <c r="Q185" s="36">
        <v>4.5</v>
      </c>
      <c r="R185" s="35">
        <v>69</v>
      </c>
      <c r="S185" s="26">
        <v>205.71</v>
      </c>
      <c r="T185" s="36">
        <v>204.7</v>
      </c>
      <c r="U185" s="35">
        <v>356</v>
      </c>
      <c r="V185" s="26">
        <v>52122.37</v>
      </c>
      <c r="W185" s="36">
        <v>34610</v>
      </c>
      <c r="X185" s="35">
        <v>4</v>
      </c>
      <c r="Y185" s="26">
        <v>0.26</v>
      </c>
      <c r="Z185" s="36">
        <v>0.25</v>
      </c>
      <c r="AA185" s="35"/>
      <c r="AB185" s="26"/>
      <c r="AC185" s="36"/>
      <c r="AD185" s="35">
        <v>5</v>
      </c>
      <c r="AE185" s="26">
        <v>4.0999999999999996</v>
      </c>
      <c r="AF185" s="36">
        <v>3.71</v>
      </c>
      <c r="AG185" s="35" t="s">
        <v>399</v>
      </c>
      <c r="AH185" s="26" t="s">
        <v>399</v>
      </c>
      <c r="AI185" s="36" t="s">
        <v>399</v>
      </c>
      <c r="AJ185" s="35">
        <v>18</v>
      </c>
      <c r="AK185" s="26">
        <v>6.07</v>
      </c>
      <c r="AL185" s="36">
        <v>0.92</v>
      </c>
      <c r="AM185" s="35">
        <v>99</v>
      </c>
      <c r="AN185" s="26">
        <v>29.66</v>
      </c>
      <c r="AO185" s="36"/>
      <c r="AP185" s="5" t="str">
        <f t="shared" si="2"/>
        <v>1 23,6666666666667</v>
      </c>
    </row>
    <row r="186" spans="1:42" x14ac:dyDescent="0.2">
      <c r="A186" s="42" t="s">
        <v>758</v>
      </c>
      <c r="B186" s="2" t="s">
        <v>759</v>
      </c>
      <c r="C186" s="35">
        <v>340</v>
      </c>
      <c r="D186" s="26">
        <v>7356.81</v>
      </c>
      <c r="E186" s="36">
        <v>7202.32</v>
      </c>
      <c r="F186" s="35">
        <v>249</v>
      </c>
      <c r="G186" s="26">
        <v>3248.66</v>
      </c>
      <c r="H186" s="36">
        <v>3257.61</v>
      </c>
      <c r="I186" s="35">
        <v>24</v>
      </c>
      <c r="J186" s="26">
        <v>99.38</v>
      </c>
      <c r="K186" s="36">
        <v>100.09</v>
      </c>
      <c r="L186" s="35">
        <v>67</v>
      </c>
      <c r="M186" s="26">
        <v>341.51</v>
      </c>
      <c r="N186" s="36">
        <v>343.24</v>
      </c>
      <c r="O186" s="35">
        <v>17</v>
      </c>
      <c r="P186" s="26">
        <v>58.43</v>
      </c>
      <c r="Q186" s="36">
        <v>58.58</v>
      </c>
      <c r="R186" s="35">
        <v>206</v>
      </c>
      <c r="S186" s="26">
        <v>745.26</v>
      </c>
      <c r="T186" s="36">
        <v>743.07</v>
      </c>
      <c r="U186" s="35">
        <v>227</v>
      </c>
      <c r="V186" s="26">
        <v>2789.69</v>
      </c>
      <c r="W186" s="36">
        <v>2684.7</v>
      </c>
      <c r="X186" s="35"/>
      <c r="Y186" s="26"/>
      <c r="Z186" s="36"/>
      <c r="AA186" s="35">
        <v>3</v>
      </c>
      <c r="AB186" s="26">
        <v>0.27</v>
      </c>
      <c r="AC186" s="36">
        <v>0.27</v>
      </c>
      <c r="AD186" s="35">
        <v>11</v>
      </c>
      <c r="AE186" s="26">
        <v>7.17</v>
      </c>
      <c r="AF186" s="36">
        <v>7.16</v>
      </c>
      <c r="AG186" s="35" t="s">
        <v>399</v>
      </c>
      <c r="AH186" s="26" t="s">
        <v>399</v>
      </c>
      <c r="AI186" s="36" t="s">
        <v>399</v>
      </c>
      <c r="AJ186" s="35">
        <v>91</v>
      </c>
      <c r="AK186" s="26">
        <v>21.6</v>
      </c>
      <c r="AL186" s="36">
        <v>2.69</v>
      </c>
      <c r="AM186" s="35">
        <v>92</v>
      </c>
      <c r="AN186" s="26">
        <v>39.93</v>
      </c>
      <c r="AO186" s="36"/>
      <c r="AP186" s="5" t="str">
        <f t="shared" si="2"/>
        <v>1 23,6666666666667</v>
      </c>
    </row>
    <row r="187" spans="1:42" x14ac:dyDescent="0.2">
      <c r="A187" s="42" t="s">
        <v>760</v>
      </c>
      <c r="B187" s="2" t="s">
        <v>761</v>
      </c>
      <c r="C187" s="35">
        <v>560</v>
      </c>
      <c r="D187" s="26">
        <v>21020.27</v>
      </c>
      <c r="E187" s="36">
        <v>20780.68</v>
      </c>
      <c r="F187" s="35">
        <v>359</v>
      </c>
      <c r="G187" s="26">
        <v>10949.57</v>
      </c>
      <c r="H187" s="36">
        <v>10984.24</v>
      </c>
      <c r="I187" s="35">
        <v>116</v>
      </c>
      <c r="J187" s="26">
        <v>833.22</v>
      </c>
      <c r="K187" s="36">
        <v>837.98</v>
      </c>
      <c r="L187" s="35">
        <v>202</v>
      </c>
      <c r="M187" s="26">
        <v>2833.7</v>
      </c>
      <c r="N187" s="36">
        <v>2844.09</v>
      </c>
      <c r="O187" s="35">
        <v>33</v>
      </c>
      <c r="P187" s="26">
        <v>269.14999999999998</v>
      </c>
      <c r="Q187" s="36">
        <v>269.82</v>
      </c>
      <c r="R187" s="35">
        <v>443</v>
      </c>
      <c r="S187" s="26">
        <v>3043.39</v>
      </c>
      <c r="T187" s="36">
        <v>3032.78</v>
      </c>
      <c r="U187" s="35">
        <v>311</v>
      </c>
      <c r="V187" s="26">
        <v>2132.9899999999998</v>
      </c>
      <c r="W187" s="36">
        <v>2060.89</v>
      </c>
      <c r="X187" s="35">
        <v>4</v>
      </c>
      <c r="Y187" s="26">
        <v>4.43</v>
      </c>
      <c r="Z187" s="36">
        <v>4.5599999999999996</v>
      </c>
      <c r="AA187" s="35">
        <v>17</v>
      </c>
      <c r="AB187" s="26">
        <v>12.85</v>
      </c>
      <c r="AC187" s="36">
        <v>12.78</v>
      </c>
      <c r="AD187" s="35">
        <v>75</v>
      </c>
      <c r="AE187" s="26">
        <v>518.84</v>
      </c>
      <c r="AF187" s="36">
        <v>522.86</v>
      </c>
      <c r="AG187" s="35">
        <v>26</v>
      </c>
      <c r="AH187" s="26">
        <v>204.06</v>
      </c>
      <c r="AI187" s="36">
        <v>203.96</v>
      </c>
      <c r="AJ187" s="35">
        <v>209</v>
      </c>
      <c r="AK187" s="26">
        <v>93.52</v>
      </c>
      <c r="AL187" s="36">
        <v>6.72</v>
      </c>
      <c r="AM187" s="35">
        <v>184</v>
      </c>
      <c r="AN187" s="26">
        <v>124.55</v>
      </c>
      <c r="AO187" s="36"/>
      <c r="AP187" s="5" t="str">
        <f t="shared" si="2"/>
        <v>0 24,6666666666667</v>
      </c>
    </row>
    <row r="188" spans="1:42" x14ac:dyDescent="0.2">
      <c r="A188" s="42" t="s">
        <v>762</v>
      </c>
      <c r="B188" s="2" t="s">
        <v>763</v>
      </c>
      <c r="C188" s="35">
        <v>669</v>
      </c>
      <c r="D188" s="26">
        <v>19582.650000000001</v>
      </c>
      <c r="E188" s="36">
        <v>18728.849999999999</v>
      </c>
      <c r="F188" s="35">
        <v>268</v>
      </c>
      <c r="G188" s="26">
        <v>3080.02</v>
      </c>
      <c r="H188" s="36">
        <v>3098.03</v>
      </c>
      <c r="I188" s="35">
        <v>65</v>
      </c>
      <c r="J188" s="26">
        <v>461.08</v>
      </c>
      <c r="K188" s="36">
        <v>461.86</v>
      </c>
      <c r="L188" s="35">
        <v>85</v>
      </c>
      <c r="M188" s="26">
        <v>546.15</v>
      </c>
      <c r="N188" s="36">
        <v>549.76</v>
      </c>
      <c r="O188" s="35">
        <v>35</v>
      </c>
      <c r="P188" s="26">
        <v>156.66999999999999</v>
      </c>
      <c r="Q188" s="36">
        <v>156.54</v>
      </c>
      <c r="R188" s="35">
        <v>307</v>
      </c>
      <c r="S188" s="26">
        <v>1281.6500000000001</v>
      </c>
      <c r="T188" s="36">
        <v>1277.1600000000001</v>
      </c>
      <c r="U188" s="35">
        <v>607</v>
      </c>
      <c r="V188" s="26">
        <v>13839.39</v>
      </c>
      <c r="W188" s="36">
        <v>13076.91</v>
      </c>
      <c r="X188" s="35">
        <v>7</v>
      </c>
      <c r="Y188" s="26">
        <v>4.09</v>
      </c>
      <c r="Z188" s="36">
        <v>4.29</v>
      </c>
      <c r="AA188" s="35">
        <v>9</v>
      </c>
      <c r="AB188" s="26">
        <v>7.47</v>
      </c>
      <c r="AC188" s="36">
        <v>7.43</v>
      </c>
      <c r="AD188" s="35">
        <v>23</v>
      </c>
      <c r="AE188" s="26">
        <v>41.38</v>
      </c>
      <c r="AF188" s="36">
        <v>41.74</v>
      </c>
      <c r="AG188" s="35">
        <v>8</v>
      </c>
      <c r="AH188" s="26">
        <v>47.48</v>
      </c>
      <c r="AI188" s="36">
        <v>47.48</v>
      </c>
      <c r="AJ188" s="35">
        <v>127</v>
      </c>
      <c r="AK188" s="26">
        <v>46.15</v>
      </c>
      <c r="AL188" s="36">
        <v>7.65</v>
      </c>
      <c r="AM188" s="35">
        <v>242</v>
      </c>
      <c r="AN188" s="26">
        <v>71.12</v>
      </c>
      <c r="AO188" s="36"/>
      <c r="AP188" s="5" t="str">
        <f t="shared" si="2"/>
        <v>0 24,6666666666667</v>
      </c>
    </row>
    <row r="189" spans="1:42" x14ac:dyDescent="0.2">
      <c r="A189" s="42" t="s">
        <v>764</v>
      </c>
      <c r="B189" s="2" t="s">
        <v>765</v>
      </c>
      <c r="C189" s="35">
        <v>332</v>
      </c>
      <c r="D189" s="26">
        <v>14769.24</v>
      </c>
      <c r="E189" s="36">
        <v>13320.48</v>
      </c>
      <c r="F189" s="35">
        <v>130</v>
      </c>
      <c r="G189" s="26">
        <v>1749.02</v>
      </c>
      <c r="H189" s="36">
        <v>1762.21</v>
      </c>
      <c r="I189" s="35">
        <v>14</v>
      </c>
      <c r="J189" s="26">
        <v>86.61</v>
      </c>
      <c r="K189" s="36">
        <v>86.7</v>
      </c>
      <c r="L189" s="35">
        <v>26</v>
      </c>
      <c r="M189" s="26">
        <v>98.48</v>
      </c>
      <c r="N189" s="36">
        <v>98.38</v>
      </c>
      <c r="O189" s="35">
        <v>10</v>
      </c>
      <c r="P189" s="26">
        <v>26.02</v>
      </c>
      <c r="Q189" s="36">
        <v>26.06</v>
      </c>
      <c r="R189" s="35">
        <v>133</v>
      </c>
      <c r="S189" s="26">
        <v>595.34</v>
      </c>
      <c r="T189" s="36">
        <v>594.34</v>
      </c>
      <c r="U189" s="35">
        <v>299</v>
      </c>
      <c r="V189" s="26">
        <v>12137.11</v>
      </c>
      <c r="W189" s="36">
        <v>10722.16</v>
      </c>
      <c r="X189" s="35">
        <v>3</v>
      </c>
      <c r="Y189" s="26">
        <v>0.19</v>
      </c>
      <c r="Z189" s="36">
        <v>0.19</v>
      </c>
      <c r="AA189" s="35" t="s">
        <v>399</v>
      </c>
      <c r="AB189" s="26" t="s">
        <v>399</v>
      </c>
      <c r="AC189" s="36" t="s">
        <v>399</v>
      </c>
      <c r="AD189" s="35">
        <v>7</v>
      </c>
      <c r="AE189" s="26">
        <v>24.68</v>
      </c>
      <c r="AF189" s="36">
        <v>21.45</v>
      </c>
      <c r="AG189" s="35">
        <v>3</v>
      </c>
      <c r="AH189" s="26">
        <v>7.04</v>
      </c>
      <c r="AI189" s="36">
        <v>7.02</v>
      </c>
      <c r="AJ189" s="35">
        <v>69</v>
      </c>
      <c r="AK189" s="26">
        <v>20.55</v>
      </c>
      <c r="AL189" s="36">
        <v>1.48</v>
      </c>
      <c r="AM189" s="35">
        <v>94</v>
      </c>
      <c r="AN189" s="26">
        <v>23.7</v>
      </c>
      <c r="AO189" s="36"/>
      <c r="AP189" s="5" t="str">
        <f t="shared" si="2"/>
        <v>1 24,6666666666667</v>
      </c>
    </row>
    <row r="190" spans="1:42" x14ac:dyDescent="0.2">
      <c r="A190" s="42" t="s">
        <v>766</v>
      </c>
      <c r="B190" s="2" t="s">
        <v>767</v>
      </c>
      <c r="C190" s="35">
        <v>315</v>
      </c>
      <c r="D190" s="26">
        <v>66593.86</v>
      </c>
      <c r="E190" s="36">
        <v>44681.79</v>
      </c>
      <c r="F190" s="35">
        <v>45</v>
      </c>
      <c r="G190" s="26">
        <v>129.33000000000001</v>
      </c>
      <c r="H190" s="36">
        <v>129.52000000000001</v>
      </c>
      <c r="I190" s="35"/>
      <c r="J190" s="26"/>
      <c r="K190" s="36"/>
      <c r="L190" s="35">
        <v>14</v>
      </c>
      <c r="M190" s="26">
        <v>49.3</v>
      </c>
      <c r="N190" s="36">
        <v>49.18</v>
      </c>
      <c r="O190" s="35">
        <v>12</v>
      </c>
      <c r="P190" s="26">
        <v>5.96</v>
      </c>
      <c r="Q190" s="36">
        <v>5.81</v>
      </c>
      <c r="R190" s="35">
        <v>42</v>
      </c>
      <c r="S190" s="26">
        <v>47.09</v>
      </c>
      <c r="T190" s="36">
        <v>44.65</v>
      </c>
      <c r="U190" s="35">
        <v>311</v>
      </c>
      <c r="V190" s="26">
        <v>66343.45</v>
      </c>
      <c r="W190" s="36">
        <v>44448.6</v>
      </c>
      <c r="X190" s="35"/>
      <c r="Y190" s="26"/>
      <c r="Z190" s="36"/>
      <c r="AA190" s="35"/>
      <c r="AB190" s="26"/>
      <c r="AC190" s="36"/>
      <c r="AD190" s="35">
        <v>8</v>
      </c>
      <c r="AE190" s="26">
        <v>3.26</v>
      </c>
      <c r="AF190" s="36">
        <v>2.93</v>
      </c>
      <c r="AG190" s="35" t="s">
        <v>399</v>
      </c>
      <c r="AH190" s="26" t="s">
        <v>399</v>
      </c>
      <c r="AI190" s="36" t="s">
        <v>399</v>
      </c>
      <c r="AJ190" s="35">
        <v>6</v>
      </c>
      <c r="AK190" s="26">
        <v>0.46</v>
      </c>
      <c r="AL190" s="36"/>
      <c r="AM190" s="35">
        <v>50</v>
      </c>
      <c r="AN190" s="26">
        <v>13.87</v>
      </c>
      <c r="AO190" s="36"/>
      <c r="AP190" s="5" t="str">
        <f t="shared" si="2"/>
        <v>1 21,3333333333333</v>
      </c>
    </row>
    <row r="191" spans="1:42" x14ac:dyDescent="0.2">
      <c r="A191" s="42" t="s">
        <v>768</v>
      </c>
      <c r="B191" s="2" t="s">
        <v>769</v>
      </c>
      <c r="C191" s="35">
        <v>264</v>
      </c>
      <c r="D191" s="26">
        <v>7838.5</v>
      </c>
      <c r="E191" s="36">
        <v>7776.11</v>
      </c>
      <c r="F191" s="35">
        <v>194</v>
      </c>
      <c r="G191" s="26">
        <v>4730.88</v>
      </c>
      <c r="H191" s="36">
        <v>4753.12</v>
      </c>
      <c r="I191" s="35">
        <v>46</v>
      </c>
      <c r="J191" s="26">
        <v>273.08999999999997</v>
      </c>
      <c r="K191" s="36">
        <v>274.83999999999997</v>
      </c>
      <c r="L191" s="35">
        <v>91</v>
      </c>
      <c r="M191" s="26">
        <v>890.22</v>
      </c>
      <c r="N191" s="36">
        <v>895.74</v>
      </c>
      <c r="O191" s="35">
        <v>10</v>
      </c>
      <c r="P191" s="26">
        <v>45.58</v>
      </c>
      <c r="Q191" s="36">
        <v>45.72</v>
      </c>
      <c r="R191" s="35">
        <v>186</v>
      </c>
      <c r="S191" s="26">
        <v>889.58</v>
      </c>
      <c r="T191" s="36">
        <v>885.34</v>
      </c>
      <c r="U191" s="35">
        <v>128</v>
      </c>
      <c r="V191" s="26">
        <v>906.64</v>
      </c>
      <c r="W191" s="36">
        <v>880.8</v>
      </c>
      <c r="X191" s="35">
        <v>3</v>
      </c>
      <c r="Y191" s="26">
        <v>3.37</v>
      </c>
      <c r="Z191" s="36">
        <v>3.37</v>
      </c>
      <c r="AA191" s="35">
        <v>6</v>
      </c>
      <c r="AB191" s="26">
        <v>14.58</v>
      </c>
      <c r="AC191" s="36">
        <v>14.43</v>
      </c>
      <c r="AD191" s="35">
        <v>4</v>
      </c>
      <c r="AE191" s="26">
        <v>10.02</v>
      </c>
      <c r="AF191" s="36">
        <v>10.02</v>
      </c>
      <c r="AG191" s="35" t="s">
        <v>399</v>
      </c>
      <c r="AH191" s="26" t="s">
        <v>399</v>
      </c>
      <c r="AI191" s="36" t="s">
        <v>399</v>
      </c>
      <c r="AJ191" s="35">
        <v>95</v>
      </c>
      <c r="AK191" s="26">
        <v>43.22</v>
      </c>
      <c r="AL191" s="36">
        <v>4.53</v>
      </c>
      <c r="AM191" s="35">
        <v>65</v>
      </c>
      <c r="AN191" s="26">
        <v>23.12</v>
      </c>
      <c r="AO191" s="36"/>
      <c r="AP191" s="5" t="str">
        <f t="shared" si="2"/>
        <v>1 24,6666666666667</v>
      </c>
    </row>
    <row r="192" spans="1:42" x14ac:dyDescent="0.2">
      <c r="A192" s="42" t="s">
        <v>770</v>
      </c>
      <c r="B192" s="2" t="s">
        <v>771</v>
      </c>
      <c r="C192" s="35">
        <v>66</v>
      </c>
      <c r="D192" s="26">
        <v>663.53</v>
      </c>
      <c r="E192" s="36">
        <v>618.83000000000004</v>
      </c>
      <c r="F192" s="35">
        <v>29</v>
      </c>
      <c r="G192" s="26">
        <v>109.17</v>
      </c>
      <c r="H192" s="36">
        <v>109.89</v>
      </c>
      <c r="I192" s="35"/>
      <c r="J192" s="26"/>
      <c r="K192" s="36"/>
      <c r="L192" s="35">
        <v>4</v>
      </c>
      <c r="M192" s="26">
        <v>8.73</v>
      </c>
      <c r="N192" s="36">
        <v>8.73</v>
      </c>
      <c r="O192" s="35" t="s">
        <v>399</v>
      </c>
      <c r="P192" s="26" t="s">
        <v>399</v>
      </c>
      <c r="Q192" s="36" t="s">
        <v>399</v>
      </c>
      <c r="R192" s="35">
        <v>16</v>
      </c>
      <c r="S192" s="26">
        <v>19.05</v>
      </c>
      <c r="T192" s="36">
        <v>19</v>
      </c>
      <c r="U192" s="35">
        <v>52</v>
      </c>
      <c r="V192" s="26">
        <v>512.51</v>
      </c>
      <c r="W192" s="36">
        <v>468.65</v>
      </c>
      <c r="X192" s="35"/>
      <c r="Y192" s="26"/>
      <c r="Z192" s="36"/>
      <c r="AA192" s="35" t="s">
        <v>399</v>
      </c>
      <c r="AB192" s="26" t="s">
        <v>399</v>
      </c>
      <c r="AC192" s="36" t="s">
        <v>399</v>
      </c>
      <c r="AD192" s="35" t="s">
        <v>399</v>
      </c>
      <c r="AE192" s="26" t="s">
        <v>399</v>
      </c>
      <c r="AF192" s="36" t="s">
        <v>399</v>
      </c>
      <c r="AG192" s="35"/>
      <c r="AH192" s="26"/>
      <c r="AI192" s="36"/>
      <c r="AJ192" s="35">
        <v>6</v>
      </c>
      <c r="AK192" s="26">
        <v>1.23</v>
      </c>
      <c r="AL192" s="36"/>
      <c r="AM192" s="35">
        <v>4</v>
      </c>
      <c r="AN192" s="26">
        <v>0.47</v>
      </c>
      <c r="AO192" s="36"/>
      <c r="AP192" s="5" t="str">
        <f t="shared" si="2"/>
        <v>3 21,3333333333333</v>
      </c>
    </row>
    <row r="193" spans="1:42" x14ac:dyDescent="0.2">
      <c r="A193" s="42" t="s">
        <v>772</v>
      </c>
      <c r="B193" s="2" t="s">
        <v>773</v>
      </c>
      <c r="C193" s="35">
        <v>18</v>
      </c>
      <c r="D193" s="26">
        <v>111.27</v>
      </c>
      <c r="E193" s="36">
        <v>105.87</v>
      </c>
      <c r="F193" s="35">
        <v>6</v>
      </c>
      <c r="G193" s="26">
        <v>56.61</v>
      </c>
      <c r="H193" s="36">
        <v>57</v>
      </c>
      <c r="I193" s="35"/>
      <c r="J193" s="26"/>
      <c r="K193" s="36"/>
      <c r="L193" s="35">
        <v>3</v>
      </c>
      <c r="M193" s="26">
        <v>16.5</v>
      </c>
      <c r="N193" s="36">
        <v>16.5</v>
      </c>
      <c r="O193" s="35"/>
      <c r="P193" s="26"/>
      <c r="Q193" s="36"/>
      <c r="R193" s="35">
        <v>8</v>
      </c>
      <c r="S193" s="26">
        <v>18.98</v>
      </c>
      <c r="T193" s="36">
        <v>18.73</v>
      </c>
      <c r="U193" s="35">
        <v>7</v>
      </c>
      <c r="V193" s="26">
        <v>13.62</v>
      </c>
      <c r="W193" s="36">
        <v>13.61</v>
      </c>
      <c r="X193" s="35" t="s">
        <v>399</v>
      </c>
      <c r="Y193" s="26" t="s">
        <v>399</v>
      </c>
      <c r="Z193" s="36" t="s">
        <v>399</v>
      </c>
      <c r="AA193" s="35"/>
      <c r="AB193" s="26"/>
      <c r="AC193" s="36"/>
      <c r="AD193" s="35"/>
      <c r="AE193" s="26"/>
      <c r="AF193" s="36"/>
      <c r="AG193" s="35"/>
      <c r="AH193" s="26"/>
      <c r="AI193" s="36"/>
      <c r="AJ193" s="35" t="s">
        <v>399</v>
      </c>
      <c r="AK193" s="26" t="s">
        <v>399</v>
      </c>
      <c r="AL193" s="36" t="s">
        <v>399</v>
      </c>
      <c r="AM193" s="35">
        <v>3</v>
      </c>
      <c r="AN193" s="26">
        <v>5.0999999999999996</v>
      </c>
      <c r="AO193" s="36"/>
      <c r="AP193" s="5" t="str">
        <f t="shared" si="2"/>
        <v>2 19,6666666666667</v>
      </c>
    </row>
    <row r="194" spans="1:42" x14ac:dyDescent="0.2">
      <c r="A194" s="42" t="s">
        <v>774</v>
      </c>
      <c r="B194" s="2" t="s">
        <v>775</v>
      </c>
      <c r="C194" s="35">
        <v>241</v>
      </c>
      <c r="D194" s="26">
        <v>7272.1</v>
      </c>
      <c r="E194" s="36">
        <v>5817.43</v>
      </c>
      <c r="F194" s="35">
        <v>11</v>
      </c>
      <c r="G194" s="26">
        <v>76.459999999999994</v>
      </c>
      <c r="H194" s="36">
        <v>75.98</v>
      </c>
      <c r="I194" s="35" t="s">
        <v>399</v>
      </c>
      <c r="J194" s="26" t="s">
        <v>399</v>
      </c>
      <c r="K194" s="36" t="s">
        <v>399</v>
      </c>
      <c r="L194" s="35">
        <v>18</v>
      </c>
      <c r="M194" s="26">
        <v>239.21</v>
      </c>
      <c r="N194" s="36">
        <v>229.03</v>
      </c>
      <c r="O194" s="35">
        <v>13</v>
      </c>
      <c r="P194" s="26">
        <v>19.34</v>
      </c>
      <c r="Q194" s="36">
        <v>16.48</v>
      </c>
      <c r="R194" s="35">
        <v>112</v>
      </c>
      <c r="S194" s="26">
        <v>623.19000000000005</v>
      </c>
      <c r="T194" s="36">
        <v>602.9</v>
      </c>
      <c r="U194" s="35">
        <v>52</v>
      </c>
      <c r="V194" s="26">
        <v>2113.06</v>
      </c>
      <c r="W194" s="36">
        <v>1161.03</v>
      </c>
      <c r="X194" s="35" t="s">
        <v>399</v>
      </c>
      <c r="Y194" s="26" t="s">
        <v>399</v>
      </c>
      <c r="Z194" s="36" t="s">
        <v>399</v>
      </c>
      <c r="AA194" s="35">
        <v>16</v>
      </c>
      <c r="AB194" s="26">
        <v>84.43</v>
      </c>
      <c r="AC194" s="36">
        <v>65.77</v>
      </c>
      <c r="AD194" s="35">
        <v>204</v>
      </c>
      <c r="AE194" s="26">
        <v>3648.08</v>
      </c>
      <c r="AF194" s="36">
        <v>3622.39</v>
      </c>
      <c r="AG194" s="35">
        <v>8</v>
      </c>
      <c r="AH194" s="26">
        <v>43.96</v>
      </c>
      <c r="AI194" s="36">
        <v>29</v>
      </c>
      <c r="AJ194" s="35">
        <v>19</v>
      </c>
      <c r="AK194" s="26">
        <v>31.84</v>
      </c>
      <c r="AL194" s="36">
        <v>6.58</v>
      </c>
      <c r="AM194" s="35">
        <v>116</v>
      </c>
      <c r="AN194" s="26">
        <v>384.17</v>
      </c>
      <c r="AO194" s="36"/>
      <c r="AP194" s="5" t="str">
        <f t="shared" si="2"/>
        <v>2 24,6666666666667</v>
      </c>
    </row>
    <row r="195" spans="1:42" x14ac:dyDescent="0.2">
      <c r="A195" s="42" t="s">
        <v>776</v>
      </c>
      <c r="B195" s="2" t="s">
        <v>777</v>
      </c>
      <c r="C195" s="35">
        <v>203</v>
      </c>
      <c r="D195" s="26">
        <v>31253.45</v>
      </c>
      <c r="E195" s="36">
        <v>13690.64</v>
      </c>
      <c r="F195" s="35">
        <v>8</v>
      </c>
      <c r="G195" s="26">
        <v>11.84</v>
      </c>
      <c r="H195" s="36">
        <v>11.57</v>
      </c>
      <c r="I195" s="35" t="s">
        <v>399</v>
      </c>
      <c r="J195" s="26" t="s">
        <v>399</v>
      </c>
      <c r="K195" s="36" t="s">
        <v>399</v>
      </c>
      <c r="L195" s="35">
        <v>4</v>
      </c>
      <c r="M195" s="26">
        <v>38.03</v>
      </c>
      <c r="N195" s="36">
        <v>37.880000000000003</v>
      </c>
      <c r="O195" s="35">
        <v>16</v>
      </c>
      <c r="P195" s="26">
        <v>23.69</v>
      </c>
      <c r="Q195" s="36">
        <v>22.14</v>
      </c>
      <c r="R195" s="35">
        <v>30</v>
      </c>
      <c r="S195" s="26">
        <v>85.67</v>
      </c>
      <c r="T195" s="36">
        <v>83.89</v>
      </c>
      <c r="U195" s="35">
        <v>135</v>
      </c>
      <c r="V195" s="26">
        <v>30241.88</v>
      </c>
      <c r="W195" s="36">
        <v>13061.82</v>
      </c>
      <c r="X195" s="35">
        <v>5</v>
      </c>
      <c r="Y195" s="26">
        <v>0.75</v>
      </c>
      <c r="Z195" s="36">
        <v>0.75</v>
      </c>
      <c r="AA195" s="35">
        <v>7</v>
      </c>
      <c r="AB195" s="26">
        <v>6.28</v>
      </c>
      <c r="AC195" s="36">
        <v>5.98</v>
      </c>
      <c r="AD195" s="35">
        <v>67</v>
      </c>
      <c r="AE195" s="26">
        <v>475.49</v>
      </c>
      <c r="AF195" s="36">
        <v>463.72</v>
      </c>
      <c r="AG195" s="35">
        <v>3</v>
      </c>
      <c r="AH195" s="26">
        <v>1.36</v>
      </c>
      <c r="AI195" s="36">
        <v>1.36</v>
      </c>
      <c r="AJ195" s="35" t="s">
        <v>399</v>
      </c>
      <c r="AK195" s="26" t="s">
        <v>399</v>
      </c>
      <c r="AL195" s="36" t="s">
        <v>399</v>
      </c>
      <c r="AM195" s="35">
        <v>64</v>
      </c>
      <c r="AN195" s="26">
        <v>366.56</v>
      </c>
      <c r="AO195" s="36"/>
      <c r="AP195" s="5" t="str">
        <f t="shared" si="2"/>
        <v>2 24,6666666666667</v>
      </c>
    </row>
    <row r="196" spans="1:42" x14ac:dyDescent="0.2">
      <c r="A196" s="42" t="s">
        <v>778</v>
      </c>
      <c r="B196" s="2" t="s">
        <v>779</v>
      </c>
      <c r="C196" s="35">
        <v>72</v>
      </c>
      <c r="D196" s="26">
        <v>1364.74</v>
      </c>
      <c r="E196" s="36">
        <v>1238.8800000000001</v>
      </c>
      <c r="F196" s="35">
        <v>3</v>
      </c>
      <c r="G196" s="26">
        <v>125.29</v>
      </c>
      <c r="H196" s="36">
        <v>124.51</v>
      </c>
      <c r="I196" s="35" t="s">
        <v>399</v>
      </c>
      <c r="J196" s="26" t="s">
        <v>399</v>
      </c>
      <c r="K196" s="36" t="s">
        <v>399</v>
      </c>
      <c r="L196" s="35">
        <v>3</v>
      </c>
      <c r="M196" s="26">
        <v>48.42</v>
      </c>
      <c r="N196" s="36">
        <v>48.51</v>
      </c>
      <c r="O196" s="35">
        <v>7</v>
      </c>
      <c r="P196" s="26">
        <v>22.25</v>
      </c>
      <c r="Q196" s="36">
        <v>21.97</v>
      </c>
      <c r="R196" s="35">
        <v>14</v>
      </c>
      <c r="S196" s="26">
        <v>30.23</v>
      </c>
      <c r="T196" s="36">
        <v>30.03</v>
      </c>
      <c r="U196" s="35">
        <v>21</v>
      </c>
      <c r="V196" s="26">
        <v>464.17</v>
      </c>
      <c r="W196" s="36">
        <v>423.3</v>
      </c>
      <c r="X196" s="35" t="s">
        <v>399</v>
      </c>
      <c r="Y196" s="26" t="s">
        <v>399</v>
      </c>
      <c r="Z196" s="36" t="s">
        <v>399</v>
      </c>
      <c r="AA196" s="35">
        <v>6</v>
      </c>
      <c r="AB196" s="26">
        <v>21.02</v>
      </c>
      <c r="AC196" s="36">
        <v>19.77</v>
      </c>
      <c r="AD196" s="35">
        <v>50</v>
      </c>
      <c r="AE196" s="26">
        <v>547.11</v>
      </c>
      <c r="AF196" s="36">
        <v>545.09</v>
      </c>
      <c r="AG196" s="35" t="s">
        <v>399</v>
      </c>
      <c r="AH196" s="26" t="s">
        <v>399</v>
      </c>
      <c r="AI196" s="36" t="s">
        <v>399</v>
      </c>
      <c r="AJ196" s="35" t="s">
        <v>399</v>
      </c>
      <c r="AK196" s="26" t="s">
        <v>399</v>
      </c>
      <c r="AL196" s="36" t="s">
        <v>399</v>
      </c>
      <c r="AM196" s="35">
        <v>24</v>
      </c>
      <c r="AN196" s="26">
        <v>80.06</v>
      </c>
      <c r="AO196" s="36"/>
      <c r="AP196" s="5" t="str">
        <f t="shared" si="2"/>
        <v>4 24,6666666666667</v>
      </c>
    </row>
    <row r="197" spans="1:42" x14ac:dyDescent="0.2">
      <c r="A197" s="42" t="s">
        <v>780</v>
      </c>
      <c r="B197" s="2" t="s">
        <v>781</v>
      </c>
      <c r="C197" s="35">
        <v>99</v>
      </c>
      <c r="D197" s="26">
        <v>2192.15</v>
      </c>
      <c r="E197" s="36">
        <v>1963.28</v>
      </c>
      <c r="F197" s="35">
        <v>6</v>
      </c>
      <c r="G197" s="26">
        <v>76.13</v>
      </c>
      <c r="H197" s="36">
        <v>73.83</v>
      </c>
      <c r="I197" s="35" t="s">
        <v>399</v>
      </c>
      <c r="J197" s="26" t="s">
        <v>399</v>
      </c>
      <c r="K197" s="36" t="s">
        <v>399</v>
      </c>
      <c r="L197" s="35">
        <v>10</v>
      </c>
      <c r="M197" s="26">
        <v>80.400000000000006</v>
      </c>
      <c r="N197" s="36">
        <v>79.540000000000006</v>
      </c>
      <c r="O197" s="35">
        <v>13</v>
      </c>
      <c r="P197" s="26">
        <v>31.85</v>
      </c>
      <c r="Q197" s="36">
        <v>30.99</v>
      </c>
      <c r="R197" s="35">
        <v>48</v>
      </c>
      <c r="S197" s="26">
        <v>226.67</v>
      </c>
      <c r="T197" s="36">
        <v>221.9</v>
      </c>
      <c r="U197" s="35">
        <v>27</v>
      </c>
      <c r="V197" s="26">
        <v>661.27</v>
      </c>
      <c r="W197" s="36">
        <v>559.6</v>
      </c>
      <c r="X197" s="35" t="s">
        <v>399</v>
      </c>
      <c r="Y197" s="26" t="s">
        <v>399</v>
      </c>
      <c r="Z197" s="36" t="s">
        <v>399</v>
      </c>
      <c r="AA197" s="35">
        <v>22</v>
      </c>
      <c r="AB197" s="26">
        <v>123.36</v>
      </c>
      <c r="AC197" s="36">
        <v>108.75</v>
      </c>
      <c r="AD197" s="35">
        <v>79</v>
      </c>
      <c r="AE197" s="26">
        <v>884.65</v>
      </c>
      <c r="AF197" s="36">
        <v>878.97</v>
      </c>
      <c r="AG197" s="35"/>
      <c r="AH197" s="26"/>
      <c r="AI197" s="36"/>
      <c r="AJ197" s="35">
        <v>8</v>
      </c>
      <c r="AK197" s="26">
        <v>10.039999999999999</v>
      </c>
      <c r="AL197" s="36">
        <v>7.78</v>
      </c>
      <c r="AM197" s="35">
        <v>37</v>
      </c>
      <c r="AN197" s="26">
        <v>95.86</v>
      </c>
      <c r="AO197" s="36"/>
      <c r="AP197" s="5" t="str">
        <f t="shared" si="2"/>
        <v>2 23,6666666666667</v>
      </c>
    </row>
    <row r="198" spans="1:42" x14ac:dyDescent="0.2">
      <c r="A198" s="42" t="s">
        <v>782</v>
      </c>
      <c r="B198" s="2" t="s">
        <v>783</v>
      </c>
      <c r="C198" s="35">
        <v>126</v>
      </c>
      <c r="D198" s="26">
        <v>3001.43</v>
      </c>
      <c r="E198" s="36">
        <v>2051.61</v>
      </c>
      <c r="F198" s="35">
        <v>3</v>
      </c>
      <c r="G198" s="26">
        <v>17.649999999999999</v>
      </c>
      <c r="H198" s="36">
        <v>17.48</v>
      </c>
      <c r="I198" s="35" t="s">
        <v>399</v>
      </c>
      <c r="J198" s="26" t="s">
        <v>399</v>
      </c>
      <c r="K198" s="36" t="s">
        <v>399</v>
      </c>
      <c r="L198" s="35">
        <v>5</v>
      </c>
      <c r="M198" s="26">
        <v>36.19</v>
      </c>
      <c r="N198" s="36">
        <v>35.67</v>
      </c>
      <c r="O198" s="35">
        <v>6</v>
      </c>
      <c r="P198" s="26">
        <v>42.86</v>
      </c>
      <c r="Q198" s="36">
        <v>18.850000000000001</v>
      </c>
      <c r="R198" s="35">
        <v>25</v>
      </c>
      <c r="S198" s="26">
        <v>130.22</v>
      </c>
      <c r="T198" s="36">
        <v>128.83000000000001</v>
      </c>
      <c r="U198" s="35">
        <v>23</v>
      </c>
      <c r="V198" s="26">
        <v>1493.13</v>
      </c>
      <c r="W198" s="36">
        <v>763.27</v>
      </c>
      <c r="X198" s="35" t="s">
        <v>399</v>
      </c>
      <c r="Y198" s="26" t="s">
        <v>399</v>
      </c>
      <c r="Z198" s="36" t="s">
        <v>399</v>
      </c>
      <c r="AA198" s="35">
        <v>6</v>
      </c>
      <c r="AB198" s="26">
        <v>23.89</v>
      </c>
      <c r="AC198" s="36">
        <v>23.83</v>
      </c>
      <c r="AD198" s="35">
        <v>102</v>
      </c>
      <c r="AE198" s="26">
        <v>1050.0999999999999</v>
      </c>
      <c r="AF198" s="36">
        <v>1022.67</v>
      </c>
      <c r="AG198" s="35" t="s">
        <v>399</v>
      </c>
      <c r="AH198" s="26" t="s">
        <v>399</v>
      </c>
      <c r="AI198" s="36" t="s">
        <v>399</v>
      </c>
      <c r="AJ198" s="35" t="s">
        <v>399</v>
      </c>
      <c r="AK198" s="26" t="s">
        <v>399</v>
      </c>
      <c r="AL198" s="36" t="s">
        <v>399</v>
      </c>
      <c r="AM198" s="35">
        <v>31</v>
      </c>
      <c r="AN198" s="26">
        <v>162.07</v>
      </c>
      <c r="AO198" s="36"/>
      <c r="AP198" s="5" t="str">
        <f t="shared" ref="AP198:AP247" si="3">COUNTIF(F198:AO198,"s")/3 &amp; " "&amp;25-COUNTBLANK(F198:AO198)/3</f>
        <v>4 24,6666666666667</v>
      </c>
    </row>
    <row r="199" spans="1:42" x14ac:dyDescent="0.2">
      <c r="A199" s="42" t="s">
        <v>784</v>
      </c>
      <c r="B199" s="2" t="s">
        <v>785</v>
      </c>
      <c r="C199" s="35">
        <v>22</v>
      </c>
      <c r="D199" s="26">
        <v>434.26</v>
      </c>
      <c r="E199" s="36">
        <v>395.49</v>
      </c>
      <c r="F199" s="35" t="s">
        <v>399</v>
      </c>
      <c r="G199" s="26" t="s">
        <v>399</v>
      </c>
      <c r="H199" s="36" t="s">
        <v>399</v>
      </c>
      <c r="I199" s="35"/>
      <c r="J199" s="26"/>
      <c r="K199" s="36"/>
      <c r="L199" s="35" t="s">
        <v>399</v>
      </c>
      <c r="M199" s="26" t="s">
        <v>399</v>
      </c>
      <c r="N199" s="36" t="s">
        <v>399</v>
      </c>
      <c r="O199" s="35" t="s">
        <v>399</v>
      </c>
      <c r="P199" s="26" t="s">
        <v>399</v>
      </c>
      <c r="Q199" s="36" t="s">
        <v>399</v>
      </c>
      <c r="R199" s="35">
        <v>13</v>
      </c>
      <c r="S199" s="26">
        <v>168.01</v>
      </c>
      <c r="T199" s="36">
        <v>164.44</v>
      </c>
      <c r="U199" s="35">
        <v>8</v>
      </c>
      <c r="V199" s="26">
        <v>88.07</v>
      </c>
      <c r="W199" s="36">
        <v>79.290000000000006</v>
      </c>
      <c r="X199" s="35"/>
      <c r="Y199" s="26"/>
      <c r="Z199" s="36"/>
      <c r="AA199" s="35">
        <v>12</v>
      </c>
      <c r="AB199" s="26">
        <v>65.75</v>
      </c>
      <c r="AC199" s="36">
        <v>49.24</v>
      </c>
      <c r="AD199" s="35">
        <v>11</v>
      </c>
      <c r="AE199" s="26">
        <v>25.89</v>
      </c>
      <c r="AF199" s="36">
        <v>25.69</v>
      </c>
      <c r="AG199" s="35"/>
      <c r="AH199" s="26"/>
      <c r="AI199" s="36"/>
      <c r="AJ199" s="35" t="s">
        <v>399</v>
      </c>
      <c r="AK199" s="26" t="s">
        <v>399</v>
      </c>
      <c r="AL199" s="36" t="s">
        <v>399</v>
      </c>
      <c r="AM199" s="35">
        <v>6</v>
      </c>
      <c r="AN199" s="26">
        <v>8.7899999999999991</v>
      </c>
      <c r="AO199" s="36"/>
      <c r="AP199" s="5" t="str">
        <f t="shared" si="3"/>
        <v>4 21,6666666666667</v>
      </c>
    </row>
    <row r="200" spans="1:42" x14ac:dyDescent="0.2">
      <c r="A200" s="42" t="s">
        <v>786</v>
      </c>
      <c r="B200" s="2" t="s">
        <v>787</v>
      </c>
      <c r="C200" s="35">
        <v>28</v>
      </c>
      <c r="D200" s="26">
        <v>264.12</v>
      </c>
      <c r="E200" s="36">
        <v>240</v>
      </c>
      <c r="F200" s="35"/>
      <c r="G200" s="26"/>
      <c r="H200" s="36"/>
      <c r="I200" s="35"/>
      <c r="J200" s="26"/>
      <c r="K200" s="36"/>
      <c r="L200" s="35"/>
      <c r="M200" s="26"/>
      <c r="N200" s="36"/>
      <c r="O200" s="35" t="s">
        <v>399</v>
      </c>
      <c r="P200" s="26" t="s">
        <v>399</v>
      </c>
      <c r="Q200" s="36" t="s">
        <v>399</v>
      </c>
      <c r="R200" s="35" t="s">
        <v>399</v>
      </c>
      <c r="S200" s="26" t="s">
        <v>399</v>
      </c>
      <c r="T200" s="36" t="s">
        <v>399</v>
      </c>
      <c r="U200" s="35">
        <v>3</v>
      </c>
      <c r="V200" s="26">
        <v>10.17</v>
      </c>
      <c r="W200" s="36">
        <v>10.06</v>
      </c>
      <c r="X200" s="35"/>
      <c r="Y200" s="26"/>
      <c r="Z200" s="36"/>
      <c r="AA200" s="35"/>
      <c r="AB200" s="26"/>
      <c r="AC200" s="36"/>
      <c r="AD200" s="35">
        <v>24</v>
      </c>
      <c r="AE200" s="26">
        <v>222.35</v>
      </c>
      <c r="AF200" s="36">
        <v>221.59</v>
      </c>
      <c r="AG200" s="35"/>
      <c r="AH200" s="26"/>
      <c r="AI200" s="36"/>
      <c r="AJ200" s="35"/>
      <c r="AK200" s="26"/>
      <c r="AL200" s="36"/>
      <c r="AM200" s="35">
        <v>5</v>
      </c>
      <c r="AN200" s="26">
        <v>23.25</v>
      </c>
      <c r="AO200" s="36"/>
      <c r="AP200" s="5" t="str">
        <f t="shared" si="3"/>
        <v>2 17,6666666666667</v>
      </c>
    </row>
    <row r="201" spans="1:42" x14ac:dyDescent="0.2">
      <c r="A201" s="42" t="s">
        <v>788</v>
      </c>
      <c r="B201" s="2" t="s">
        <v>789</v>
      </c>
      <c r="C201" s="35">
        <v>15</v>
      </c>
      <c r="D201" s="26">
        <v>298.64</v>
      </c>
      <c r="E201" s="36">
        <v>286.49</v>
      </c>
      <c r="F201" s="35" t="s">
        <v>399</v>
      </c>
      <c r="G201" s="26" t="s">
        <v>399</v>
      </c>
      <c r="H201" s="36" t="s">
        <v>399</v>
      </c>
      <c r="I201" s="35" t="s">
        <v>399</v>
      </c>
      <c r="J201" s="26" t="s">
        <v>399</v>
      </c>
      <c r="K201" s="36" t="s">
        <v>399</v>
      </c>
      <c r="L201" s="35">
        <v>5</v>
      </c>
      <c r="M201" s="26">
        <v>74.260000000000005</v>
      </c>
      <c r="N201" s="36">
        <v>73.88</v>
      </c>
      <c r="O201" s="35" t="s">
        <v>399</v>
      </c>
      <c r="P201" s="26" t="s">
        <v>399</v>
      </c>
      <c r="Q201" s="36" t="s">
        <v>399</v>
      </c>
      <c r="R201" s="35">
        <v>7</v>
      </c>
      <c r="S201" s="26">
        <v>59.97</v>
      </c>
      <c r="T201" s="36">
        <v>58.79</v>
      </c>
      <c r="U201" s="35" t="s">
        <v>399</v>
      </c>
      <c r="V201" s="26" t="s">
        <v>399</v>
      </c>
      <c r="W201" s="36" t="s">
        <v>399</v>
      </c>
      <c r="X201" s="35"/>
      <c r="Y201" s="26"/>
      <c r="Z201" s="36"/>
      <c r="AA201" s="35" t="s">
        <v>399</v>
      </c>
      <c r="AB201" s="26" t="s">
        <v>399</v>
      </c>
      <c r="AC201" s="36" t="s">
        <v>399</v>
      </c>
      <c r="AD201" s="35">
        <v>8</v>
      </c>
      <c r="AE201" s="26">
        <v>71.239999999999995</v>
      </c>
      <c r="AF201" s="36">
        <v>70.77</v>
      </c>
      <c r="AG201" s="35"/>
      <c r="AH201" s="26"/>
      <c r="AI201" s="36"/>
      <c r="AJ201" s="35" t="s">
        <v>399</v>
      </c>
      <c r="AK201" s="26" t="s">
        <v>399</v>
      </c>
      <c r="AL201" s="36" t="s">
        <v>399</v>
      </c>
      <c r="AM201" s="35">
        <v>4</v>
      </c>
      <c r="AN201" s="26">
        <v>9.8000000000000007</v>
      </c>
      <c r="AO201" s="36"/>
      <c r="AP201" s="5" t="str">
        <f t="shared" si="3"/>
        <v>6 22,6666666666667</v>
      </c>
    </row>
    <row r="202" spans="1:42" x14ac:dyDescent="0.2">
      <c r="A202" s="42" t="s">
        <v>790</v>
      </c>
      <c r="B202" s="2" t="s">
        <v>791</v>
      </c>
      <c r="C202" s="35">
        <v>14</v>
      </c>
      <c r="D202" s="26">
        <v>106.94</v>
      </c>
      <c r="E202" s="36">
        <v>93.38</v>
      </c>
      <c r="F202" s="35" t="s">
        <v>399</v>
      </c>
      <c r="G202" s="26" t="s">
        <v>399</v>
      </c>
      <c r="H202" s="36" t="s">
        <v>399</v>
      </c>
      <c r="I202" s="35"/>
      <c r="J202" s="26"/>
      <c r="K202" s="36"/>
      <c r="L202" s="35" t="s">
        <v>399</v>
      </c>
      <c r="M202" s="26" t="s">
        <v>399</v>
      </c>
      <c r="N202" s="36" t="s">
        <v>399</v>
      </c>
      <c r="O202" s="35" t="s">
        <v>399</v>
      </c>
      <c r="P202" s="26" t="s">
        <v>399</v>
      </c>
      <c r="Q202" s="36" t="s">
        <v>399</v>
      </c>
      <c r="R202" s="35">
        <v>4</v>
      </c>
      <c r="S202" s="26">
        <v>15.7</v>
      </c>
      <c r="T202" s="36">
        <v>15.08</v>
      </c>
      <c r="U202" s="35"/>
      <c r="V202" s="26"/>
      <c r="W202" s="36"/>
      <c r="X202" s="35"/>
      <c r="Y202" s="26"/>
      <c r="Z202" s="36"/>
      <c r="AA202" s="35">
        <v>5</v>
      </c>
      <c r="AB202" s="26">
        <v>17.559999999999999</v>
      </c>
      <c r="AC202" s="36">
        <v>15.41</v>
      </c>
      <c r="AD202" s="35">
        <v>7</v>
      </c>
      <c r="AE202" s="26">
        <v>56.98</v>
      </c>
      <c r="AF202" s="36">
        <v>52.86</v>
      </c>
      <c r="AG202" s="35" t="s">
        <v>399</v>
      </c>
      <c r="AH202" s="26" t="s">
        <v>399</v>
      </c>
      <c r="AI202" s="36" t="s">
        <v>399</v>
      </c>
      <c r="AJ202" s="35" t="s">
        <v>399</v>
      </c>
      <c r="AK202" s="26" t="s">
        <v>399</v>
      </c>
      <c r="AL202" s="36" t="s">
        <v>399</v>
      </c>
      <c r="AM202" s="35">
        <v>5</v>
      </c>
      <c r="AN202" s="26">
        <v>6.38</v>
      </c>
      <c r="AO202" s="36"/>
      <c r="AP202" s="5" t="str">
        <f t="shared" si="3"/>
        <v>5 21,6666666666667</v>
      </c>
    </row>
    <row r="203" spans="1:42" x14ac:dyDescent="0.2">
      <c r="A203" s="42" t="s">
        <v>792</v>
      </c>
      <c r="B203" s="2" t="s">
        <v>793</v>
      </c>
      <c r="C203" s="35">
        <v>127</v>
      </c>
      <c r="D203" s="26">
        <v>2707.28</v>
      </c>
      <c r="E203" s="36">
        <v>2495.1999999999998</v>
      </c>
      <c r="F203" s="35">
        <v>9</v>
      </c>
      <c r="G203" s="26">
        <v>204.41</v>
      </c>
      <c r="H203" s="36">
        <v>202.29</v>
      </c>
      <c r="I203" s="35">
        <v>5</v>
      </c>
      <c r="J203" s="26">
        <v>62.11</v>
      </c>
      <c r="K203" s="36">
        <v>61.53</v>
      </c>
      <c r="L203" s="35">
        <v>15</v>
      </c>
      <c r="M203" s="26">
        <v>123.31</v>
      </c>
      <c r="N203" s="36">
        <v>123.79</v>
      </c>
      <c r="O203" s="35">
        <v>7</v>
      </c>
      <c r="P203" s="26">
        <v>49.77</v>
      </c>
      <c r="Q203" s="36">
        <v>49.44</v>
      </c>
      <c r="R203" s="35">
        <v>42</v>
      </c>
      <c r="S203" s="26">
        <v>339.59</v>
      </c>
      <c r="T203" s="36">
        <v>336.18</v>
      </c>
      <c r="U203" s="35">
        <v>25</v>
      </c>
      <c r="V203" s="26">
        <v>542.5</v>
      </c>
      <c r="W203" s="36">
        <v>433.79</v>
      </c>
      <c r="X203" s="35" t="s">
        <v>399</v>
      </c>
      <c r="Y203" s="26" t="s">
        <v>399</v>
      </c>
      <c r="Z203" s="36" t="s">
        <v>399</v>
      </c>
      <c r="AA203" s="35">
        <v>19</v>
      </c>
      <c r="AB203" s="26">
        <v>135.25</v>
      </c>
      <c r="AC203" s="36">
        <v>133.05000000000001</v>
      </c>
      <c r="AD203" s="35">
        <v>91</v>
      </c>
      <c r="AE203" s="26">
        <v>1139.47</v>
      </c>
      <c r="AF203" s="36">
        <v>1130.23</v>
      </c>
      <c r="AG203" s="35">
        <v>3</v>
      </c>
      <c r="AH203" s="26">
        <v>8.41</v>
      </c>
      <c r="AI203" s="36">
        <v>8.2799999999999994</v>
      </c>
      <c r="AJ203" s="35">
        <v>5</v>
      </c>
      <c r="AK203" s="26">
        <v>11.17</v>
      </c>
      <c r="AL203" s="36">
        <v>8.4499999999999993</v>
      </c>
      <c r="AM203" s="35">
        <v>40</v>
      </c>
      <c r="AN203" s="26">
        <v>83.09</v>
      </c>
      <c r="AO203" s="36"/>
      <c r="AP203" s="5" t="str">
        <f t="shared" si="3"/>
        <v>1 24,6666666666667</v>
      </c>
    </row>
    <row r="204" spans="1:42" x14ac:dyDescent="0.2">
      <c r="A204" s="42" t="s">
        <v>794</v>
      </c>
      <c r="B204" s="2" t="s">
        <v>795</v>
      </c>
      <c r="C204" s="35">
        <v>267</v>
      </c>
      <c r="D204" s="26">
        <v>80304.78</v>
      </c>
      <c r="E204" s="36">
        <v>44925.84</v>
      </c>
      <c r="F204" s="35">
        <v>54</v>
      </c>
      <c r="G204" s="26">
        <v>530.69000000000005</v>
      </c>
      <c r="H204" s="36">
        <v>529.51</v>
      </c>
      <c r="I204" s="35" t="s">
        <v>399</v>
      </c>
      <c r="J204" s="26" t="s">
        <v>399</v>
      </c>
      <c r="K204" s="36" t="s">
        <v>399</v>
      </c>
      <c r="L204" s="35">
        <v>49</v>
      </c>
      <c r="M204" s="26">
        <v>210.22</v>
      </c>
      <c r="N204" s="36">
        <v>209.69</v>
      </c>
      <c r="O204" s="35">
        <v>34</v>
      </c>
      <c r="P204" s="26">
        <v>151.38</v>
      </c>
      <c r="Q204" s="36">
        <v>150.85</v>
      </c>
      <c r="R204" s="35">
        <v>75</v>
      </c>
      <c r="S204" s="26">
        <v>237.85</v>
      </c>
      <c r="T204" s="36">
        <v>237.06</v>
      </c>
      <c r="U204" s="35">
        <v>246</v>
      </c>
      <c r="V204" s="26">
        <v>78095.87</v>
      </c>
      <c r="W204" s="36">
        <v>43660.13</v>
      </c>
      <c r="X204" s="35">
        <v>30</v>
      </c>
      <c r="Y204" s="26">
        <v>26.06</v>
      </c>
      <c r="Z204" s="36">
        <v>25.96</v>
      </c>
      <c r="AA204" s="35">
        <v>13</v>
      </c>
      <c r="AB204" s="26">
        <v>10.199999999999999</v>
      </c>
      <c r="AC204" s="36">
        <v>10</v>
      </c>
      <c r="AD204" s="35">
        <v>28</v>
      </c>
      <c r="AE204" s="26">
        <v>102.01</v>
      </c>
      <c r="AF204" s="36">
        <v>101.27</v>
      </c>
      <c r="AG204" s="35">
        <v>3</v>
      </c>
      <c r="AH204" s="26">
        <v>0.2</v>
      </c>
      <c r="AI204" s="36">
        <v>0.2</v>
      </c>
      <c r="AJ204" s="35">
        <v>6</v>
      </c>
      <c r="AK204" s="26">
        <v>1.55</v>
      </c>
      <c r="AL204" s="36"/>
      <c r="AM204" s="35">
        <v>109</v>
      </c>
      <c r="AN204" s="26">
        <v>937.58</v>
      </c>
      <c r="AO204" s="36"/>
      <c r="AP204" s="5" t="str">
        <f t="shared" si="3"/>
        <v>1 24,3333333333333</v>
      </c>
    </row>
    <row r="205" spans="1:42" x14ac:dyDescent="0.2">
      <c r="A205" s="42" t="s">
        <v>796</v>
      </c>
      <c r="B205" s="2" t="s">
        <v>797</v>
      </c>
      <c r="C205" s="35">
        <v>190</v>
      </c>
      <c r="D205" s="26">
        <v>3063.84</v>
      </c>
      <c r="E205" s="36">
        <v>2513.86</v>
      </c>
      <c r="F205" s="35" t="s">
        <v>399</v>
      </c>
      <c r="G205" s="26" t="s">
        <v>399</v>
      </c>
      <c r="H205" s="36" t="s">
        <v>399</v>
      </c>
      <c r="I205" s="35"/>
      <c r="J205" s="26"/>
      <c r="K205" s="36"/>
      <c r="L205" s="35">
        <v>5</v>
      </c>
      <c r="M205" s="26">
        <v>6.72</v>
      </c>
      <c r="N205" s="36">
        <v>6.66</v>
      </c>
      <c r="O205" s="35">
        <v>5</v>
      </c>
      <c r="P205" s="26">
        <v>6.1</v>
      </c>
      <c r="Q205" s="36">
        <v>6.07</v>
      </c>
      <c r="R205" s="35">
        <v>112</v>
      </c>
      <c r="S205" s="26">
        <v>418.57</v>
      </c>
      <c r="T205" s="36">
        <v>410.05</v>
      </c>
      <c r="U205" s="35">
        <v>34</v>
      </c>
      <c r="V205" s="26">
        <v>535.59</v>
      </c>
      <c r="W205" s="36">
        <v>272.27999999999997</v>
      </c>
      <c r="X205" s="35"/>
      <c r="Y205" s="26"/>
      <c r="Z205" s="36"/>
      <c r="AA205" s="35">
        <v>4</v>
      </c>
      <c r="AB205" s="26">
        <v>9.64</v>
      </c>
      <c r="AC205" s="36">
        <v>7.31</v>
      </c>
      <c r="AD205" s="35">
        <v>167</v>
      </c>
      <c r="AE205" s="26">
        <v>1801.09</v>
      </c>
      <c r="AF205" s="36">
        <v>1781.3</v>
      </c>
      <c r="AG205" s="35">
        <v>7</v>
      </c>
      <c r="AH205" s="26">
        <v>4.54</v>
      </c>
      <c r="AI205" s="36">
        <v>4.49</v>
      </c>
      <c r="AJ205" s="35">
        <v>5</v>
      </c>
      <c r="AK205" s="26">
        <v>6.07</v>
      </c>
      <c r="AL205" s="36">
        <v>4.05</v>
      </c>
      <c r="AM205" s="35">
        <v>87</v>
      </c>
      <c r="AN205" s="26">
        <v>253.86</v>
      </c>
      <c r="AO205" s="36"/>
      <c r="AP205" s="5" t="str">
        <f t="shared" si="3"/>
        <v>1 22,6666666666667</v>
      </c>
    </row>
    <row r="206" spans="1:42" x14ac:dyDescent="0.2">
      <c r="A206" s="42" t="s">
        <v>798</v>
      </c>
      <c r="B206" s="2" t="s">
        <v>799</v>
      </c>
      <c r="C206" s="35">
        <v>475</v>
      </c>
      <c r="D206" s="26">
        <v>18300.16</v>
      </c>
      <c r="E206" s="36">
        <v>11997.28</v>
      </c>
      <c r="F206" s="35">
        <v>3</v>
      </c>
      <c r="G206" s="26">
        <v>3.79</v>
      </c>
      <c r="H206" s="36">
        <v>3.79</v>
      </c>
      <c r="I206" s="35"/>
      <c r="J206" s="26"/>
      <c r="K206" s="36"/>
      <c r="L206" s="35">
        <v>6</v>
      </c>
      <c r="M206" s="26">
        <v>51.26</v>
      </c>
      <c r="N206" s="36">
        <v>51.07</v>
      </c>
      <c r="O206" s="35">
        <v>6</v>
      </c>
      <c r="P206" s="26">
        <v>12.71</v>
      </c>
      <c r="Q206" s="36">
        <v>12.61</v>
      </c>
      <c r="R206" s="35">
        <v>197</v>
      </c>
      <c r="S206" s="26">
        <v>780.64</v>
      </c>
      <c r="T206" s="36">
        <v>767</v>
      </c>
      <c r="U206" s="35">
        <v>100</v>
      </c>
      <c r="V206" s="26">
        <v>9262.26</v>
      </c>
      <c r="W206" s="36">
        <v>4062.78</v>
      </c>
      <c r="X206" s="35" t="s">
        <v>399</v>
      </c>
      <c r="Y206" s="26" t="s">
        <v>399</v>
      </c>
      <c r="Z206" s="36" t="s">
        <v>399</v>
      </c>
      <c r="AA206" s="35">
        <v>4</v>
      </c>
      <c r="AB206" s="26">
        <v>3.97</v>
      </c>
      <c r="AC206" s="36">
        <v>3.96</v>
      </c>
      <c r="AD206" s="35">
        <v>413</v>
      </c>
      <c r="AE206" s="26">
        <v>7111.07</v>
      </c>
      <c r="AF206" s="36">
        <v>7061.89</v>
      </c>
      <c r="AG206" s="35">
        <v>6</v>
      </c>
      <c r="AH206" s="26">
        <v>23.14</v>
      </c>
      <c r="AI206" s="36">
        <v>21.54</v>
      </c>
      <c r="AJ206" s="35">
        <v>20</v>
      </c>
      <c r="AK206" s="26">
        <v>15.51</v>
      </c>
      <c r="AL206" s="36">
        <v>12.6</v>
      </c>
      <c r="AM206" s="35">
        <v>240</v>
      </c>
      <c r="AN206" s="26">
        <v>1035.76</v>
      </c>
      <c r="AO206" s="36"/>
      <c r="AP206" s="5" t="str">
        <f t="shared" si="3"/>
        <v>1 23,6666666666667</v>
      </c>
    </row>
    <row r="207" spans="1:42" x14ac:dyDescent="0.2">
      <c r="A207" s="42" t="s">
        <v>800</v>
      </c>
      <c r="B207" s="2" t="s">
        <v>801</v>
      </c>
      <c r="C207" s="35">
        <v>177</v>
      </c>
      <c r="D207" s="26">
        <v>3164.82</v>
      </c>
      <c r="E207" s="36">
        <v>2673.35</v>
      </c>
      <c r="F207" s="35">
        <v>5</v>
      </c>
      <c r="G207" s="26">
        <v>52.26</v>
      </c>
      <c r="H207" s="36">
        <v>51.3</v>
      </c>
      <c r="I207" s="35" t="s">
        <v>399</v>
      </c>
      <c r="J207" s="26" t="s">
        <v>399</v>
      </c>
      <c r="K207" s="36" t="s">
        <v>399</v>
      </c>
      <c r="L207" s="35">
        <v>4</v>
      </c>
      <c r="M207" s="26">
        <v>40.33</v>
      </c>
      <c r="N207" s="36">
        <v>39.81</v>
      </c>
      <c r="O207" s="35">
        <v>11</v>
      </c>
      <c r="P207" s="26">
        <v>61.85</v>
      </c>
      <c r="Q207" s="36">
        <v>61.25</v>
      </c>
      <c r="R207" s="35">
        <v>56</v>
      </c>
      <c r="S207" s="26">
        <v>155.16999999999999</v>
      </c>
      <c r="T207" s="36">
        <v>153.94</v>
      </c>
      <c r="U207" s="35">
        <v>35</v>
      </c>
      <c r="V207" s="26">
        <v>805.09</v>
      </c>
      <c r="W207" s="36">
        <v>429.16</v>
      </c>
      <c r="X207" s="35" t="s">
        <v>399</v>
      </c>
      <c r="Y207" s="26" t="s">
        <v>399</v>
      </c>
      <c r="Z207" s="36" t="s">
        <v>399</v>
      </c>
      <c r="AA207" s="35">
        <v>14</v>
      </c>
      <c r="AB207" s="26">
        <v>73.75</v>
      </c>
      <c r="AC207" s="36">
        <v>72.31</v>
      </c>
      <c r="AD207" s="35">
        <v>146</v>
      </c>
      <c r="AE207" s="26">
        <v>1873.21</v>
      </c>
      <c r="AF207" s="36">
        <v>1852.11</v>
      </c>
      <c r="AG207" s="35" t="s">
        <v>399</v>
      </c>
      <c r="AH207" s="26" t="s">
        <v>399</v>
      </c>
      <c r="AI207" s="36" t="s">
        <v>399</v>
      </c>
      <c r="AJ207" s="35" t="s">
        <v>399</v>
      </c>
      <c r="AK207" s="26" t="s">
        <v>399</v>
      </c>
      <c r="AL207" s="36" t="s">
        <v>399</v>
      </c>
      <c r="AM207" s="35">
        <v>61</v>
      </c>
      <c r="AN207" s="26">
        <v>88.63</v>
      </c>
      <c r="AO207" s="36"/>
      <c r="AP207" s="5" t="str">
        <f t="shared" si="3"/>
        <v>4 24,6666666666667</v>
      </c>
    </row>
    <row r="208" spans="1:42" x14ac:dyDescent="0.2">
      <c r="A208" s="42" t="s">
        <v>802</v>
      </c>
      <c r="B208" s="2" t="s">
        <v>803</v>
      </c>
      <c r="C208" s="35">
        <v>99</v>
      </c>
      <c r="D208" s="26">
        <v>5849.25</v>
      </c>
      <c r="E208" s="36">
        <v>2774.96</v>
      </c>
      <c r="F208" s="35">
        <v>10</v>
      </c>
      <c r="G208" s="26">
        <v>85.1</v>
      </c>
      <c r="H208" s="36">
        <v>84.84</v>
      </c>
      <c r="I208" s="35" t="s">
        <v>399</v>
      </c>
      <c r="J208" s="26" t="s">
        <v>399</v>
      </c>
      <c r="K208" s="36" t="s">
        <v>399</v>
      </c>
      <c r="L208" s="35">
        <v>7</v>
      </c>
      <c r="M208" s="26">
        <v>25.21</v>
      </c>
      <c r="N208" s="36">
        <v>25.11</v>
      </c>
      <c r="O208" s="35">
        <v>8</v>
      </c>
      <c r="P208" s="26">
        <v>20.420000000000002</v>
      </c>
      <c r="Q208" s="36">
        <v>20.27</v>
      </c>
      <c r="R208" s="35">
        <v>39</v>
      </c>
      <c r="S208" s="26">
        <v>179.26</v>
      </c>
      <c r="T208" s="36">
        <v>168.2</v>
      </c>
      <c r="U208" s="35">
        <v>43</v>
      </c>
      <c r="V208" s="26">
        <v>4566.0200000000004</v>
      </c>
      <c r="W208" s="36">
        <v>1722.55</v>
      </c>
      <c r="X208" s="35"/>
      <c r="Y208" s="26"/>
      <c r="Z208" s="36"/>
      <c r="AA208" s="35">
        <v>5</v>
      </c>
      <c r="AB208" s="26">
        <v>2.91</v>
      </c>
      <c r="AC208" s="36">
        <v>2.88</v>
      </c>
      <c r="AD208" s="35">
        <v>66</v>
      </c>
      <c r="AE208" s="26">
        <v>733.05</v>
      </c>
      <c r="AF208" s="36">
        <v>727.75</v>
      </c>
      <c r="AG208" s="35">
        <v>4</v>
      </c>
      <c r="AH208" s="26">
        <v>16.2</v>
      </c>
      <c r="AI208" s="36">
        <v>16.14</v>
      </c>
      <c r="AJ208" s="35" t="s">
        <v>399</v>
      </c>
      <c r="AK208" s="26" t="s">
        <v>399</v>
      </c>
      <c r="AL208" s="36" t="s">
        <v>399</v>
      </c>
      <c r="AM208" s="35">
        <v>42</v>
      </c>
      <c r="AN208" s="26">
        <v>213.74</v>
      </c>
      <c r="AO208" s="36"/>
      <c r="AP208" s="5" t="str">
        <f t="shared" si="3"/>
        <v>2 23,6666666666667</v>
      </c>
    </row>
    <row r="209" spans="1:42" x14ac:dyDescent="0.2">
      <c r="A209" s="42" t="s">
        <v>804</v>
      </c>
      <c r="B209" s="2" t="s">
        <v>805</v>
      </c>
      <c r="C209" s="35">
        <v>64</v>
      </c>
      <c r="D209" s="26">
        <v>720.81</v>
      </c>
      <c r="E209" s="36">
        <v>658.36</v>
      </c>
      <c r="F209" s="35" t="s">
        <v>399</v>
      </c>
      <c r="G209" s="26" t="s">
        <v>399</v>
      </c>
      <c r="H209" s="36" t="s">
        <v>399</v>
      </c>
      <c r="I209" s="35" t="s">
        <v>399</v>
      </c>
      <c r="J209" s="26" t="s">
        <v>399</v>
      </c>
      <c r="K209" s="36" t="s">
        <v>399</v>
      </c>
      <c r="L209" s="35">
        <v>8</v>
      </c>
      <c r="M209" s="26">
        <v>110.36</v>
      </c>
      <c r="N209" s="36">
        <v>107.35</v>
      </c>
      <c r="O209" s="35" t="s">
        <v>399</v>
      </c>
      <c r="P209" s="26" t="s">
        <v>399</v>
      </c>
      <c r="Q209" s="36" t="s">
        <v>399</v>
      </c>
      <c r="R209" s="35">
        <v>22</v>
      </c>
      <c r="S209" s="26">
        <v>97.3</v>
      </c>
      <c r="T209" s="36">
        <v>83.89</v>
      </c>
      <c r="U209" s="35">
        <v>7</v>
      </c>
      <c r="V209" s="26">
        <v>53.42</v>
      </c>
      <c r="W209" s="36">
        <v>50.26</v>
      </c>
      <c r="X209" s="35" t="s">
        <v>399</v>
      </c>
      <c r="Y209" s="26" t="s">
        <v>399</v>
      </c>
      <c r="Z209" s="36" t="s">
        <v>399</v>
      </c>
      <c r="AA209" s="35">
        <v>6</v>
      </c>
      <c r="AB209" s="26">
        <v>13.63</v>
      </c>
      <c r="AC209" s="36">
        <v>5.1100000000000003</v>
      </c>
      <c r="AD209" s="35">
        <v>41</v>
      </c>
      <c r="AE209" s="26">
        <v>353.63</v>
      </c>
      <c r="AF209" s="36">
        <v>351.71</v>
      </c>
      <c r="AG209" s="35"/>
      <c r="AH209" s="26"/>
      <c r="AI209" s="36"/>
      <c r="AJ209" s="35">
        <v>5</v>
      </c>
      <c r="AK209" s="26">
        <v>1.26</v>
      </c>
      <c r="AL209" s="36">
        <v>0.1</v>
      </c>
      <c r="AM209" s="35">
        <v>14</v>
      </c>
      <c r="AN209" s="26">
        <v>31.05</v>
      </c>
      <c r="AO209" s="36"/>
      <c r="AP209" s="5" t="str">
        <f t="shared" si="3"/>
        <v>4 23,6666666666667</v>
      </c>
    </row>
    <row r="210" spans="1:42" x14ac:dyDescent="0.2">
      <c r="A210" s="42" t="s">
        <v>806</v>
      </c>
      <c r="B210" s="2" t="s">
        <v>807</v>
      </c>
      <c r="C210" s="35">
        <v>88</v>
      </c>
      <c r="D210" s="26">
        <v>3116.81</v>
      </c>
      <c r="E210" s="36">
        <v>3083.36</v>
      </c>
      <c r="F210" s="35">
        <v>59</v>
      </c>
      <c r="G210" s="26">
        <v>1210.25</v>
      </c>
      <c r="H210" s="36">
        <v>1225.1500000000001</v>
      </c>
      <c r="I210" s="35">
        <v>33</v>
      </c>
      <c r="J210" s="26">
        <v>402.33</v>
      </c>
      <c r="K210" s="36">
        <v>405.86</v>
      </c>
      <c r="L210" s="35">
        <v>51</v>
      </c>
      <c r="M210" s="26">
        <v>569.78</v>
      </c>
      <c r="N210" s="36">
        <v>573.17999999999995</v>
      </c>
      <c r="O210" s="35" t="s">
        <v>399</v>
      </c>
      <c r="P210" s="26" t="s">
        <v>399</v>
      </c>
      <c r="Q210" s="36" t="s">
        <v>399</v>
      </c>
      <c r="R210" s="35">
        <v>60</v>
      </c>
      <c r="S210" s="26">
        <v>333.87</v>
      </c>
      <c r="T210" s="36">
        <v>334.69</v>
      </c>
      <c r="U210" s="35">
        <v>59</v>
      </c>
      <c r="V210" s="26">
        <v>420.74</v>
      </c>
      <c r="W210" s="36">
        <v>414.53</v>
      </c>
      <c r="X210" s="35"/>
      <c r="Y210" s="26"/>
      <c r="Z210" s="36"/>
      <c r="AA210" s="35">
        <v>3</v>
      </c>
      <c r="AB210" s="26">
        <v>6.46</v>
      </c>
      <c r="AC210" s="36">
        <v>6.66</v>
      </c>
      <c r="AD210" s="35">
        <v>14</v>
      </c>
      <c r="AE210" s="26">
        <v>62.82</v>
      </c>
      <c r="AF210" s="36">
        <v>63.21</v>
      </c>
      <c r="AG210" s="35"/>
      <c r="AH210" s="26"/>
      <c r="AI210" s="36"/>
      <c r="AJ210" s="35">
        <v>57</v>
      </c>
      <c r="AK210" s="26">
        <v>40.97</v>
      </c>
      <c r="AL210" s="36">
        <v>11.71</v>
      </c>
      <c r="AM210" s="35">
        <v>32</v>
      </c>
      <c r="AN210" s="26">
        <v>21.65</v>
      </c>
      <c r="AO210" s="36"/>
      <c r="AP210" s="5" t="str">
        <f t="shared" si="3"/>
        <v>1 22,6666666666667</v>
      </c>
    </row>
    <row r="211" spans="1:42" x14ac:dyDescent="0.2">
      <c r="A211" s="42" t="s">
        <v>808</v>
      </c>
      <c r="B211" s="2" t="s">
        <v>809</v>
      </c>
      <c r="C211" s="35">
        <v>142</v>
      </c>
      <c r="D211" s="26">
        <v>6060.62</v>
      </c>
      <c r="E211" s="36">
        <v>5958.77</v>
      </c>
      <c r="F211" s="35">
        <v>96</v>
      </c>
      <c r="G211" s="26">
        <v>2400.73</v>
      </c>
      <c r="H211" s="36">
        <v>2412.4</v>
      </c>
      <c r="I211" s="35">
        <v>57</v>
      </c>
      <c r="J211" s="26">
        <v>659.04</v>
      </c>
      <c r="K211" s="36">
        <v>663.97</v>
      </c>
      <c r="L211" s="35">
        <v>85</v>
      </c>
      <c r="M211" s="26">
        <v>1074.8399999999999</v>
      </c>
      <c r="N211" s="36">
        <v>1079.24</v>
      </c>
      <c r="O211" s="35">
        <v>8</v>
      </c>
      <c r="P211" s="26">
        <v>72.83</v>
      </c>
      <c r="Q211" s="36">
        <v>73.040000000000006</v>
      </c>
      <c r="R211" s="35">
        <v>102</v>
      </c>
      <c r="S211" s="26">
        <v>676.59</v>
      </c>
      <c r="T211" s="36">
        <v>673.35</v>
      </c>
      <c r="U211" s="35">
        <v>91</v>
      </c>
      <c r="V211" s="26">
        <v>838.38</v>
      </c>
      <c r="W211" s="36">
        <v>800.12</v>
      </c>
      <c r="X211" s="35" t="s">
        <v>399</v>
      </c>
      <c r="Y211" s="26" t="s">
        <v>399</v>
      </c>
      <c r="Z211" s="36" t="s">
        <v>399</v>
      </c>
      <c r="AA211" s="35">
        <v>4</v>
      </c>
      <c r="AB211" s="26">
        <v>4.41</v>
      </c>
      <c r="AC211" s="36">
        <v>4.05</v>
      </c>
      <c r="AD211" s="35">
        <v>31</v>
      </c>
      <c r="AE211" s="26">
        <v>189.47</v>
      </c>
      <c r="AF211" s="36">
        <v>189.41</v>
      </c>
      <c r="AG211" s="35">
        <v>6</v>
      </c>
      <c r="AH211" s="26">
        <v>32.39</v>
      </c>
      <c r="AI211" s="36">
        <v>32.28</v>
      </c>
      <c r="AJ211" s="35">
        <v>63</v>
      </c>
      <c r="AK211" s="26">
        <v>61.5</v>
      </c>
      <c r="AL211" s="36">
        <v>26.23</v>
      </c>
      <c r="AM211" s="35">
        <v>54</v>
      </c>
      <c r="AN211" s="26">
        <v>45.87</v>
      </c>
      <c r="AO211" s="36"/>
      <c r="AP211" s="5" t="str">
        <f t="shared" si="3"/>
        <v>1 24,6666666666667</v>
      </c>
    </row>
    <row r="212" spans="1:42" x14ac:dyDescent="0.2">
      <c r="A212" s="42" t="s">
        <v>810</v>
      </c>
      <c r="B212" s="2" t="s">
        <v>811</v>
      </c>
      <c r="C212" s="35">
        <v>61</v>
      </c>
      <c r="D212" s="26">
        <v>1472.22</v>
      </c>
      <c r="E212" s="36">
        <v>1443.14</v>
      </c>
      <c r="F212" s="35">
        <v>32</v>
      </c>
      <c r="G212" s="26">
        <v>370.69</v>
      </c>
      <c r="H212" s="36">
        <v>372.23</v>
      </c>
      <c r="I212" s="35">
        <v>5</v>
      </c>
      <c r="J212" s="26">
        <v>59.04</v>
      </c>
      <c r="K212" s="36">
        <v>59.63</v>
      </c>
      <c r="L212" s="35">
        <v>22</v>
      </c>
      <c r="M212" s="26">
        <v>160.18</v>
      </c>
      <c r="N212" s="36">
        <v>161.5</v>
      </c>
      <c r="O212" s="35" t="s">
        <v>399</v>
      </c>
      <c r="P212" s="26" t="s">
        <v>399</v>
      </c>
      <c r="Q212" s="36" t="s">
        <v>399</v>
      </c>
      <c r="R212" s="35">
        <v>36</v>
      </c>
      <c r="S212" s="26">
        <v>252.2</v>
      </c>
      <c r="T212" s="36">
        <v>252.33</v>
      </c>
      <c r="U212" s="35">
        <v>39</v>
      </c>
      <c r="V212" s="26">
        <v>601.41999999999996</v>
      </c>
      <c r="W212" s="36">
        <v>587.22</v>
      </c>
      <c r="X212" s="35"/>
      <c r="Y212" s="26"/>
      <c r="Z212" s="36"/>
      <c r="AA212" s="35"/>
      <c r="AB212" s="26"/>
      <c r="AC212" s="36"/>
      <c r="AD212" s="35" t="s">
        <v>399</v>
      </c>
      <c r="AE212" s="26" t="s">
        <v>399</v>
      </c>
      <c r="AF212" s="36" t="s">
        <v>399</v>
      </c>
      <c r="AG212" s="35"/>
      <c r="AH212" s="26"/>
      <c r="AI212" s="36"/>
      <c r="AJ212" s="35">
        <v>15</v>
      </c>
      <c r="AK212" s="26">
        <v>5.64</v>
      </c>
      <c r="AL212" s="36"/>
      <c r="AM212" s="35">
        <v>12</v>
      </c>
      <c r="AN212" s="26">
        <v>12.78</v>
      </c>
      <c r="AO212" s="36"/>
      <c r="AP212" s="5" t="str">
        <f t="shared" si="3"/>
        <v>2 21,3333333333333</v>
      </c>
    </row>
    <row r="213" spans="1:42" x14ac:dyDescent="0.2">
      <c r="A213" s="42" t="s">
        <v>812</v>
      </c>
      <c r="B213" s="2" t="s">
        <v>813</v>
      </c>
      <c r="C213" s="35">
        <v>584</v>
      </c>
      <c r="D213" s="26">
        <v>29801.73</v>
      </c>
      <c r="E213" s="36">
        <v>29233.8</v>
      </c>
      <c r="F213" s="35">
        <v>426</v>
      </c>
      <c r="G213" s="26">
        <v>7675.95</v>
      </c>
      <c r="H213" s="36">
        <v>7685.83</v>
      </c>
      <c r="I213" s="35">
        <v>120</v>
      </c>
      <c r="J213" s="26">
        <v>1168.81</v>
      </c>
      <c r="K213" s="36">
        <v>1171.33</v>
      </c>
      <c r="L213" s="35">
        <v>226</v>
      </c>
      <c r="M213" s="26">
        <v>1725.82</v>
      </c>
      <c r="N213" s="36">
        <v>1726.8</v>
      </c>
      <c r="O213" s="35">
        <v>36</v>
      </c>
      <c r="P213" s="26">
        <v>204.94</v>
      </c>
      <c r="Q213" s="36">
        <v>204.58</v>
      </c>
      <c r="R213" s="35">
        <v>461</v>
      </c>
      <c r="S213" s="26">
        <v>5300.58</v>
      </c>
      <c r="T213" s="36">
        <v>5299.97</v>
      </c>
      <c r="U213" s="35">
        <v>557</v>
      </c>
      <c r="V213" s="26">
        <v>13511.18</v>
      </c>
      <c r="W213" s="36">
        <v>13105.17</v>
      </c>
      <c r="X213" s="35">
        <v>24</v>
      </c>
      <c r="Y213" s="26">
        <v>3.68</v>
      </c>
      <c r="Z213" s="36">
        <v>3.7</v>
      </c>
      <c r="AA213" s="35">
        <v>6</v>
      </c>
      <c r="AB213" s="26">
        <v>3.72</v>
      </c>
      <c r="AC213" s="36">
        <v>3.62</v>
      </c>
      <c r="AD213" s="35">
        <v>14</v>
      </c>
      <c r="AE213" s="26">
        <v>14.29</v>
      </c>
      <c r="AF213" s="36">
        <v>14.25</v>
      </c>
      <c r="AG213" s="35" t="s">
        <v>399</v>
      </c>
      <c r="AH213" s="26" t="s">
        <v>399</v>
      </c>
      <c r="AI213" s="36" t="s">
        <v>399</v>
      </c>
      <c r="AJ213" s="35">
        <v>123</v>
      </c>
      <c r="AK213" s="26">
        <v>55.28</v>
      </c>
      <c r="AL213" s="36">
        <v>18.2</v>
      </c>
      <c r="AM213" s="35">
        <v>258</v>
      </c>
      <c r="AN213" s="26">
        <v>137.13</v>
      </c>
      <c r="AO213" s="36"/>
      <c r="AP213" s="5" t="str">
        <f t="shared" si="3"/>
        <v>1 24,6666666666667</v>
      </c>
    </row>
    <row r="214" spans="1:42" x14ac:dyDescent="0.2">
      <c r="A214" s="42" t="s">
        <v>814</v>
      </c>
      <c r="B214" s="2" t="s">
        <v>815</v>
      </c>
      <c r="C214" s="35">
        <v>436</v>
      </c>
      <c r="D214" s="26">
        <v>22835.3</v>
      </c>
      <c r="E214" s="36">
        <v>22045.5</v>
      </c>
      <c r="F214" s="35">
        <v>242</v>
      </c>
      <c r="G214" s="26">
        <v>4975.8900000000003</v>
      </c>
      <c r="H214" s="36">
        <v>4998.63</v>
      </c>
      <c r="I214" s="35">
        <v>102</v>
      </c>
      <c r="J214" s="26">
        <v>1344.44</v>
      </c>
      <c r="K214" s="36">
        <v>1351.4</v>
      </c>
      <c r="L214" s="35">
        <v>198</v>
      </c>
      <c r="M214" s="26">
        <v>2446.0500000000002</v>
      </c>
      <c r="N214" s="36">
        <v>2455.19</v>
      </c>
      <c r="O214" s="35">
        <v>24</v>
      </c>
      <c r="P214" s="26">
        <v>168.31</v>
      </c>
      <c r="Q214" s="36">
        <v>168</v>
      </c>
      <c r="R214" s="35">
        <v>288</v>
      </c>
      <c r="S214" s="26">
        <v>2798.85</v>
      </c>
      <c r="T214" s="36">
        <v>2794.24</v>
      </c>
      <c r="U214" s="35">
        <v>373</v>
      </c>
      <c r="V214" s="26">
        <v>10226.08</v>
      </c>
      <c r="W214" s="36">
        <v>9608.93</v>
      </c>
      <c r="X214" s="35">
        <v>6</v>
      </c>
      <c r="Y214" s="26">
        <v>1.47</v>
      </c>
      <c r="Z214" s="36">
        <v>1.47</v>
      </c>
      <c r="AA214" s="35">
        <v>7</v>
      </c>
      <c r="AB214" s="26">
        <v>11.17</v>
      </c>
      <c r="AC214" s="36">
        <v>11.5</v>
      </c>
      <c r="AD214" s="35">
        <v>57</v>
      </c>
      <c r="AE214" s="26">
        <v>623.03</v>
      </c>
      <c r="AF214" s="36">
        <v>623.89</v>
      </c>
      <c r="AG214" s="35">
        <v>6</v>
      </c>
      <c r="AH214" s="26">
        <v>12.1</v>
      </c>
      <c r="AI214" s="36">
        <v>11.74</v>
      </c>
      <c r="AJ214" s="35">
        <v>128</v>
      </c>
      <c r="AK214" s="26">
        <v>81.09</v>
      </c>
      <c r="AL214" s="36">
        <v>20.51</v>
      </c>
      <c r="AM214" s="35">
        <v>173</v>
      </c>
      <c r="AN214" s="26">
        <v>146.82</v>
      </c>
      <c r="AO214" s="36"/>
      <c r="AP214" s="5" t="str">
        <f t="shared" si="3"/>
        <v>0 24,6666666666667</v>
      </c>
    </row>
    <row r="215" spans="1:42" x14ac:dyDescent="0.2">
      <c r="A215" s="42" t="s">
        <v>816</v>
      </c>
      <c r="B215" s="2" t="s">
        <v>817</v>
      </c>
      <c r="C215" s="35">
        <v>80</v>
      </c>
      <c r="D215" s="26">
        <v>2459.17</v>
      </c>
      <c r="E215" s="36">
        <v>2401.2199999999998</v>
      </c>
      <c r="F215" s="35">
        <v>39</v>
      </c>
      <c r="G215" s="26">
        <v>593.61</v>
      </c>
      <c r="H215" s="36">
        <v>599.92999999999995</v>
      </c>
      <c r="I215" s="35">
        <v>19</v>
      </c>
      <c r="J215" s="26">
        <v>143.41999999999999</v>
      </c>
      <c r="K215" s="36">
        <v>144.71</v>
      </c>
      <c r="L215" s="35">
        <v>34</v>
      </c>
      <c r="M215" s="26">
        <v>245.37</v>
      </c>
      <c r="N215" s="36">
        <v>247.54</v>
      </c>
      <c r="O215" s="35">
        <v>6</v>
      </c>
      <c r="P215" s="26">
        <v>17.05</v>
      </c>
      <c r="Q215" s="36">
        <v>17.02</v>
      </c>
      <c r="R215" s="35">
        <v>49</v>
      </c>
      <c r="S215" s="26">
        <v>384.15</v>
      </c>
      <c r="T215" s="36">
        <v>385.83</v>
      </c>
      <c r="U215" s="35">
        <v>63</v>
      </c>
      <c r="V215" s="26">
        <v>1026.73</v>
      </c>
      <c r="W215" s="36">
        <v>985.56</v>
      </c>
      <c r="X215" s="35" t="s">
        <v>399</v>
      </c>
      <c r="Y215" s="26" t="s">
        <v>399</v>
      </c>
      <c r="Z215" s="36" t="s">
        <v>399</v>
      </c>
      <c r="AA215" s="35">
        <v>6</v>
      </c>
      <c r="AB215" s="26">
        <v>10.77</v>
      </c>
      <c r="AC215" s="36">
        <v>10.77</v>
      </c>
      <c r="AD215" s="35">
        <v>7</v>
      </c>
      <c r="AE215" s="26">
        <v>3.24</v>
      </c>
      <c r="AF215" s="36">
        <v>3.24</v>
      </c>
      <c r="AG215" s="35" t="s">
        <v>399</v>
      </c>
      <c r="AH215" s="26" t="s">
        <v>399</v>
      </c>
      <c r="AI215" s="36" t="s">
        <v>399</v>
      </c>
      <c r="AJ215" s="35">
        <v>27</v>
      </c>
      <c r="AK215" s="26">
        <v>22.77</v>
      </c>
      <c r="AL215" s="36">
        <v>5.88</v>
      </c>
      <c r="AM215" s="35">
        <v>33</v>
      </c>
      <c r="AN215" s="26">
        <v>11.28</v>
      </c>
      <c r="AO215" s="36"/>
      <c r="AP215" s="5" t="str">
        <f t="shared" si="3"/>
        <v>2 24,6666666666667</v>
      </c>
    </row>
    <row r="216" spans="1:42" x14ac:dyDescent="0.2">
      <c r="A216" s="42" t="s">
        <v>818</v>
      </c>
      <c r="B216" s="2" t="s">
        <v>819</v>
      </c>
      <c r="C216" s="35">
        <v>21</v>
      </c>
      <c r="D216" s="26">
        <v>666.56</v>
      </c>
      <c r="E216" s="36">
        <v>659.73</v>
      </c>
      <c r="F216" s="35">
        <v>14</v>
      </c>
      <c r="G216" s="26">
        <v>278.08</v>
      </c>
      <c r="H216" s="36">
        <v>281.77</v>
      </c>
      <c r="I216" s="35">
        <v>7</v>
      </c>
      <c r="J216" s="26">
        <v>113.9</v>
      </c>
      <c r="K216" s="36">
        <v>114.47</v>
      </c>
      <c r="L216" s="35">
        <v>6</v>
      </c>
      <c r="M216" s="26">
        <v>43.39</v>
      </c>
      <c r="N216" s="36">
        <v>43.98</v>
      </c>
      <c r="O216" s="35" t="s">
        <v>399</v>
      </c>
      <c r="P216" s="26" t="s">
        <v>399</v>
      </c>
      <c r="Q216" s="36" t="s">
        <v>399</v>
      </c>
      <c r="R216" s="35">
        <v>12</v>
      </c>
      <c r="S216" s="26">
        <v>71.2</v>
      </c>
      <c r="T216" s="36">
        <v>71.16</v>
      </c>
      <c r="U216" s="35">
        <v>14</v>
      </c>
      <c r="V216" s="26">
        <v>131.22</v>
      </c>
      <c r="W216" s="36">
        <v>129.43</v>
      </c>
      <c r="X216" s="35" t="s">
        <v>399</v>
      </c>
      <c r="Y216" s="26" t="s">
        <v>399</v>
      </c>
      <c r="Z216" s="36" t="s">
        <v>399</v>
      </c>
      <c r="AA216" s="35" t="s">
        <v>399</v>
      </c>
      <c r="AB216" s="26" t="s">
        <v>399</v>
      </c>
      <c r="AC216" s="36" t="s">
        <v>399</v>
      </c>
      <c r="AD216" s="35"/>
      <c r="AE216" s="26"/>
      <c r="AF216" s="36"/>
      <c r="AG216" s="35"/>
      <c r="AH216" s="26"/>
      <c r="AI216" s="36"/>
      <c r="AJ216" s="35">
        <v>9</v>
      </c>
      <c r="AK216" s="26">
        <v>19.77</v>
      </c>
      <c r="AL216" s="36">
        <v>13.25</v>
      </c>
      <c r="AM216" s="35">
        <v>6</v>
      </c>
      <c r="AN216" s="26">
        <v>3.56</v>
      </c>
      <c r="AO216" s="36"/>
      <c r="AP216" s="5" t="str">
        <f t="shared" si="3"/>
        <v>3 22,6666666666667</v>
      </c>
    </row>
    <row r="217" spans="1:42" x14ac:dyDescent="0.2">
      <c r="A217" s="42" t="s">
        <v>820</v>
      </c>
      <c r="B217" s="2" t="s">
        <v>821</v>
      </c>
      <c r="C217" s="35">
        <v>379</v>
      </c>
      <c r="D217" s="26">
        <v>19658.5</v>
      </c>
      <c r="E217" s="36">
        <v>19476.189999999999</v>
      </c>
      <c r="F217" s="35">
        <v>279</v>
      </c>
      <c r="G217" s="26">
        <v>9041.74</v>
      </c>
      <c r="H217" s="36">
        <v>9126.2800000000007</v>
      </c>
      <c r="I217" s="35">
        <v>172</v>
      </c>
      <c r="J217" s="26">
        <v>2954.61</v>
      </c>
      <c r="K217" s="36">
        <v>2981.54</v>
      </c>
      <c r="L217" s="35">
        <v>179</v>
      </c>
      <c r="M217" s="26">
        <v>1928.43</v>
      </c>
      <c r="N217" s="36">
        <v>1945.7</v>
      </c>
      <c r="O217" s="35">
        <v>19</v>
      </c>
      <c r="P217" s="26">
        <v>204.54</v>
      </c>
      <c r="Q217" s="36">
        <v>206.67</v>
      </c>
      <c r="R217" s="35">
        <v>298</v>
      </c>
      <c r="S217" s="26">
        <v>1940.44</v>
      </c>
      <c r="T217" s="36">
        <v>1940.78</v>
      </c>
      <c r="U217" s="35">
        <v>215</v>
      </c>
      <c r="V217" s="26">
        <v>1242.55</v>
      </c>
      <c r="W217" s="36">
        <v>1214.5999999999999</v>
      </c>
      <c r="X217" s="35">
        <v>6</v>
      </c>
      <c r="Y217" s="26">
        <v>9.32</v>
      </c>
      <c r="Z217" s="36">
        <v>9.4700000000000006</v>
      </c>
      <c r="AA217" s="35">
        <v>49</v>
      </c>
      <c r="AB217" s="26">
        <v>163.13999999999999</v>
      </c>
      <c r="AC217" s="36">
        <v>165.2</v>
      </c>
      <c r="AD217" s="35">
        <v>102</v>
      </c>
      <c r="AE217" s="26">
        <v>1781.12</v>
      </c>
      <c r="AF217" s="36">
        <v>1790.08</v>
      </c>
      <c r="AG217" s="35">
        <v>3</v>
      </c>
      <c r="AH217" s="26">
        <v>8.1</v>
      </c>
      <c r="AI217" s="36">
        <v>8.1</v>
      </c>
      <c r="AJ217" s="35">
        <v>236</v>
      </c>
      <c r="AK217" s="26">
        <v>273.22000000000003</v>
      </c>
      <c r="AL217" s="36">
        <v>87.77</v>
      </c>
      <c r="AM217" s="35">
        <v>182</v>
      </c>
      <c r="AN217" s="26">
        <v>110.98</v>
      </c>
      <c r="AO217" s="36"/>
      <c r="AP217" s="5" t="str">
        <f t="shared" si="3"/>
        <v>0 24,6666666666667</v>
      </c>
    </row>
    <row r="218" spans="1:42" x14ac:dyDescent="0.2">
      <c r="A218" s="42" t="s">
        <v>822</v>
      </c>
      <c r="B218" s="2" t="s">
        <v>823</v>
      </c>
      <c r="C218" s="35">
        <v>141</v>
      </c>
      <c r="D218" s="26">
        <v>3997.09</v>
      </c>
      <c r="E218" s="36">
        <v>3932.3</v>
      </c>
      <c r="F218" s="35">
        <v>59</v>
      </c>
      <c r="G218" s="26">
        <v>1375.92</v>
      </c>
      <c r="H218" s="36">
        <v>1389.91</v>
      </c>
      <c r="I218" s="35">
        <v>28</v>
      </c>
      <c r="J218" s="26">
        <v>415.59</v>
      </c>
      <c r="K218" s="36">
        <v>419.73</v>
      </c>
      <c r="L218" s="35">
        <v>41</v>
      </c>
      <c r="M218" s="26">
        <v>310.33999999999997</v>
      </c>
      <c r="N218" s="36">
        <v>314.49</v>
      </c>
      <c r="O218" s="35">
        <v>8</v>
      </c>
      <c r="P218" s="26">
        <v>53.4</v>
      </c>
      <c r="Q218" s="36">
        <v>53.67</v>
      </c>
      <c r="R218" s="35">
        <v>93</v>
      </c>
      <c r="S218" s="26">
        <v>548.4</v>
      </c>
      <c r="T218" s="36">
        <v>548.79999999999995</v>
      </c>
      <c r="U218" s="35">
        <v>68</v>
      </c>
      <c r="V218" s="26">
        <v>310.32</v>
      </c>
      <c r="W218" s="36">
        <v>293.01</v>
      </c>
      <c r="X218" s="35"/>
      <c r="Y218" s="26"/>
      <c r="Z218" s="36"/>
      <c r="AA218" s="35" t="s">
        <v>399</v>
      </c>
      <c r="AB218" s="26" t="s">
        <v>399</v>
      </c>
      <c r="AC218" s="36" t="s">
        <v>399</v>
      </c>
      <c r="AD218" s="35">
        <v>53</v>
      </c>
      <c r="AE218" s="26">
        <v>901.01</v>
      </c>
      <c r="AF218" s="36">
        <v>908.04</v>
      </c>
      <c r="AG218" s="35" t="s">
        <v>399</v>
      </c>
      <c r="AH218" s="26" t="s">
        <v>399</v>
      </c>
      <c r="AI218" s="36" t="s">
        <v>399</v>
      </c>
      <c r="AJ218" s="35">
        <v>55</v>
      </c>
      <c r="AK218" s="26">
        <v>40.46</v>
      </c>
      <c r="AL218" s="36">
        <v>1.92</v>
      </c>
      <c r="AM218" s="35">
        <v>46</v>
      </c>
      <c r="AN218" s="26">
        <v>38.92</v>
      </c>
      <c r="AO218" s="36"/>
      <c r="AP218" s="5" t="str">
        <f t="shared" si="3"/>
        <v>2 23,6666666666667</v>
      </c>
    </row>
    <row r="219" spans="1:42" x14ac:dyDescent="0.2">
      <c r="A219" s="42" t="s">
        <v>824</v>
      </c>
      <c r="B219" s="2" t="s">
        <v>825</v>
      </c>
      <c r="C219" s="35">
        <v>174</v>
      </c>
      <c r="D219" s="26">
        <v>7238.72</v>
      </c>
      <c r="E219" s="36">
        <v>7145.1</v>
      </c>
      <c r="F219" s="35">
        <v>108</v>
      </c>
      <c r="G219" s="26">
        <v>2825.49</v>
      </c>
      <c r="H219" s="36">
        <v>2854.07</v>
      </c>
      <c r="I219" s="35">
        <v>67</v>
      </c>
      <c r="J219" s="26">
        <v>947.39</v>
      </c>
      <c r="K219" s="36">
        <v>955.69</v>
      </c>
      <c r="L219" s="35">
        <v>75</v>
      </c>
      <c r="M219" s="26">
        <v>926.04</v>
      </c>
      <c r="N219" s="36">
        <v>933.71</v>
      </c>
      <c r="O219" s="35">
        <v>21</v>
      </c>
      <c r="P219" s="26">
        <v>125.4</v>
      </c>
      <c r="Q219" s="36">
        <v>126.19</v>
      </c>
      <c r="R219" s="35">
        <v>134</v>
      </c>
      <c r="S219" s="26">
        <v>1001.34</v>
      </c>
      <c r="T219" s="36">
        <v>1003.85</v>
      </c>
      <c r="U219" s="35">
        <v>116</v>
      </c>
      <c r="V219" s="26">
        <v>1148.05</v>
      </c>
      <c r="W219" s="36">
        <v>1106.3</v>
      </c>
      <c r="X219" s="35">
        <v>5</v>
      </c>
      <c r="Y219" s="26">
        <v>10.95</v>
      </c>
      <c r="Z219" s="36">
        <v>10.91</v>
      </c>
      <c r="AA219" s="35">
        <v>13</v>
      </c>
      <c r="AB219" s="26">
        <v>18.11</v>
      </c>
      <c r="AC219" s="36">
        <v>18.260000000000002</v>
      </c>
      <c r="AD219" s="35">
        <v>17</v>
      </c>
      <c r="AE219" s="26">
        <v>87.94</v>
      </c>
      <c r="AF219" s="36">
        <v>89.21</v>
      </c>
      <c r="AG219" s="35" t="s">
        <v>399</v>
      </c>
      <c r="AH219" s="26" t="s">
        <v>399</v>
      </c>
      <c r="AI219" s="36" t="s">
        <v>399</v>
      </c>
      <c r="AJ219" s="35">
        <v>93</v>
      </c>
      <c r="AK219" s="26">
        <v>78.16</v>
      </c>
      <c r="AL219" s="36">
        <v>13.94</v>
      </c>
      <c r="AM219" s="35">
        <v>61</v>
      </c>
      <c r="AN219" s="26">
        <v>36.950000000000003</v>
      </c>
      <c r="AO219" s="36"/>
      <c r="AP219" s="5" t="str">
        <f t="shared" si="3"/>
        <v>1 24,6666666666667</v>
      </c>
    </row>
    <row r="220" spans="1:42" x14ac:dyDescent="0.2">
      <c r="A220" s="42" t="s">
        <v>826</v>
      </c>
      <c r="B220" s="2" t="s">
        <v>827</v>
      </c>
      <c r="C220" s="35">
        <v>668</v>
      </c>
      <c r="D220" s="26">
        <v>39182.71</v>
      </c>
      <c r="E220" s="36">
        <v>38307.629999999997</v>
      </c>
      <c r="F220" s="35">
        <v>538</v>
      </c>
      <c r="G220" s="26">
        <v>10879.48</v>
      </c>
      <c r="H220" s="36">
        <v>10921.8</v>
      </c>
      <c r="I220" s="35">
        <v>176</v>
      </c>
      <c r="J220" s="26">
        <v>1834.85</v>
      </c>
      <c r="K220" s="36">
        <v>1846.54</v>
      </c>
      <c r="L220" s="35">
        <v>359</v>
      </c>
      <c r="M220" s="26">
        <v>3885.14</v>
      </c>
      <c r="N220" s="36">
        <v>3895.96</v>
      </c>
      <c r="O220" s="35">
        <v>55</v>
      </c>
      <c r="P220" s="26">
        <v>312.18</v>
      </c>
      <c r="Q220" s="36">
        <v>312.39</v>
      </c>
      <c r="R220" s="35">
        <v>534</v>
      </c>
      <c r="S220" s="26">
        <v>7465.54</v>
      </c>
      <c r="T220" s="36">
        <v>7460.53</v>
      </c>
      <c r="U220" s="35">
        <v>602</v>
      </c>
      <c r="V220" s="26">
        <v>14259.93</v>
      </c>
      <c r="W220" s="36">
        <v>13630.96</v>
      </c>
      <c r="X220" s="35">
        <v>41</v>
      </c>
      <c r="Y220" s="26">
        <v>20.27</v>
      </c>
      <c r="Z220" s="36">
        <v>20.14</v>
      </c>
      <c r="AA220" s="35">
        <v>45</v>
      </c>
      <c r="AB220" s="26">
        <v>68.25</v>
      </c>
      <c r="AC220" s="36">
        <v>68.53</v>
      </c>
      <c r="AD220" s="35">
        <v>31</v>
      </c>
      <c r="AE220" s="26">
        <v>74.64</v>
      </c>
      <c r="AF220" s="36">
        <v>75.739999999999995</v>
      </c>
      <c r="AG220" s="35">
        <v>4</v>
      </c>
      <c r="AH220" s="26">
        <v>21.19</v>
      </c>
      <c r="AI220" s="36">
        <v>21.19</v>
      </c>
      <c r="AJ220" s="35">
        <v>252</v>
      </c>
      <c r="AK220" s="26">
        <v>179.06</v>
      </c>
      <c r="AL220" s="36">
        <v>53.85</v>
      </c>
      <c r="AM220" s="35">
        <v>341</v>
      </c>
      <c r="AN220" s="26">
        <v>182.18</v>
      </c>
      <c r="AO220" s="36"/>
      <c r="AP220" s="5" t="str">
        <f t="shared" si="3"/>
        <v>0 24,6666666666667</v>
      </c>
    </row>
    <row r="221" spans="1:42" x14ac:dyDescent="0.2">
      <c r="A221" s="42" t="s">
        <v>828</v>
      </c>
      <c r="B221" s="2" t="s">
        <v>829</v>
      </c>
      <c r="C221" s="35">
        <v>461</v>
      </c>
      <c r="D221" s="26">
        <v>29865.77</v>
      </c>
      <c r="E221" s="36">
        <v>28405.24</v>
      </c>
      <c r="F221" s="35">
        <v>326</v>
      </c>
      <c r="G221" s="26">
        <v>4320.6899999999996</v>
      </c>
      <c r="H221" s="36">
        <v>4276.5600000000004</v>
      </c>
      <c r="I221" s="35">
        <v>17</v>
      </c>
      <c r="J221" s="26">
        <v>58.06</v>
      </c>
      <c r="K221" s="36">
        <v>58.23</v>
      </c>
      <c r="L221" s="35">
        <v>134</v>
      </c>
      <c r="M221" s="26">
        <v>981.46</v>
      </c>
      <c r="N221" s="36">
        <v>968.99</v>
      </c>
      <c r="O221" s="35">
        <v>39</v>
      </c>
      <c r="P221" s="26">
        <v>152.16</v>
      </c>
      <c r="Q221" s="36">
        <v>152.47</v>
      </c>
      <c r="R221" s="35">
        <v>364</v>
      </c>
      <c r="S221" s="26">
        <v>7696.49</v>
      </c>
      <c r="T221" s="36">
        <v>7558.53</v>
      </c>
      <c r="U221" s="35">
        <v>441</v>
      </c>
      <c r="V221" s="26">
        <v>16342.17</v>
      </c>
      <c r="W221" s="36">
        <v>15323.66</v>
      </c>
      <c r="X221" s="35">
        <v>132</v>
      </c>
      <c r="Y221" s="26">
        <v>41.83</v>
      </c>
      <c r="Z221" s="36">
        <v>41.7</v>
      </c>
      <c r="AA221" s="35">
        <v>10</v>
      </c>
      <c r="AB221" s="26">
        <v>1.48</v>
      </c>
      <c r="AC221" s="36">
        <v>1.47</v>
      </c>
      <c r="AD221" s="35">
        <v>12</v>
      </c>
      <c r="AE221" s="26">
        <v>16.32</v>
      </c>
      <c r="AF221" s="36">
        <v>13.76</v>
      </c>
      <c r="AG221" s="35"/>
      <c r="AH221" s="26"/>
      <c r="AI221" s="36"/>
      <c r="AJ221" s="35">
        <v>64</v>
      </c>
      <c r="AK221" s="26">
        <v>23.66</v>
      </c>
      <c r="AL221" s="36">
        <v>9.8699999999999992</v>
      </c>
      <c r="AM221" s="35">
        <v>232</v>
      </c>
      <c r="AN221" s="26">
        <v>231.45</v>
      </c>
      <c r="AO221" s="36"/>
      <c r="AP221" s="5" t="str">
        <f t="shared" si="3"/>
        <v>0 23,6666666666667</v>
      </c>
    </row>
    <row r="222" spans="1:42" x14ac:dyDescent="0.2">
      <c r="A222" s="42" t="s">
        <v>830</v>
      </c>
      <c r="B222" s="2" t="s">
        <v>831</v>
      </c>
      <c r="C222" s="35">
        <v>310</v>
      </c>
      <c r="D222" s="26">
        <v>18946.740000000002</v>
      </c>
      <c r="E222" s="36">
        <v>18670.96</v>
      </c>
      <c r="F222" s="35">
        <v>236</v>
      </c>
      <c r="G222" s="26">
        <v>9240.4500000000007</v>
      </c>
      <c r="H222" s="36">
        <v>9357.56</v>
      </c>
      <c r="I222" s="35">
        <v>189</v>
      </c>
      <c r="J222" s="26">
        <v>4706.6000000000004</v>
      </c>
      <c r="K222" s="36">
        <v>4755.79</v>
      </c>
      <c r="L222" s="35">
        <v>165</v>
      </c>
      <c r="M222" s="26">
        <v>2143.7800000000002</v>
      </c>
      <c r="N222" s="36">
        <v>2173.13</v>
      </c>
      <c r="O222" s="35">
        <v>19</v>
      </c>
      <c r="P222" s="26">
        <v>234.39</v>
      </c>
      <c r="Q222" s="36">
        <v>237.9</v>
      </c>
      <c r="R222" s="35">
        <v>227</v>
      </c>
      <c r="S222" s="26">
        <v>1080.55</v>
      </c>
      <c r="T222" s="36">
        <v>1074.43</v>
      </c>
      <c r="U222" s="35">
        <v>145</v>
      </c>
      <c r="V222" s="26">
        <v>681.93</v>
      </c>
      <c r="W222" s="36">
        <v>637.58000000000004</v>
      </c>
      <c r="X222" s="35">
        <v>8</v>
      </c>
      <c r="Y222" s="26">
        <v>19.7</v>
      </c>
      <c r="Z222" s="36">
        <v>19.87</v>
      </c>
      <c r="AA222" s="35">
        <v>36</v>
      </c>
      <c r="AB222" s="26">
        <v>147.33000000000001</v>
      </c>
      <c r="AC222" s="36">
        <v>148.6</v>
      </c>
      <c r="AD222" s="35">
        <v>19</v>
      </c>
      <c r="AE222" s="26">
        <v>230.9</v>
      </c>
      <c r="AF222" s="36">
        <v>230.1</v>
      </c>
      <c r="AG222" s="35">
        <v>6</v>
      </c>
      <c r="AH222" s="26">
        <v>35.049999999999997</v>
      </c>
      <c r="AI222" s="36">
        <v>35.159999999999997</v>
      </c>
      <c r="AJ222" s="35">
        <v>196</v>
      </c>
      <c r="AK222" s="26">
        <v>238.6</v>
      </c>
      <c r="AL222" s="36">
        <v>0.84</v>
      </c>
      <c r="AM222" s="35">
        <v>127</v>
      </c>
      <c r="AN222" s="26">
        <v>187.46</v>
      </c>
      <c r="AO222" s="36"/>
      <c r="AP222" s="5" t="str">
        <f t="shared" si="3"/>
        <v>0 24,6666666666667</v>
      </c>
    </row>
    <row r="223" spans="1:42" x14ac:dyDescent="0.2">
      <c r="A223" s="42" t="s">
        <v>832</v>
      </c>
      <c r="B223" s="2" t="s">
        <v>833</v>
      </c>
      <c r="C223" s="35">
        <v>55</v>
      </c>
      <c r="D223" s="26">
        <v>2973.73</v>
      </c>
      <c r="E223" s="36">
        <v>2819.66</v>
      </c>
      <c r="F223" s="35">
        <v>29</v>
      </c>
      <c r="G223" s="26">
        <v>650.47</v>
      </c>
      <c r="H223" s="36">
        <v>658.42</v>
      </c>
      <c r="I223" s="35">
        <v>3</v>
      </c>
      <c r="J223" s="26">
        <v>13.63</v>
      </c>
      <c r="K223" s="36">
        <v>13.7</v>
      </c>
      <c r="L223" s="35">
        <v>14</v>
      </c>
      <c r="M223" s="26">
        <v>109.35</v>
      </c>
      <c r="N223" s="36">
        <v>109.66</v>
      </c>
      <c r="O223" s="35">
        <v>5</v>
      </c>
      <c r="P223" s="26">
        <v>26.94</v>
      </c>
      <c r="Q223" s="36">
        <v>27.06</v>
      </c>
      <c r="R223" s="35">
        <v>35</v>
      </c>
      <c r="S223" s="26">
        <v>413.86</v>
      </c>
      <c r="T223" s="36">
        <v>414.95</v>
      </c>
      <c r="U223" s="35">
        <v>53</v>
      </c>
      <c r="V223" s="26">
        <v>1689.86</v>
      </c>
      <c r="W223" s="36">
        <v>1549.86</v>
      </c>
      <c r="X223" s="35" t="s">
        <v>399</v>
      </c>
      <c r="Y223" s="26" t="s">
        <v>399</v>
      </c>
      <c r="Z223" s="36" t="s">
        <v>399</v>
      </c>
      <c r="AA223" s="35" t="s">
        <v>399</v>
      </c>
      <c r="AB223" s="26" t="s">
        <v>399</v>
      </c>
      <c r="AC223" s="36" t="s">
        <v>399</v>
      </c>
      <c r="AD223" s="35" t="s">
        <v>399</v>
      </c>
      <c r="AE223" s="26" t="s">
        <v>399</v>
      </c>
      <c r="AF223" s="36" t="s">
        <v>399</v>
      </c>
      <c r="AG223" s="35"/>
      <c r="AH223" s="26"/>
      <c r="AI223" s="36"/>
      <c r="AJ223" s="35">
        <v>16</v>
      </c>
      <c r="AK223" s="26">
        <v>49.41</v>
      </c>
      <c r="AL223" s="36">
        <v>36.68</v>
      </c>
      <c r="AM223" s="35">
        <v>21</v>
      </c>
      <c r="AN223" s="26">
        <v>10.97</v>
      </c>
      <c r="AO223" s="36"/>
      <c r="AP223" s="5" t="str">
        <f t="shared" si="3"/>
        <v>3 23,6666666666667</v>
      </c>
    </row>
    <row r="224" spans="1:42" x14ac:dyDescent="0.2">
      <c r="A224" s="42" t="s">
        <v>834</v>
      </c>
      <c r="B224" s="2" t="s">
        <v>835</v>
      </c>
      <c r="C224" s="35">
        <v>79</v>
      </c>
      <c r="D224" s="26">
        <v>4692.6899999999996</v>
      </c>
      <c r="E224" s="36">
        <v>4536.3</v>
      </c>
      <c r="F224" s="35">
        <v>38</v>
      </c>
      <c r="G224" s="26">
        <v>483.68</v>
      </c>
      <c r="H224" s="36">
        <v>479.8</v>
      </c>
      <c r="I224" s="35">
        <v>6</v>
      </c>
      <c r="J224" s="26">
        <v>21.38</v>
      </c>
      <c r="K224" s="36">
        <v>21.37</v>
      </c>
      <c r="L224" s="35">
        <v>11</v>
      </c>
      <c r="M224" s="26">
        <v>36.01</v>
      </c>
      <c r="N224" s="36">
        <v>35.79</v>
      </c>
      <c r="O224" s="35">
        <v>6</v>
      </c>
      <c r="P224" s="26">
        <v>34.06</v>
      </c>
      <c r="Q224" s="36">
        <v>34.04</v>
      </c>
      <c r="R224" s="35">
        <v>45</v>
      </c>
      <c r="S224" s="26">
        <v>873.75</v>
      </c>
      <c r="T224" s="36">
        <v>860.76</v>
      </c>
      <c r="U224" s="35">
        <v>77</v>
      </c>
      <c r="V224" s="26">
        <v>3194.97</v>
      </c>
      <c r="W224" s="36">
        <v>3080.84</v>
      </c>
      <c r="X224" s="35">
        <v>3</v>
      </c>
      <c r="Y224" s="26">
        <v>0.89</v>
      </c>
      <c r="Z224" s="36">
        <v>0.88</v>
      </c>
      <c r="AA224" s="35">
        <v>3</v>
      </c>
      <c r="AB224" s="26">
        <v>0.36</v>
      </c>
      <c r="AC224" s="36">
        <v>0.36</v>
      </c>
      <c r="AD224" s="35">
        <v>4</v>
      </c>
      <c r="AE224" s="26">
        <v>11.34</v>
      </c>
      <c r="AF224" s="36">
        <v>11.29</v>
      </c>
      <c r="AG224" s="35"/>
      <c r="AH224" s="26"/>
      <c r="AI224" s="36"/>
      <c r="AJ224" s="35">
        <v>10</v>
      </c>
      <c r="AK224" s="26">
        <v>12.58</v>
      </c>
      <c r="AL224" s="36">
        <v>11.17</v>
      </c>
      <c r="AM224" s="35">
        <v>29</v>
      </c>
      <c r="AN224" s="26">
        <v>23.67</v>
      </c>
      <c r="AO224" s="36"/>
      <c r="AP224" s="5" t="str">
        <f t="shared" si="3"/>
        <v>0 23,6666666666667</v>
      </c>
    </row>
    <row r="225" spans="1:42" x14ac:dyDescent="0.2">
      <c r="A225" s="42" t="s">
        <v>836</v>
      </c>
      <c r="B225" s="2" t="s">
        <v>837</v>
      </c>
      <c r="C225" s="35">
        <v>161</v>
      </c>
      <c r="D225" s="26">
        <v>10165.540000000001</v>
      </c>
      <c r="E225" s="36">
        <v>9836.74</v>
      </c>
      <c r="F225" s="35">
        <v>94</v>
      </c>
      <c r="G225" s="26">
        <v>2934.5</v>
      </c>
      <c r="H225" s="36">
        <v>2963.61</v>
      </c>
      <c r="I225" s="35">
        <v>40</v>
      </c>
      <c r="J225" s="26">
        <v>430.05</v>
      </c>
      <c r="K225" s="36">
        <v>436.05</v>
      </c>
      <c r="L225" s="35">
        <v>66</v>
      </c>
      <c r="M225" s="26">
        <v>702.21</v>
      </c>
      <c r="N225" s="36">
        <v>708.89</v>
      </c>
      <c r="O225" s="35">
        <v>18</v>
      </c>
      <c r="P225" s="26">
        <v>236.81</v>
      </c>
      <c r="Q225" s="36">
        <v>239.65</v>
      </c>
      <c r="R225" s="35">
        <v>108</v>
      </c>
      <c r="S225" s="26">
        <v>1074.25</v>
      </c>
      <c r="T225" s="36">
        <v>1079.97</v>
      </c>
      <c r="U225" s="35">
        <v>138</v>
      </c>
      <c r="V225" s="26">
        <v>4581.87</v>
      </c>
      <c r="W225" s="36">
        <v>4320.6899999999996</v>
      </c>
      <c r="X225" s="35" t="s">
        <v>399</v>
      </c>
      <c r="Y225" s="26" t="s">
        <v>399</v>
      </c>
      <c r="Z225" s="36" t="s">
        <v>399</v>
      </c>
      <c r="AA225" s="35">
        <v>6</v>
      </c>
      <c r="AB225" s="26">
        <v>9.7899999999999991</v>
      </c>
      <c r="AC225" s="36">
        <v>10.17</v>
      </c>
      <c r="AD225" s="35">
        <v>6</v>
      </c>
      <c r="AE225" s="26">
        <v>4.59</v>
      </c>
      <c r="AF225" s="36">
        <v>4.5</v>
      </c>
      <c r="AG225" s="35" t="s">
        <v>399</v>
      </c>
      <c r="AH225" s="26" t="s">
        <v>399</v>
      </c>
      <c r="AI225" s="36" t="s">
        <v>399</v>
      </c>
      <c r="AJ225" s="35">
        <v>73</v>
      </c>
      <c r="AK225" s="26">
        <v>117.95</v>
      </c>
      <c r="AL225" s="36">
        <v>51.88</v>
      </c>
      <c r="AM225" s="35">
        <v>68</v>
      </c>
      <c r="AN225" s="26">
        <v>52.38</v>
      </c>
      <c r="AO225" s="36"/>
      <c r="AP225" s="5" t="str">
        <f t="shared" si="3"/>
        <v>2 24,6666666666667</v>
      </c>
    </row>
    <row r="226" spans="1:42" x14ac:dyDescent="0.2">
      <c r="A226" s="42" t="s">
        <v>838</v>
      </c>
      <c r="B226" s="2" t="s">
        <v>839</v>
      </c>
      <c r="C226" s="35">
        <v>283</v>
      </c>
      <c r="D226" s="26">
        <v>14395.17</v>
      </c>
      <c r="E226" s="36">
        <v>14239.79</v>
      </c>
      <c r="F226" s="35">
        <v>208</v>
      </c>
      <c r="G226" s="26">
        <v>6699.95</v>
      </c>
      <c r="H226" s="36">
        <v>6798.32</v>
      </c>
      <c r="I226" s="35">
        <v>124</v>
      </c>
      <c r="J226" s="26">
        <v>1949.3</v>
      </c>
      <c r="K226" s="36">
        <v>1970</v>
      </c>
      <c r="L226" s="35">
        <v>151</v>
      </c>
      <c r="M226" s="26">
        <v>1573.15</v>
      </c>
      <c r="N226" s="36">
        <v>1596.22</v>
      </c>
      <c r="O226" s="35">
        <v>20</v>
      </c>
      <c r="P226" s="26">
        <v>120.89</v>
      </c>
      <c r="Q226" s="36">
        <v>121.63</v>
      </c>
      <c r="R226" s="35">
        <v>188</v>
      </c>
      <c r="S226" s="26">
        <v>1298.3900000000001</v>
      </c>
      <c r="T226" s="36">
        <v>1300.57</v>
      </c>
      <c r="U226" s="35">
        <v>188</v>
      </c>
      <c r="V226" s="26">
        <v>2161.96</v>
      </c>
      <c r="W226" s="36">
        <v>2105.0500000000002</v>
      </c>
      <c r="X226" s="35">
        <v>7</v>
      </c>
      <c r="Y226" s="26">
        <v>8.85</v>
      </c>
      <c r="Z226" s="36">
        <v>8.9700000000000006</v>
      </c>
      <c r="AA226" s="35">
        <v>31</v>
      </c>
      <c r="AB226" s="26">
        <v>49.17</v>
      </c>
      <c r="AC226" s="36">
        <v>49.33</v>
      </c>
      <c r="AD226" s="35">
        <v>14</v>
      </c>
      <c r="AE226" s="26">
        <v>223.1</v>
      </c>
      <c r="AF226" s="36">
        <v>223.72</v>
      </c>
      <c r="AG226" s="35">
        <v>6</v>
      </c>
      <c r="AH226" s="26">
        <v>54.58</v>
      </c>
      <c r="AI226" s="36">
        <v>55.72</v>
      </c>
      <c r="AJ226" s="35">
        <v>166</v>
      </c>
      <c r="AK226" s="26">
        <v>186</v>
      </c>
      <c r="AL226" s="36">
        <v>10.26</v>
      </c>
      <c r="AM226" s="35">
        <v>104</v>
      </c>
      <c r="AN226" s="26">
        <v>69.83</v>
      </c>
      <c r="AO226" s="36"/>
      <c r="AP226" s="5" t="str">
        <f t="shared" si="3"/>
        <v>0 24,6666666666667</v>
      </c>
    </row>
    <row r="227" spans="1:42" x14ac:dyDescent="0.2">
      <c r="A227" s="42" t="s">
        <v>840</v>
      </c>
      <c r="B227" s="2" t="s">
        <v>841</v>
      </c>
      <c r="C227" s="35">
        <v>474</v>
      </c>
      <c r="D227" s="26">
        <v>26308.080000000002</v>
      </c>
      <c r="E227" s="36">
        <v>25954.09</v>
      </c>
      <c r="F227" s="35">
        <v>365</v>
      </c>
      <c r="G227" s="26">
        <v>11216.85</v>
      </c>
      <c r="H227" s="36">
        <v>11340.11</v>
      </c>
      <c r="I227" s="35">
        <v>249</v>
      </c>
      <c r="J227" s="26">
        <v>4761.9799999999996</v>
      </c>
      <c r="K227" s="36">
        <v>4814.24</v>
      </c>
      <c r="L227" s="35">
        <v>265</v>
      </c>
      <c r="M227" s="26">
        <v>2797.26</v>
      </c>
      <c r="N227" s="36">
        <v>2829.36</v>
      </c>
      <c r="O227" s="35">
        <v>44</v>
      </c>
      <c r="P227" s="26">
        <v>373.8</v>
      </c>
      <c r="Q227" s="36">
        <v>376.08</v>
      </c>
      <c r="R227" s="35">
        <v>369</v>
      </c>
      <c r="S227" s="26">
        <v>2787.86</v>
      </c>
      <c r="T227" s="36">
        <v>2787.84</v>
      </c>
      <c r="U227" s="35">
        <v>322</v>
      </c>
      <c r="V227" s="26">
        <v>3128.55</v>
      </c>
      <c r="W227" s="36">
        <v>2986.06</v>
      </c>
      <c r="X227" s="35">
        <v>9</v>
      </c>
      <c r="Y227" s="26">
        <v>5.63</v>
      </c>
      <c r="Z227" s="36">
        <v>5.9</v>
      </c>
      <c r="AA227" s="35">
        <v>142</v>
      </c>
      <c r="AB227" s="26">
        <v>527.29999999999995</v>
      </c>
      <c r="AC227" s="36">
        <v>532.15</v>
      </c>
      <c r="AD227" s="35">
        <v>32</v>
      </c>
      <c r="AE227" s="26">
        <v>130.07</v>
      </c>
      <c r="AF227" s="36">
        <v>130.84</v>
      </c>
      <c r="AG227" s="35">
        <v>9</v>
      </c>
      <c r="AH227" s="26">
        <v>108.86</v>
      </c>
      <c r="AI227" s="36">
        <v>111.56</v>
      </c>
      <c r="AJ227" s="35">
        <v>287</v>
      </c>
      <c r="AK227" s="26">
        <v>318.18</v>
      </c>
      <c r="AL227" s="36">
        <v>39.950000000000003</v>
      </c>
      <c r="AM227" s="35">
        <v>205</v>
      </c>
      <c r="AN227" s="26">
        <v>151.52000000000001</v>
      </c>
      <c r="AO227" s="36"/>
      <c r="AP227" s="5" t="str">
        <f t="shared" si="3"/>
        <v>0 24,6666666666667</v>
      </c>
    </row>
    <row r="228" spans="1:42" x14ac:dyDescent="0.2">
      <c r="A228" s="42" t="s">
        <v>842</v>
      </c>
      <c r="B228" s="2" t="s">
        <v>843</v>
      </c>
      <c r="C228" s="35">
        <v>175</v>
      </c>
      <c r="D228" s="26">
        <v>10011.299999999999</v>
      </c>
      <c r="E228" s="36">
        <v>9910.19</v>
      </c>
      <c r="F228" s="35">
        <v>119</v>
      </c>
      <c r="G228" s="26">
        <v>4960.05</v>
      </c>
      <c r="H228" s="36">
        <v>5016.25</v>
      </c>
      <c r="I228" s="35">
        <v>80</v>
      </c>
      <c r="J228" s="26">
        <v>1836.1</v>
      </c>
      <c r="K228" s="36">
        <v>1854.6</v>
      </c>
      <c r="L228" s="35">
        <v>76</v>
      </c>
      <c r="M228" s="26">
        <v>1067.3399999999999</v>
      </c>
      <c r="N228" s="36">
        <v>1079.1199999999999</v>
      </c>
      <c r="O228" s="35">
        <v>16</v>
      </c>
      <c r="P228" s="26">
        <v>110.1</v>
      </c>
      <c r="Q228" s="36">
        <v>111.86</v>
      </c>
      <c r="R228" s="35">
        <v>125</v>
      </c>
      <c r="S228" s="26">
        <v>893.42</v>
      </c>
      <c r="T228" s="36">
        <v>895.8</v>
      </c>
      <c r="U228" s="35">
        <v>98</v>
      </c>
      <c r="V228" s="26">
        <v>524.37</v>
      </c>
      <c r="W228" s="36">
        <v>485.39</v>
      </c>
      <c r="X228" s="35">
        <v>6</v>
      </c>
      <c r="Y228" s="26">
        <v>6.91</v>
      </c>
      <c r="Z228" s="36">
        <v>6.91</v>
      </c>
      <c r="AA228" s="35">
        <v>11</v>
      </c>
      <c r="AB228" s="26">
        <v>35.4</v>
      </c>
      <c r="AC228" s="36">
        <v>35.54</v>
      </c>
      <c r="AD228" s="35">
        <v>25</v>
      </c>
      <c r="AE228" s="26">
        <v>387.91</v>
      </c>
      <c r="AF228" s="36">
        <v>388.11</v>
      </c>
      <c r="AG228" s="35">
        <v>5</v>
      </c>
      <c r="AH228" s="26">
        <v>36.270000000000003</v>
      </c>
      <c r="AI228" s="36">
        <v>36.26</v>
      </c>
      <c r="AJ228" s="35">
        <v>97</v>
      </c>
      <c r="AK228" s="26">
        <v>106.12</v>
      </c>
      <c r="AL228" s="36">
        <v>0.35</v>
      </c>
      <c r="AM228" s="35">
        <v>73</v>
      </c>
      <c r="AN228" s="26">
        <v>47.31</v>
      </c>
      <c r="AO228" s="36"/>
      <c r="AP228" s="5" t="str">
        <f t="shared" si="3"/>
        <v>0 24,6666666666667</v>
      </c>
    </row>
    <row r="229" spans="1:42" x14ac:dyDescent="0.2">
      <c r="A229" s="42" t="s">
        <v>844</v>
      </c>
      <c r="B229" s="2" t="s">
        <v>845</v>
      </c>
      <c r="C229" s="35">
        <v>123</v>
      </c>
      <c r="D229" s="26">
        <v>3564.08</v>
      </c>
      <c r="E229" s="36">
        <v>3519.43</v>
      </c>
      <c r="F229" s="35">
        <v>72</v>
      </c>
      <c r="G229" s="26">
        <v>1131.97</v>
      </c>
      <c r="H229" s="36">
        <v>1141.78</v>
      </c>
      <c r="I229" s="35">
        <v>25</v>
      </c>
      <c r="J229" s="26">
        <v>232.89</v>
      </c>
      <c r="K229" s="36">
        <v>234.4</v>
      </c>
      <c r="L229" s="35">
        <v>42</v>
      </c>
      <c r="M229" s="26">
        <v>299.35000000000002</v>
      </c>
      <c r="N229" s="36">
        <v>301.08</v>
      </c>
      <c r="O229" s="35">
        <v>7</v>
      </c>
      <c r="P229" s="26">
        <v>34.590000000000003</v>
      </c>
      <c r="Q229" s="36">
        <v>34.82</v>
      </c>
      <c r="R229" s="35">
        <v>77</v>
      </c>
      <c r="S229" s="26">
        <v>689.11</v>
      </c>
      <c r="T229" s="36">
        <v>695.23</v>
      </c>
      <c r="U229" s="35">
        <v>94</v>
      </c>
      <c r="V229" s="26">
        <v>1051.5</v>
      </c>
      <c r="W229" s="36">
        <v>1030.05</v>
      </c>
      <c r="X229" s="35"/>
      <c r="Y229" s="26"/>
      <c r="Z229" s="36"/>
      <c r="AA229" s="35">
        <v>3</v>
      </c>
      <c r="AB229" s="26">
        <v>0.55000000000000004</v>
      </c>
      <c r="AC229" s="36">
        <v>0.57999999999999996</v>
      </c>
      <c r="AD229" s="35">
        <v>12</v>
      </c>
      <c r="AE229" s="26">
        <v>74.290000000000006</v>
      </c>
      <c r="AF229" s="36">
        <v>74.81</v>
      </c>
      <c r="AG229" s="35"/>
      <c r="AH229" s="26"/>
      <c r="AI229" s="36"/>
      <c r="AJ229" s="35">
        <v>56</v>
      </c>
      <c r="AK229" s="26">
        <v>32.47</v>
      </c>
      <c r="AL229" s="36">
        <v>6.68</v>
      </c>
      <c r="AM229" s="35">
        <v>33</v>
      </c>
      <c r="AN229" s="26">
        <v>17.36</v>
      </c>
      <c r="AO229" s="36"/>
      <c r="AP229" s="5" t="str">
        <f t="shared" si="3"/>
        <v>0 22,6666666666667</v>
      </c>
    </row>
    <row r="230" spans="1:42" x14ac:dyDescent="0.2">
      <c r="A230" s="42" t="s">
        <v>846</v>
      </c>
      <c r="B230" s="2" t="s">
        <v>847</v>
      </c>
      <c r="C230" s="35">
        <v>495</v>
      </c>
      <c r="D230" s="26">
        <v>30098.97</v>
      </c>
      <c r="E230" s="36">
        <v>29665.81</v>
      </c>
      <c r="F230" s="35">
        <v>299</v>
      </c>
      <c r="G230" s="26">
        <v>10465.02</v>
      </c>
      <c r="H230" s="36">
        <v>10590.54</v>
      </c>
      <c r="I230" s="35">
        <v>217</v>
      </c>
      <c r="J230" s="26">
        <v>5169.28</v>
      </c>
      <c r="K230" s="36">
        <v>5236.2700000000004</v>
      </c>
      <c r="L230" s="35">
        <v>269</v>
      </c>
      <c r="M230" s="26">
        <v>3237.58</v>
      </c>
      <c r="N230" s="36">
        <v>3269.81</v>
      </c>
      <c r="O230" s="35">
        <v>43</v>
      </c>
      <c r="P230" s="26">
        <v>198.8</v>
      </c>
      <c r="Q230" s="36">
        <v>202.37</v>
      </c>
      <c r="R230" s="35">
        <v>392</v>
      </c>
      <c r="S230" s="26">
        <v>3491.27</v>
      </c>
      <c r="T230" s="36">
        <v>3499.19</v>
      </c>
      <c r="U230" s="35">
        <v>364</v>
      </c>
      <c r="V230" s="26">
        <v>4525.97</v>
      </c>
      <c r="W230" s="36">
        <v>4350.74</v>
      </c>
      <c r="X230" s="35">
        <v>8</v>
      </c>
      <c r="Y230" s="26">
        <v>3.7</v>
      </c>
      <c r="Z230" s="36">
        <v>3.92</v>
      </c>
      <c r="AA230" s="35">
        <v>22</v>
      </c>
      <c r="AB230" s="26">
        <v>29.65</v>
      </c>
      <c r="AC230" s="36">
        <v>29.88</v>
      </c>
      <c r="AD230" s="35">
        <v>146</v>
      </c>
      <c r="AE230" s="26">
        <v>2329.37</v>
      </c>
      <c r="AF230" s="36">
        <v>2360.8000000000002</v>
      </c>
      <c r="AG230" s="35">
        <v>13</v>
      </c>
      <c r="AH230" s="26">
        <v>64.42</v>
      </c>
      <c r="AI230" s="36">
        <v>64.849999999999994</v>
      </c>
      <c r="AJ230" s="35">
        <v>276</v>
      </c>
      <c r="AK230" s="26">
        <v>390.94</v>
      </c>
      <c r="AL230" s="36">
        <v>57.44</v>
      </c>
      <c r="AM230" s="35">
        <v>229</v>
      </c>
      <c r="AN230" s="26">
        <v>191.3</v>
      </c>
      <c r="AO230" s="36"/>
      <c r="AP230" s="5" t="str">
        <f t="shared" si="3"/>
        <v>0 24,6666666666667</v>
      </c>
    </row>
    <row r="231" spans="1:42" x14ac:dyDescent="0.2">
      <c r="A231" s="42" t="s">
        <v>848</v>
      </c>
      <c r="B231" s="2" t="s">
        <v>849</v>
      </c>
      <c r="C231" s="35">
        <v>63</v>
      </c>
      <c r="D231" s="26">
        <v>902.92</v>
      </c>
      <c r="E231" s="36">
        <v>895.36</v>
      </c>
      <c r="F231" s="35">
        <v>33</v>
      </c>
      <c r="G231" s="26">
        <v>410.98</v>
      </c>
      <c r="H231" s="36">
        <v>415.89</v>
      </c>
      <c r="I231" s="35">
        <v>9</v>
      </c>
      <c r="J231" s="26">
        <v>62.24</v>
      </c>
      <c r="K231" s="36">
        <v>63.72</v>
      </c>
      <c r="L231" s="35">
        <v>23</v>
      </c>
      <c r="M231" s="26">
        <v>123.24</v>
      </c>
      <c r="N231" s="36">
        <v>123.81</v>
      </c>
      <c r="O231" s="35" t="s">
        <v>399</v>
      </c>
      <c r="P231" s="26" t="s">
        <v>399</v>
      </c>
      <c r="Q231" s="36" t="s">
        <v>399</v>
      </c>
      <c r="R231" s="35">
        <v>36</v>
      </c>
      <c r="S231" s="26">
        <v>183.07</v>
      </c>
      <c r="T231" s="36">
        <v>183.11</v>
      </c>
      <c r="U231" s="35">
        <v>32</v>
      </c>
      <c r="V231" s="26">
        <v>93.78</v>
      </c>
      <c r="W231" s="36">
        <v>92.37</v>
      </c>
      <c r="X231" s="35"/>
      <c r="Y231" s="26"/>
      <c r="Z231" s="36"/>
      <c r="AA231" s="35" t="s">
        <v>399</v>
      </c>
      <c r="AB231" s="26" t="s">
        <v>399</v>
      </c>
      <c r="AC231" s="36" t="s">
        <v>399</v>
      </c>
      <c r="AD231" s="35">
        <v>3</v>
      </c>
      <c r="AE231" s="26">
        <v>3.4</v>
      </c>
      <c r="AF231" s="36">
        <v>3.4</v>
      </c>
      <c r="AG231" s="35" t="s">
        <v>399</v>
      </c>
      <c r="AH231" s="26" t="s">
        <v>399</v>
      </c>
      <c r="AI231" s="36" t="s">
        <v>399</v>
      </c>
      <c r="AJ231" s="35">
        <v>25</v>
      </c>
      <c r="AK231" s="26">
        <v>18.010000000000002</v>
      </c>
      <c r="AL231" s="36">
        <v>8.44</v>
      </c>
      <c r="AM231" s="35">
        <v>9</v>
      </c>
      <c r="AN231" s="26">
        <v>3.56</v>
      </c>
      <c r="AO231" s="36"/>
      <c r="AP231" s="5" t="str">
        <f t="shared" si="3"/>
        <v>3 23,6666666666667</v>
      </c>
    </row>
    <row r="232" spans="1:42" x14ac:dyDescent="0.2">
      <c r="A232" s="42" t="s">
        <v>850</v>
      </c>
      <c r="B232" s="2" t="s">
        <v>851</v>
      </c>
      <c r="C232" s="35">
        <v>28</v>
      </c>
      <c r="D232" s="26">
        <v>402.07</v>
      </c>
      <c r="E232" s="36">
        <v>391.37</v>
      </c>
      <c r="F232" s="35">
        <v>10</v>
      </c>
      <c r="G232" s="26">
        <v>88.46</v>
      </c>
      <c r="H232" s="36">
        <v>88.61</v>
      </c>
      <c r="I232" s="35" t="s">
        <v>399</v>
      </c>
      <c r="J232" s="26" t="s">
        <v>399</v>
      </c>
      <c r="K232" s="36" t="s">
        <v>399</v>
      </c>
      <c r="L232" s="35">
        <v>6</v>
      </c>
      <c r="M232" s="26">
        <v>15.85</v>
      </c>
      <c r="N232" s="36">
        <v>15.83</v>
      </c>
      <c r="O232" s="35" t="s">
        <v>399</v>
      </c>
      <c r="P232" s="26" t="s">
        <v>399</v>
      </c>
      <c r="Q232" s="36" t="s">
        <v>399</v>
      </c>
      <c r="R232" s="35">
        <v>18</v>
      </c>
      <c r="S232" s="26">
        <v>75.150000000000006</v>
      </c>
      <c r="T232" s="36">
        <v>75.11</v>
      </c>
      <c r="U232" s="35">
        <v>21</v>
      </c>
      <c r="V232" s="26">
        <v>211.78</v>
      </c>
      <c r="W232" s="36">
        <v>202.54</v>
      </c>
      <c r="X232" s="35"/>
      <c r="Y232" s="26"/>
      <c r="Z232" s="36"/>
      <c r="AA232" s="35"/>
      <c r="AB232" s="26"/>
      <c r="AC232" s="36"/>
      <c r="AD232" s="35"/>
      <c r="AE232" s="26"/>
      <c r="AF232" s="36"/>
      <c r="AG232" s="35"/>
      <c r="AH232" s="26"/>
      <c r="AI232" s="36"/>
      <c r="AJ232" s="35">
        <v>5</v>
      </c>
      <c r="AK232" s="26">
        <v>0.56999999999999995</v>
      </c>
      <c r="AL232" s="36"/>
      <c r="AM232" s="35">
        <v>5</v>
      </c>
      <c r="AN232" s="26">
        <v>0.97</v>
      </c>
      <c r="AO232" s="36"/>
      <c r="AP232" s="5" t="str">
        <f t="shared" si="3"/>
        <v>2 20,3333333333333</v>
      </c>
    </row>
    <row r="233" spans="1:42" x14ac:dyDescent="0.2">
      <c r="A233" s="42" t="s">
        <v>852</v>
      </c>
      <c r="B233" s="2" t="s">
        <v>853</v>
      </c>
      <c r="C233" s="35">
        <v>108</v>
      </c>
      <c r="D233" s="26">
        <v>4333.7700000000004</v>
      </c>
      <c r="E233" s="36">
        <v>4272</v>
      </c>
      <c r="F233" s="35">
        <v>69</v>
      </c>
      <c r="G233" s="26">
        <v>1605.68</v>
      </c>
      <c r="H233" s="36">
        <v>1613.58</v>
      </c>
      <c r="I233" s="35">
        <v>27</v>
      </c>
      <c r="J233" s="26">
        <v>358.32</v>
      </c>
      <c r="K233" s="36">
        <v>360.9</v>
      </c>
      <c r="L233" s="35">
        <v>51</v>
      </c>
      <c r="M233" s="26">
        <v>489.62</v>
      </c>
      <c r="N233" s="36">
        <v>492.27</v>
      </c>
      <c r="O233" s="35">
        <v>13</v>
      </c>
      <c r="P233" s="26">
        <v>57.7</v>
      </c>
      <c r="Q233" s="36">
        <v>57.38</v>
      </c>
      <c r="R233" s="35">
        <v>74</v>
      </c>
      <c r="S233" s="26">
        <v>617.79</v>
      </c>
      <c r="T233" s="36">
        <v>616.19000000000005</v>
      </c>
      <c r="U233" s="35">
        <v>76</v>
      </c>
      <c r="V233" s="26">
        <v>1046.3499999999999</v>
      </c>
      <c r="W233" s="36">
        <v>1018.12</v>
      </c>
      <c r="X233" s="35"/>
      <c r="Y233" s="26"/>
      <c r="Z233" s="36"/>
      <c r="AA233" s="35">
        <v>23</v>
      </c>
      <c r="AB233" s="26">
        <v>76.98</v>
      </c>
      <c r="AC233" s="36">
        <v>76.930000000000007</v>
      </c>
      <c r="AD233" s="35">
        <v>6</v>
      </c>
      <c r="AE233" s="26">
        <v>26.98</v>
      </c>
      <c r="AF233" s="36">
        <v>26.89</v>
      </c>
      <c r="AG233" s="35" t="s">
        <v>399</v>
      </c>
      <c r="AH233" s="26" t="s">
        <v>399</v>
      </c>
      <c r="AI233" s="36" t="s">
        <v>399</v>
      </c>
      <c r="AJ233" s="35">
        <v>42</v>
      </c>
      <c r="AK233" s="26">
        <v>19.13</v>
      </c>
      <c r="AL233" s="36"/>
      <c r="AM233" s="35">
        <v>39</v>
      </c>
      <c r="AN233" s="26">
        <v>25.4</v>
      </c>
      <c r="AO233" s="36"/>
      <c r="AP233" s="5" t="str">
        <f t="shared" si="3"/>
        <v>1 23,3333333333333</v>
      </c>
    </row>
    <row r="234" spans="1:42" x14ac:dyDescent="0.2">
      <c r="A234" s="42" t="s">
        <v>854</v>
      </c>
      <c r="B234" s="2" t="s">
        <v>855</v>
      </c>
      <c r="C234" s="35">
        <v>19</v>
      </c>
      <c r="D234" s="26">
        <v>700.42</v>
      </c>
      <c r="E234" s="36">
        <v>652.91</v>
      </c>
      <c r="F234" s="35">
        <v>4</v>
      </c>
      <c r="G234" s="26">
        <v>30.55</v>
      </c>
      <c r="H234" s="36">
        <v>30.62</v>
      </c>
      <c r="I234" s="35" t="s">
        <v>399</v>
      </c>
      <c r="J234" s="26" t="s">
        <v>399</v>
      </c>
      <c r="K234" s="36" t="s">
        <v>399</v>
      </c>
      <c r="L234" s="35"/>
      <c r="M234" s="26"/>
      <c r="N234" s="36"/>
      <c r="O234" s="35" t="s">
        <v>399</v>
      </c>
      <c r="P234" s="26" t="s">
        <v>399</v>
      </c>
      <c r="Q234" s="36" t="s">
        <v>399</v>
      </c>
      <c r="R234" s="35">
        <v>8</v>
      </c>
      <c r="S234" s="26">
        <v>64.39</v>
      </c>
      <c r="T234" s="36">
        <v>64.2</v>
      </c>
      <c r="U234" s="35">
        <v>18</v>
      </c>
      <c r="V234" s="26">
        <v>561.97</v>
      </c>
      <c r="W234" s="36">
        <v>540.54999999999995</v>
      </c>
      <c r="X234" s="35" t="s">
        <v>399</v>
      </c>
      <c r="Y234" s="26" t="s">
        <v>399</v>
      </c>
      <c r="Z234" s="36" t="s">
        <v>399</v>
      </c>
      <c r="AA234" s="35"/>
      <c r="AB234" s="26"/>
      <c r="AC234" s="36"/>
      <c r="AD234" s="35" t="s">
        <v>399</v>
      </c>
      <c r="AE234" s="26" t="s">
        <v>399</v>
      </c>
      <c r="AF234" s="36" t="s">
        <v>399</v>
      </c>
      <c r="AG234" s="35"/>
      <c r="AH234" s="26"/>
      <c r="AI234" s="36"/>
      <c r="AJ234" s="35" t="s">
        <v>399</v>
      </c>
      <c r="AK234" s="26" t="s">
        <v>399</v>
      </c>
      <c r="AL234" s="36" t="s">
        <v>399</v>
      </c>
      <c r="AM234" s="35">
        <v>5</v>
      </c>
      <c r="AN234" s="26">
        <v>25.71</v>
      </c>
      <c r="AO234" s="36"/>
      <c r="AP234" s="5" t="str">
        <f t="shared" si="3"/>
        <v>5 21,6666666666667</v>
      </c>
    </row>
    <row r="235" spans="1:42" x14ac:dyDescent="0.2">
      <c r="A235" s="42" t="s">
        <v>856</v>
      </c>
      <c r="B235" s="2" t="s">
        <v>857</v>
      </c>
      <c r="C235" s="35">
        <v>312</v>
      </c>
      <c r="D235" s="26">
        <v>11152.66</v>
      </c>
      <c r="E235" s="36">
        <v>10943.11</v>
      </c>
      <c r="F235" s="35">
        <v>187</v>
      </c>
      <c r="G235" s="26">
        <v>3977.54</v>
      </c>
      <c r="H235" s="36">
        <v>3995.08</v>
      </c>
      <c r="I235" s="35">
        <v>91</v>
      </c>
      <c r="J235" s="26">
        <v>853.27</v>
      </c>
      <c r="K235" s="36">
        <v>857.19</v>
      </c>
      <c r="L235" s="35">
        <v>124</v>
      </c>
      <c r="M235" s="26">
        <v>1212.19</v>
      </c>
      <c r="N235" s="36">
        <v>1215.8599999999999</v>
      </c>
      <c r="O235" s="35">
        <v>27</v>
      </c>
      <c r="P235" s="26">
        <v>104.36</v>
      </c>
      <c r="Q235" s="36">
        <v>104.75</v>
      </c>
      <c r="R235" s="35">
        <v>218</v>
      </c>
      <c r="S235" s="26">
        <v>1622.32</v>
      </c>
      <c r="T235" s="36">
        <v>1618.48</v>
      </c>
      <c r="U235" s="35">
        <v>224</v>
      </c>
      <c r="V235" s="26">
        <v>2929.22</v>
      </c>
      <c r="W235" s="36">
        <v>2842.76</v>
      </c>
      <c r="X235" s="35">
        <v>9</v>
      </c>
      <c r="Y235" s="26">
        <v>30.43</v>
      </c>
      <c r="Z235" s="36">
        <v>30.82</v>
      </c>
      <c r="AA235" s="35">
        <v>26</v>
      </c>
      <c r="AB235" s="26">
        <v>28.02</v>
      </c>
      <c r="AC235" s="36">
        <v>28.09</v>
      </c>
      <c r="AD235" s="35">
        <v>27</v>
      </c>
      <c r="AE235" s="26">
        <v>196.26</v>
      </c>
      <c r="AF235" s="36">
        <v>195.83</v>
      </c>
      <c r="AG235" s="35">
        <v>3</v>
      </c>
      <c r="AH235" s="26">
        <v>25.25</v>
      </c>
      <c r="AI235" s="36">
        <v>25.19</v>
      </c>
      <c r="AJ235" s="35">
        <v>104</v>
      </c>
      <c r="AK235" s="26">
        <v>80.709999999999994</v>
      </c>
      <c r="AL235" s="36">
        <v>29.06</v>
      </c>
      <c r="AM235" s="35">
        <v>97</v>
      </c>
      <c r="AN235" s="26">
        <v>93.09</v>
      </c>
      <c r="AO235" s="36"/>
      <c r="AP235" s="5" t="str">
        <f t="shared" si="3"/>
        <v>0 24,6666666666667</v>
      </c>
    </row>
    <row r="236" spans="1:42" x14ac:dyDescent="0.2">
      <c r="A236" s="42" t="s">
        <v>858</v>
      </c>
      <c r="B236" s="2" t="s">
        <v>859</v>
      </c>
      <c r="C236" s="35">
        <v>409</v>
      </c>
      <c r="D236" s="26">
        <v>27792.06</v>
      </c>
      <c r="E236" s="36">
        <v>27572.04</v>
      </c>
      <c r="F236" s="35">
        <v>298</v>
      </c>
      <c r="G236" s="26">
        <v>12138.11</v>
      </c>
      <c r="H236" s="36">
        <v>12278.79</v>
      </c>
      <c r="I236" s="35">
        <v>250</v>
      </c>
      <c r="J236" s="26">
        <v>6287.49</v>
      </c>
      <c r="K236" s="36">
        <v>6357.65</v>
      </c>
      <c r="L236" s="35">
        <v>166</v>
      </c>
      <c r="M236" s="26">
        <v>2321.2800000000002</v>
      </c>
      <c r="N236" s="36">
        <v>2350.38</v>
      </c>
      <c r="O236" s="35">
        <v>30</v>
      </c>
      <c r="P236" s="26">
        <v>115.18</v>
      </c>
      <c r="Q236" s="36">
        <v>115.15</v>
      </c>
      <c r="R236" s="35">
        <v>337</v>
      </c>
      <c r="S236" s="26">
        <v>2793.53</v>
      </c>
      <c r="T236" s="36">
        <v>2784.61</v>
      </c>
      <c r="U236" s="35">
        <v>218</v>
      </c>
      <c r="V236" s="26">
        <v>1414.03</v>
      </c>
      <c r="W236" s="36">
        <v>1389.29</v>
      </c>
      <c r="X236" s="35">
        <v>11</v>
      </c>
      <c r="Y236" s="26">
        <v>12.2</v>
      </c>
      <c r="Z236" s="36">
        <v>12.28</v>
      </c>
      <c r="AA236" s="35">
        <v>107</v>
      </c>
      <c r="AB236" s="26">
        <v>692.64</v>
      </c>
      <c r="AC236" s="36">
        <v>699.55</v>
      </c>
      <c r="AD236" s="35">
        <v>62</v>
      </c>
      <c r="AE236" s="26">
        <v>1050.29</v>
      </c>
      <c r="AF236" s="36">
        <v>1050.8800000000001</v>
      </c>
      <c r="AG236" s="35">
        <v>38</v>
      </c>
      <c r="AH236" s="26">
        <v>485.14</v>
      </c>
      <c r="AI236" s="36">
        <v>487.58</v>
      </c>
      <c r="AJ236" s="35">
        <v>221</v>
      </c>
      <c r="AK236" s="26">
        <v>358.88</v>
      </c>
      <c r="AL236" s="36">
        <v>45.88</v>
      </c>
      <c r="AM236" s="35">
        <v>156</v>
      </c>
      <c r="AN236" s="26">
        <v>123.29</v>
      </c>
      <c r="AO236" s="36"/>
      <c r="AP236" s="5" t="str">
        <f t="shared" si="3"/>
        <v>0 24,6666666666667</v>
      </c>
    </row>
    <row r="237" spans="1:42" x14ac:dyDescent="0.2">
      <c r="A237" s="42" t="s">
        <v>860</v>
      </c>
      <c r="B237" s="2" t="s">
        <v>861</v>
      </c>
      <c r="C237" s="35">
        <v>198</v>
      </c>
      <c r="D237" s="26">
        <v>7898.24</v>
      </c>
      <c r="E237" s="36">
        <v>7786.41</v>
      </c>
      <c r="F237" s="35">
        <v>112</v>
      </c>
      <c r="G237" s="26">
        <v>2911.89</v>
      </c>
      <c r="H237" s="36">
        <v>2931.58</v>
      </c>
      <c r="I237" s="35">
        <v>71</v>
      </c>
      <c r="J237" s="26">
        <v>947.66</v>
      </c>
      <c r="K237" s="36">
        <v>955.31</v>
      </c>
      <c r="L237" s="35">
        <v>52</v>
      </c>
      <c r="M237" s="26">
        <v>453.73</v>
      </c>
      <c r="N237" s="36">
        <v>455.94</v>
      </c>
      <c r="O237" s="35">
        <v>12</v>
      </c>
      <c r="P237" s="26">
        <v>18.91</v>
      </c>
      <c r="Q237" s="36">
        <v>19.190000000000001</v>
      </c>
      <c r="R237" s="35">
        <v>131</v>
      </c>
      <c r="S237" s="26">
        <v>1007.89</v>
      </c>
      <c r="T237" s="36">
        <v>1003.15</v>
      </c>
      <c r="U237" s="35">
        <v>86</v>
      </c>
      <c r="V237" s="26">
        <v>741.31</v>
      </c>
      <c r="W237" s="36">
        <v>731.27</v>
      </c>
      <c r="X237" s="35">
        <v>7</v>
      </c>
      <c r="Y237" s="26">
        <v>2.94</v>
      </c>
      <c r="Z237" s="36">
        <v>2.99</v>
      </c>
      <c r="AA237" s="35">
        <v>25</v>
      </c>
      <c r="AB237" s="26">
        <v>161.54</v>
      </c>
      <c r="AC237" s="36">
        <v>161.71</v>
      </c>
      <c r="AD237" s="35">
        <v>87</v>
      </c>
      <c r="AE237" s="26">
        <v>1415.59</v>
      </c>
      <c r="AF237" s="36">
        <v>1412.07</v>
      </c>
      <c r="AG237" s="35">
        <v>7</v>
      </c>
      <c r="AH237" s="26">
        <v>89.98</v>
      </c>
      <c r="AI237" s="36">
        <v>89.71</v>
      </c>
      <c r="AJ237" s="35">
        <v>73</v>
      </c>
      <c r="AK237" s="26">
        <v>73.11</v>
      </c>
      <c r="AL237" s="36">
        <v>23.49</v>
      </c>
      <c r="AM237" s="35">
        <v>76</v>
      </c>
      <c r="AN237" s="26">
        <v>73.69</v>
      </c>
      <c r="AO237" s="36"/>
      <c r="AP237" s="5" t="str">
        <f t="shared" si="3"/>
        <v>0 24,6666666666667</v>
      </c>
    </row>
    <row r="238" spans="1:42" x14ac:dyDescent="0.2">
      <c r="A238" s="42" t="s">
        <v>862</v>
      </c>
      <c r="B238" s="2" t="s">
        <v>863</v>
      </c>
      <c r="C238" s="35">
        <v>417</v>
      </c>
      <c r="D238" s="26">
        <v>24361.759999999998</v>
      </c>
      <c r="E238" s="36">
        <v>24005.18</v>
      </c>
      <c r="F238" s="35">
        <v>279</v>
      </c>
      <c r="G238" s="26">
        <v>9123.42</v>
      </c>
      <c r="H238" s="36">
        <v>9212.02</v>
      </c>
      <c r="I238" s="35">
        <v>222</v>
      </c>
      <c r="J238" s="26">
        <v>5266.92</v>
      </c>
      <c r="K238" s="36">
        <v>5302.78</v>
      </c>
      <c r="L238" s="35">
        <v>146</v>
      </c>
      <c r="M238" s="26">
        <v>1986.63</v>
      </c>
      <c r="N238" s="36">
        <v>1998.67</v>
      </c>
      <c r="O238" s="35">
        <v>34</v>
      </c>
      <c r="P238" s="26">
        <v>34.39</v>
      </c>
      <c r="Q238" s="36">
        <v>34.67</v>
      </c>
      <c r="R238" s="35">
        <v>344</v>
      </c>
      <c r="S238" s="26">
        <v>2948.93</v>
      </c>
      <c r="T238" s="36">
        <v>2939.98</v>
      </c>
      <c r="U238" s="35">
        <v>226</v>
      </c>
      <c r="V238" s="26">
        <v>1914.95</v>
      </c>
      <c r="W238" s="36">
        <v>1857.59</v>
      </c>
      <c r="X238" s="35">
        <v>24</v>
      </c>
      <c r="Y238" s="26">
        <v>74.78</v>
      </c>
      <c r="Z238" s="36">
        <v>74.81</v>
      </c>
      <c r="AA238" s="35">
        <v>77</v>
      </c>
      <c r="AB238" s="26">
        <v>487.06</v>
      </c>
      <c r="AC238" s="36">
        <v>490.43</v>
      </c>
      <c r="AD238" s="35">
        <v>126</v>
      </c>
      <c r="AE238" s="26">
        <v>1615.78</v>
      </c>
      <c r="AF238" s="36">
        <v>1618.33</v>
      </c>
      <c r="AG238" s="35">
        <v>30</v>
      </c>
      <c r="AH238" s="26">
        <v>330.72</v>
      </c>
      <c r="AI238" s="36">
        <v>330.73</v>
      </c>
      <c r="AJ238" s="35">
        <v>208</v>
      </c>
      <c r="AK238" s="26">
        <v>359.24</v>
      </c>
      <c r="AL238" s="36">
        <v>145.16999999999999</v>
      </c>
      <c r="AM238" s="35">
        <v>166</v>
      </c>
      <c r="AN238" s="26">
        <v>218.94</v>
      </c>
      <c r="AO238" s="36"/>
      <c r="AP238" s="5" t="str">
        <f t="shared" si="3"/>
        <v>0 24,6666666666667</v>
      </c>
    </row>
    <row r="239" spans="1:42" x14ac:dyDescent="0.2">
      <c r="A239" s="42" t="s">
        <v>864</v>
      </c>
      <c r="B239" s="2" t="s">
        <v>865</v>
      </c>
      <c r="C239" s="35">
        <v>194</v>
      </c>
      <c r="D239" s="26">
        <v>5087.3500000000004</v>
      </c>
      <c r="E239" s="36">
        <v>4939.6000000000004</v>
      </c>
      <c r="F239" s="35">
        <v>74</v>
      </c>
      <c r="G239" s="26">
        <v>846.08</v>
      </c>
      <c r="H239" s="36">
        <v>850.19</v>
      </c>
      <c r="I239" s="35">
        <v>31</v>
      </c>
      <c r="J239" s="26">
        <v>322.64</v>
      </c>
      <c r="K239" s="36">
        <v>324.69</v>
      </c>
      <c r="L239" s="35">
        <v>59</v>
      </c>
      <c r="M239" s="26">
        <v>517.80999999999995</v>
      </c>
      <c r="N239" s="36">
        <v>516.08000000000004</v>
      </c>
      <c r="O239" s="35">
        <v>25</v>
      </c>
      <c r="P239" s="26">
        <v>36.65</v>
      </c>
      <c r="Q239" s="36">
        <v>36.700000000000003</v>
      </c>
      <c r="R239" s="35">
        <v>137</v>
      </c>
      <c r="S239" s="26">
        <v>629.51</v>
      </c>
      <c r="T239" s="36">
        <v>624.30999999999995</v>
      </c>
      <c r="U239" s="35">
        <v>115</v>
      </c>
      <c r="V239" s="26">
        <v>917.55</v>
      </c>
      <c r="W239" s="36">
        <v>876.98</v>
      </c>
      <c r="X239" s="35" t="s">
        <v>399</v>
      </c>
      <c r="Y239" s="26" t="s">
        <v>399</v>
      </c>
      <c r="Z239" s="36" t="s">
        <v>399</v>
      </c>
      <c r="AA239" s="35">
        <v>23</v>
      </c>
      <c r="AB239" s="26">
        <v>46.78</v>
      </c>
      <c r="AC239" s="36">
        <v>47.75</v>
      </c>
      <c r="AD239" s="35">
        <v>128</v>
      </c>
      <c r="AE239" s="26">
        <v>1608.53</v>
      </c>
      <c r="AF239" s="36">
        <v>1608.27</v>
      </c>
      <c r="AG239" s="35">
        <v>4</v>
      </c>
      <c r="AH239" s="26">
        <v>36.840000000000003</v>
      </c>
      <c r="AI239" s="36">
        <v>38.020000000000003</v>
      </c>
      <c r="AJ239" s="35">
        <v>55</v>
      </c>
      <c r="AK239" s="26">
        <v>42.24</v>
      </c>
      <c r="AL239" s="36">
        <v>16.53</v>
      </c>
      <c r="AM239" s="35">
        <v>80</v>
      </c>
      <c r="AN239" s="26">
        <v>82.63</v>
      </c>
      <c r="AO239" s="36"/>
      <c r="AP239" s="5" t="str">
        <f t="shared" si="3"/>
        <v>1 24,6666666666667</v>
      </c>
    </row>
    <row r="240" spans="1:42" x14ac:dyDescent="0.2">
      <c r="A240" s="42" t="s">
        <v>866</v>
      </c>
      <c r="B240" s="2" t="s">
        <v>867</v>
      </c>
      <c r="C240" s="35">
        <v>172</v>
      </c>
      <c r="D240" s="26">
        <v>6805.8</v>
      </c>
      <c r="E240" s="36">
        <v>6726</v>
      </c>
      <c r="F240" s="35">
        <v>73</v>
      </c>
      <c r="G240" s="26">
        <v>2370.2600000000002</v>
      </c>
      <c r="H240" s="36">
        <v>2382.29</v>
      </c>
      <c r="I240" s="35">
        <v>56</v>
      </c>
      <c r="J240" s="26">
        <v>1078.58</v>
      </c>
      <c r="K240" s="36">
        <v>1083.71</v>
      </c>
      <c r="L240" s="35">
        <v>42</v>
      </c>
      <c r="M240" s="26">
        <v>476.73</v>
      </c>
      <c r="N240" s="36">
        <v>476.36</v>
      </c>
      <c r="O240" s="35">
        <v>6</v>
      </c>
      <c r="P240" s="26">
        <v>67.069999999999993</v>
      </c>
      <c r="Q240" s="36">
        <v>67.23</v>
      </c>
      <c r="R240" s="35">
        <v>128</v>
      </c>
      <c r="S240" s="26">
        <v>1005.93</v>
      </c>
      <c r="T240" s="36">
        <v>997.35</v>
      </c>
      <c r="U240" s="35">
        <v>73</v>
      </c>
      <c r="V240" s="26">
        <v>638.23</v>
      </c>
      <c r="W240" s="36">
        <v>632.87</v>
      </c>
      <c r="X240" s="35"/>
      <c r="Y240" s="26"/>
      <c r="Z240" s="36"/>
      <c r="AA240" s="35">
        <v>12</v>
      </c>
      <c r="AB240" s="26">
        <v>21.57</v>
      </c>
      <c r="AC240" s="36">
        <v>21.42</v>
      </c>
      <c r="AD240" s="35">
        <v>42</v>
      </c>
      <c r="AE240" s="26">
        <v>977.62</v>
      </c>
      <c r="AF240" s="36">
        <v>978.38</v>
      </c>
      <c r="AG240" s="35">
        <v>6</v>
      </c>
      <c r="AH240" s="26">
        <v>67.45</v>
      </c>
      <c r="AI240" s="36">
        <v>67.260000000000005</v>
      </c>
      <c r="AJ240" s="35">
        <v>47</v>
      </c>
      <c r="AK240" s="26">
        <v>55.7</v>
      </c>
      <c r="AL240" s="36">
        <v>19.13</v>
      </c>
      <c r="AM240" s="35">
        <v>53</v>
      </c>
      <c r="AN240" s="26">
        <v>46.66</v>
      </c>
      <c r="AO240" s="36"/>
      <c r="AP240" s="5" t="str">
        <f t="shared" si="3"/>
        <v>0 23,6666666666667</v>
      </c>
    </row>
    <row r="241" spans="1:42" x14ac:dyDescent="0.2">
      <c r="A241" s="42" t="s">
        <v>868</v>
      </c>
      <c r="B241" s="2" t="s">
        <v>869</v>
      </c>
      <c r="C241" s="35">
        <v>719</v>
      </c>
      <c r="D241" s="26">
        <v>33562.449999999997</v>
      </c>
      <c r="E241" s="36">
        <v>32786.639999999999</v>
      </c>
      <c r="F241" s="35">
        <v>437</v>
      </c>
      <c r="G241" s="26">
        <v>10812.48</v>
      </c>
      <c r="H241" s="36">
        <v>10872.32</v>
      </c>
      <c r="I241" s="35">
        <v>291</v>
      </c>
      <c r="J241" s="26">
        <v>3664.62</v>
      </c>
      <c r="K241" s="36">
        <v>3688.4</v>
      </c>
      <c r="L241" s="35">
        <v>386</v>
      </c>
      <c r="M241" s="26">
        <v>4694.4799999999996</v>
      </c>
      <c r="N241" s="36">
        <v>4710.2299999999996</v>
      </c>
      <c r="O241" s="35">
        <v>108</v>
      </c>
      <c r="P241" s="26">
        <v>365.69</v>
      </c>
      <c r="Q241" s="36">
        <v>364.47</v>
      </c>
      <c r="R241" s="35">
        <v>559</v>
      </c>
      <c r="S241" s="26">
        <v>3780.34</v>
      </c>
      <c r="T241" s="36">
        <v>3756.06</v>
      </c>
      <c r="U241" s="35">
        <v>536</v>
      </c>
      <c r="V241" s="26">
        <v>6721.2</v>
      </c>
      <c r="W241" s="36">
        <v>6387.12</v>
      </c>
      <c r="X241" s="35">
        <v>64</v>
      </c>
      <c r="Y241" s="26">
        <v>219.62</v>
      </c>
      <c r="Z241" s="36">
        <v>220.79</v>
      </c>
      <c r="AA241" s="35">
        <v>105</v>
      </c>
      <c r="AB241" s="26">
        <v>250.43</v>
      </c>
      <c r="AC241" s="36">
        <v>251.45</v>
      </c>
      <c r="AD241" s="35">
        <v>285</v>
      </c>
      <c r="AE241" s="26">
        <v>1963.86</v>
      </c>
      <c r="AF241" s="36">
        <v>1964.03</v>
      </c>
      <c r="AG241" s="35">
        <v>40</v>
      </c>
      <c r="AH241" s="26">
        <v>469.36</v>
      </c>
      <c r="AI241" s="36">
        <v>471.73</v>
      </c>
      <c r="AJ241" s="35">
        <v>297</v>
      </c>
      <c r="AK241" s="26">
        <v>297.3</v>
      </c>
      <c r="AL241" s="36">
        <v>100.04</v>
      </c>
      <c r="AM241" s="35">
        <v>328</v>
      </c>
      <c r="AN241" s="26">
        <v>323.07</v>
      </c>
      <c r="AO241" s="36"/>
      <c r="AP241" s="5" t="str">
        <f t="shared" si="3"/>
        <v>0 24,6666666666667</v>
      </c>
    </row>
    <row r="242" spans="1:42" x14ac:dyDescent="0.2">
      <c r="A242" s="42" t="s">
        <v>870</v>
      </c>
      <c r="B242" s="2" t="s">
        <v>871</v>
      </c>
      <c r="C242" s="35">
        <v>427</v>
      </c>
      <c r="D242" s="26">
        <v>16069.03</v>
      </c>
      <c r="E242" s="36">
        <v>15810.44</v>
      </c>
      <c r="F242" s="35">
        <v>265</v>
      </c>
      <c r="G242" s="26">
        <v>5315.67</v>
      </c>
      <c r="H242" s="36">
        <v>5366.49</v>
      </c>
      <c r="I242" s="35">
        <v>154</v>
      </c>
      <c r="J242" s="26">
        <v>1860.33</v>
      </c>
      <c r="K242" s="36">
        <v>1880.09</v>
      </c>
      <c r="L242" s="35">
        <v>180</v>
      </c>
      <c r="M242" s="26">
        <v>1593.51</v>
      </c>
      <c r="N242" s="36">
        <v>1607.55</v>
      </c>
      <c r="O242" s="35">
        <v>47</v>
      </c>
      <c r="P242" s="26">
        <v>129.91999999999999</v>
      </c>
      <c r="Q242" s="36">
        <v>130.62</v>
      </c>
      <c r="R242" s="35">
        <v>320</v>
      </c>
      <c r="S242" s="26">
        <v>1562.15</v>
      </c>
      <c r="T242" s="36">
        <v>1553.73</v>
      </c>
      <c r="U242" s="35">
        <v>293</v>
      </c>
      <c r="V242" s="26">
        <v>3108.93</v>
      </c>
      <c r="W242" s="36">
        <v>3048.7</v>
      </c>
      <c r="X242" s="35">
        <v>20</v>
      </c>
      <c r="Y242" s="26">
        <v>42.3</v>
      </c>
      <c r="Z242" s="36">
        <v>43.31</v>
      </c>
      <c r="AA242" s="35">
        <v>79</v>
      </c>
      <c r="AB242" s="26">
        <v>272.95999999999998</v>
      </c>
      <c r="AC242" s="36">
        <v>275.52999999999997</v>
      </c>
      <c r="AD242" s="35">
        <v>156</v>
      </c>
      <c r="AE242" s="26">
        <v>1691.5</v>
      </c>
      <c r="AF242" s="36">
        <v>1707.85</v>
      </c>
      <c r="AG242" s="35">
        <v>17</v>
      </c>
      <c r="AH242" s="26">
        <v>150.19</v>
      </c>
      <c r="AI242" s="36">
        <v>148.99</v>
      </c>
      <c r="AJ242" s="35">
        <v>187</v>
      </c>
      <c r="AK242" s="26">
        <v>195.74</v>
      </c>
      <c r="AL242" s="36">
        <v>47.58</v>
      </c>
      <c r="AM242" s="35">
        <v>160</v>
      </c>
      <c r="AN242" s="26">
        <v>145.83000000000001</v>
      </c>
      <c r="AO242" s="36"/>
      <c r="AP242" s="5" t="str">
        <f t="shared" si="3"/>
        <v>0 24,6666666666667</v>
      </c>
    </row>
    <row r="243" spans="1:42" x14ac:dyDescent="0.2">
      <c r="A243" s="42" t="s">
        <v>872</v>
      </c>
      <c r="B243" s="2" t="s">
        <v>873</v>
      </c>
      <c r="C243" s="35">
        <v>498</v>
      </c>
      <c r="D243" s="26">
        <v>28921.71</v>
      </c>
      <c r="E243" s="36">
        <v>27343.94</v>
      </c>
      <c r="F243" s="35">
        <v>281</v>
      </c>
      <c r="G243" s="26">
        <v>4638.9399999999996</v>
      </c>
      <c r="H243" s="36">
        <v>4647.22</v>
      </c>
      <c r="I243" s="35">
        <v>55</v>
      </c>
      <c r="J243" s="26">
        <v>381.36</v>
      </c>
      <c r="K243" s="36">
        <v>383.69</v>
      </c>
      <c r="L243" s="35">
        <v>227</v>
      </c>
      <c r="M243" s="26">
        <v>2649.44</v>
      </c>
      <c r="N243" s="36">
        <v>2653.66</v>
      </c>
      <c r="O243" s="35">
        <v>52</v>
      </c>
      <c r="P243" s="26">
        <v>198.27</v>
      </c>
      <c r="Q243" s="36">
        <v>197.99</v>
      </c>
      <c r="R243" s="35">
        <v>305</v>
      </c>
      <c r="S243" s="26">
        <v>2900.54</v>
      </c>
      <c r="T243" s="36">
        <v>2895.94</v>
      </c>
      <c r="U243" s="35">
        <v>463</v>
      </c>
      <c r="V243" s="26">
        <v>17660.53</v>
      </c>
      <c r="W243" s="36">
        <v>16374.26</v>
      </c>
      <c r="X243" s="35">
        <v>14</v>
      </c>
      <c r="Y243" s="26">
        <v>23.86</v>
      </c>
      <c r="Z243" s="36">
        <v>23.87</v>
      </c>
      <c r="AA243" s="35">
        <v>26</v>
      </c>
      <c r="AB243" s="26">
        <v>56.93</v>
      </c>
      <c r="AC243" s="36">
        <v>57.63</v>
      </c>
      <c r="AD243" s="35">
        <v>32</v>
      </c>
      <c r="AE243" s="26">
        <v>57.85</v>
      </c>
      <c r="AF243" s="36">
        <v>57.69</v>
      </c>
      <c r="AG243" s="35">
        <v>9</v>
      </c>
      <c r="AH243" s="26">
        <v>6.4</v>
      </c>
      <c r="AI243" s="36">
        <v>6.4</v>
      </c>
      <c r="AJ243" s="35">
        <v>81</v>
      </c>
      <c r="AK243" s="26">
        <v>79.930000000000007</v>
      </c>
      <c r="AL243" s="36">
        <v>45.59</v>
      </c>
      <c r="AM243" s="35">
        <v>185</v>
      </c>
      <c r="AN243" s="26">
        <v>267.66000000000003</v>
      </c>
      <c r="AO243" s="36"/>
      <c r="AP243" s="5" t="str">
        <f t="shared" si="3"/>
        <v>0 24,6666666666667</v>
      </c>
    </row>
    <row r="244" spans="1:42" x14ac:dyDescent="0.2">
      <c r="A244" s="42" t="s">
        <v>874</v>
      </c>
      <c r="B244" s="2" t="s">
        <v>875</v>
      </c>
      <c r="C244" s="35">
        <v>344</v>
      </c>
      <c r="D244" s="26">
        <v>13728.31</v>
      </c>
      <c r="E244" s="36">
        <v>13519.72</v>
      </c>
      <c r="F244" s="35">
        <v>175</v>
      </c>
      <c r="G244" s="26">
        <v>4972.22</v>
      </c>
      <c r="H244" s="36">
        <v>5001.38</v>
      </c>
      <c r="I244" s="35">
        <v>114</v>
      </c>
      <c r="J244" s="26">
        <v>1736.47</v>
      </c>
      <c r="K244" s="36">
        <v>1744.55</v>
      </c>
      <c r="L244" s="35">
        <v>132</v>
      </c>
      <c r="M244" s="26">
        <v>1530.76</v>
      </c>
      <c r="N244" s="36">
        <v>1539.36</v>
      </c>
      <c r="O244" s="35">
        <v>29</v>
      </c>
      <c r="P244" s="26">
        <v>67.349999999999994</v>
      </c>
      <c r="Q244" s="36">
        <v>66.72</v>
      </c>
      <c r="R244" s="35">
        <v>241</v>
      </c>
      <c r="S244" s="26">
        <v>1821.51</v>
      </c>
      <c r="T244" s="36">
        <v>1814.54</v>
      </c>
      <c r="U244" s="35">
        <v>240</v>
      </c>
      <c r="V244" s="26">
        <v>2298.19</v>
      </c>
      <c r="W244" s="36">
        <v>2223.85</v>
      </c>
      <c r="X244" s="35">
        <v>8</v>
      </c>
      <c r="Y244" s="26">
        <v>8.35</v>
      </c>
      <c r="Z244" s="36">
        <v>8.35</v>
      </c>
      <c r="AA244" s="35">
        <v>28</v>
      </c>
      <c r="AB244" s="26">
        <v>79.36</v>
      </c>
      <c r="AC244" s="36">
        <v>79.62</v>
      </c>
      <c r="AD244" s="35">
        <v>82</v>
      </c>
      <c r="AE244" s="26">
        <v>932.47</v>
      </c>
      <c r="AF244" s="36">
        <v>939.13</v>
      </c>
      <c r="AG244" s="35">
        <v>8</v>
      </c>
      <c r="AH244" s="26">
        <v>47.95</v>
      </c>
      <c r="AI244" s="36">
        <v>47.85</v>
      </c>
      <c r="AJ244" s="35">
        <v>122</v>
      </c>
      <c r="AK244" s="26">
        <v>143.34</v>
      </c>
      <c r="AL244" s="36">
        <v>54.37</v>
      </c>
      <c r="AM244" s="35">
        <v>128</v>
      </c>
      <c r="AN244" s="26">
        <v>90.34</v>
      </c>
      <c r="AO244" s="36"/>
      <c r="AP244" s="5" t="str">
        <f t="shared" si="3"/>
        <v>0 24,6666666666667</v>
      </c>
    </row>
    <row r="245" spans="1:42" x14ac:dyDescent="0.2">
      <c r="A245" s="42" t="s">
        <v>876</v>
      </c>
      <c r="B245" s="2" t="s">
        <v>877</v>
      </c>
      <c r="C245" s="35">
        <v>317</v>
      </c>
      <c r="D245" s="26">
        <v>13276.02</v>
      </c>
      <c r="E245" s="36">
        <v>13011.65</v>
      </c>
      <c r="F245" s="35">
        <v>203</v>
      </c>
      <c r="G245" s="26">
        <v>5630.03</v>
      </c>
      <c r="H245" s="36">
        <v>5662.03</v>
      </c>
      <c r="I245" s="35">
        <v>129</v>
      </c>
      <c r="J245" s="26">
        <v>1887.18</v>
      </c>
      <c r="K245" s="36">
        <v>1895.31</v>
      </c>
      <c r="L245" s="35">
        <v>136</v>
      </c>
      <c r="M245" s="26">
        <v>1411.02</v>
      </c>
      <c r="N245" s="36">
        <v>1417.68</v>
      </c>
      <c r="O245" s="35">
        <v>30</v>
      </c>
      <c r="P245" s="26">
        <v>64.08</v>
      </c>
      <c r="Q245" s="36">
        <v>63.6</v>
      </c>
      <c r="R245" s="35">
        <v>235</v>
      </c>
      <c r="S245" s="26">
        <v>1299.46</v>
      </c>
      <c r="T245" s="36">
        <v>1286.8</v>
      </c>
      <c r="U245" s="35">
        <v>197</v>
      </c>
      <c r="V245" s="26">
        <v>1479.24</v>
      </c>
      <c r="W245" s="36">
        <v>1370</v>
      </c>
      <c r="X245" s="35">
        <v>12</v>
      </c>
      <c r="Y245" s="26">
        <v>58.17</v>
      </c>
      <c r="Z245" s="36">
        <v>58.21</v>
      </c>
      <c r="AA245" s="35">
        <v>49</v>
      </c>
      <c r="AB245" s="26">
        <v>257.08999999999997</v>
      </c>
      <c r="AC245" s="36">
        <v>259.42</v>
      </c>
      <c r="AD245" s="35">
        <v>96</v>
      </c>
      <c r="AE245" s="26">
        <v>808.28</v>
      </c>
      <c r="AF245" s="36">
        <v>810.47</v>
      </c>
      <c r="AG245" s="35">
        <v>13</v>
      </c>
      <c r="AH245" s="26">
        <v>113.66</v>
      </c>
      <c r="AI245" s="36">
        <v>113.79</v>
      </c>
      <c r="AJ245" s="35">
        <v>121</v>
      </c>
      <c r="AK245" s="26">
        <v>165.42</v>
      </c>
      <c r="AL245" s="36">
        <v>74.34</v>
      </c>
      <c r="AM245" s="35">
        <v>112</v>
      </c>
      <c r="AN245" s="26">
        <v>102.39</v>
      </c>
      <c r="AO245" s="36"/>
      <c r="AP245" s="5" t="str">
        <f t="shared" si="3"/>
        <v>0 24,6666666666667</v>
      </c>
    </row>
    <row r="246" spans="1:42" x14ac:dyDescent="0.2">
      <c r="A246" s="42" t="s">
        <v>878</v>
      </c>
      <c r="B246" s="2" t="s">
        <v>879</v>
      </c>
      <c r="C246" s="35">
        <v>286</v>
      </c>
      <c r="D246" s="26">
        <v>15141.98</v>
      </c>
      <c r="E246" s="36">
        <v>14921.25</v>
      </c>
      <c r="F246" s="35">
        <v>157</v>
      </c>
      <c r="G246" s="26">
        <v>6084.25</v>
      </c>
      <c r="H246" s="36">
        <v>6113.37</v>
      </c>
      <c r="I246" s="35">
        <v>126</v>
      </c>
      <c r="J246" s="26">
        <v>2737.82</v>
      </c>
      <c r="K246" s="36">
        <v>2750.88</v>
      </c>
      <c r="L246" s="35">
        <v>91</v>
      </c>
      <c r="M246" s="26">
        <v>1362.48</v>
      </c>
      <c r="N246" s="36">
        <v>1369.57</v>
      </c>
      <c r="O246" s="35">
        <v>29</v>
      </c>
      <c r="P246" s="26">
        <v>108.58</v>
      </c>
      <c r="Q246" s="36">
        <v>109.21</v>
      </c>
      <c r="R246" s="35">
        <v>212</v>
      </c>
      <c r="S246" s="26">
        <v>1757.14</v>
      </c>
      <c r="T246" s="36">
        <v>1745.57</v>
      </c>
      <c r="U246" s="35">
        <v>147</v>
      </c>
      <c r="V246" s="26">
        <v>1132.67</v>
      </c>
      <c r="W246" s="36">
        <v>1107.0899999999999</v>
      </c>
      <c r="X246" s="35">
        <v>11</v>
      </c>
      <c r="Y246" s="26">
        <v>23.87</v>
      </c>
      <c r="Z246" s="36">
        <v>23.86</v>
      </c>
      <c r="AA246" s="35">
        <v>22</v>
      </c>
      <c r="AB246" s="26">
        <v>62.55</v>
      </c>
      <c r="AC246" s="36">
        <v>62.68</v>
      </c>
      <c r="AD246" s="35">
        <v>75</v>
      </c>
      <c r="AE246" s="26">
        <v>1454.92</v>
      </c>
      <c r="AF246" s="36">
        <v>1459.1</v>
      </c>
      <c r="AG246" s="35">
        <v>15</v>
      </c>
      <c r="AH246" s="26">
        <v>130.63999999999999</v>
      </c>
      <c r="AI246" s="36">
        <v>130.74</v>
      </c>
      <c r="AJ246" s="35">
        <v>97</v>
      </c>
      <c r="AK246" s="26">
        <v>149</v>
      </c>
      <c r="AL246" s="36">
        <v>49.18</v>
      </c>
      <c r="AM246" s="35">
        <v>113</v>
      </c>
      <c r="AN246" s="26">
        <v>138.06</v>
      </c>
      <c r="AO246" s="36"/>
      <c r="AP246" s="5" t="str">
        <f t="shared" si="3"/>
        <v>0 24,6666666666667</v>
      </c>
    </row>
    <row r="247" spans="1:42" x14ac:dyDescent="0.2">
      <c r="A247" s="43" t="s">
        <v>880</v>
      </c>
      <c r="B247" s="3" t="s">
        <v>881</v>
      </c>
      <c r="C247" s="37">
        <v>167</v>
      </c>
      <c r="D247" s="27">
        <v>4359.78</v>
      </c>
      <c r="E247" s="38">
        <v>4266.93</v>
      </c>
      <c r="F247" s="37">
        <v>64</v>
      </c>
      <c r="G247" s="27">
        <v>1195.95</v>
      </c>
      <c r="H247" s="38">
        <v>1203.3499999999999</v>
      </c>
      <c r="I247" s="37">
        <v>30</v>
      </c>
      <c r="J247" s="27">
        <v>287.89</v>
      </c>
      <c r="K247" s="38">
        <v>289.26</v>
      </c>
      <c r="L247" s="37">
        <v>37</v>
      </c>
      <c r="M247" s="27">
        <v>282.19</v>
      </c>
      <c r="N247" s="38">
        <v>283.23</v>
      </c>
      <c r="O247" s="37">
        <v>14</v>
      </c>
      <c r="P247" s="27">
        <v>71.31</v>
      </c>
      <c r="Q247" s="38">
        <v>71.489999999999995</v>
      </c>
      <c r="R247" s="37">
        <v>106</v>
      </c>
      <c r="S247" s="27">
        <v>634</v>
      </c>
      <c r="T247" s="38">
        <v>631.21</v>
      </c>
      <c r="U247" s="37">
        <v>85</v>
      </c>
      <c r="V247" s="27">
        <v>684.05</v>
      </c>
      <c r="W247" s="38">
        <v>667.88</v>
      </c>
      <c r="X247" s="37" t="s">
        <v>399</v>
      </c>
      <c r="Y247" s="27" t="s">
        <v>399</v>
      </c>
      <c r="Z247" s="38" t="s">
        <v>399</v>
      </c>
      <c r="AA247" s="37">
        <v>15</v>
      </c>
      <c r="AB247" s="27">
        <v>38.42</v>
      </c>
      <c r="AC247" s="38">
        <v>38.17</v>
      </c>
      <c r="AD247" s="37">
        <v>68</v>
      </c>
      <c r="AE247" s="27">
        <v>1017.08</v>
      </c>
      <c r="AF247" s="38">
        <v>1041.3599999999999</v>
      </c>
      <c r="AG247" s="37">
        <v>4</v>
      </c>
      <c r="AH247" s="27">
        <v>28.73</v>
      </c>
      <c r="AI247" s="38">
        <v>28.87</v>
      </c>
      <c r="AJ247" s="35">
        <v>45</v>
      </c>
      <c r="AK247" s="26">
        <v>60.02</v>
      </c>
      <c r="AL247" s="36">
        <v>10.25</v>
      </c>
      <c r="AM247" s="37">
        <v>51</v>
      </c>
      <c r="AN247" s="27">
        <v>58.28</v>
      </c>
      <c r="AO247" s="38"/>
      <c r="AP247" s="5" t="str">
        <f t="shared" si="3"/>
        <v>1 24,6666666666667</v>
      </c>
    </row>
    <row r="248" spans="1:42" x14ac:dyDescent="0.2">
      <c r="A248" s="5" t="s">
        <v>14</v>
      </c>
      <c r="C248" s="30"/>
      <c r="D248" s="31"/>
      <c r="E248" s="31"/>
      <c r="F248" s="30"/>
      <c r="G248" s="31"/>
      <c r="H248" s="31"/>
      <c r="I248" s="31"/>
      <c r="J248" s="31"/>
      <c r="K248" s="31"/>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row>
    <row r="249" spans="1:42" ht="10.5" customHeight="1" x14ac:dyDescent="0.2"/>
    <row r="250" spans="1:42" ht="10.5" customHeight="1" x14ac:dyDescent="0.2">
      <c r="C250" s="54"/>
      <c r="D250" s="54"/>
      <c r="E250" s="54"/>
      <c r="F250" s="54"/>
      <c r="G250" s="54"/>
      <c r="H250" s="54"/>
      <c r="I250" s="54"/>
      <c r="J250" s="54"/>
      <c r="K250" s="54"/>
      <c r="L250" s="54"/>
      <c r="M250" s="54"/>
      <c r="N250" s="54"/>
      <c r="O250" s="54"/>
      <c r="P250" s="54"/>
      <c r="Q250" s="54"/>
      <c r="R250" s="54"/>
      <c r="S250" s="54"/>
      <c r="T250" s="54"/>
      <c r="U250" s="54"/>
      <c r="V250" s="54"/>
      <c r="W250" s="54"/>
      <c r="X250" s="54"/>
      <c r="Y250" s="54"/>
      <c r="Z250" s="54"/>
      <c r="AA250" s="54"/>
      <c r="AB250" s="54"/>
      <c r="AC250" s="54"/>
      <c r="AD250" s="54"/>
      <c r="AE250" s="54"/>
      <c r="AF250" s="54"/>
      <c r="AG250" s="54"/>
      <c r="AH250" s="54"/>
      <c r="AI250" s="54"/>
      <c r="AJ250" s="54"/>
      <c r="AK250" s="54"/>
      <c r="AL250" s="54"/>
    </row>
    <row r="251" spans="1:42" ht="10.5" customHeight="1" x14ac:dyDescent="0.2"/>
    <row r="252" spans="1:42" ht="10.5" customHeight="1" x14ac:dyDescent="0.2"/>
    <row r="253" spans="1:42" ht="10.5" customHeight="1" x14ac:dyDescent="0.2"/>
    <row r="254" spans="1:42" ht="10.5" customHeight="1" x14ac:dyDescent="0.2"/>
    <row r="255" spans="1:42" ht="10.5" customHeight="1" x14ac:dyDescent="0.2"/>
    <row r="256" spans="1:42" ht="10.5" customHeight="1" x14ac:dyDescent="0.2"/>
    <row r="257" ht="10.5" customHeight="1" x14ac:dyDescent="0.2"/>
    <row r="258" ht="10.5" customHeight="1" x14ac:dyDescent="0.2"/>
    <row r="259" ht="10.5" customHeight="1" x14ac:dyDescent="0.2"/>
    <row r="260" ht="10.5" customHeight="1" x14ac:dyDescent="0.2"/>
    <row r="261" ht="10.5" customHeight="1" x14ac:dyDescent="0.2"/>
    <row r="262" ht="10.5" customHeight="1" x14ac:dyDescent="0.2"/>
    <row r="263" ht="10.5" customHeight="1" x14ac:dyDescent="0.2"/>
    <row r="264" ht="10.5" customHeight="1" x14ac:dyDescent="0.2"/>
    <row r="265" ht="10.5" customHeight="1" x14ac:dyDescent="0.2"/>
    <row r="266" ht="10.5" customHeight="1" x14ac:dyDescent="0.2"/>
    <row r="267" ht="10.5" customHeight="1" x14ac:dyDescent="0.2"/>
    <row r="268" ht="10.5" customHeight="1" x14ac:dyDescent="0.2"/>
    <row r="269" ht="10.5" customHeight="1" x14ac:dyDescent="0.2"/>
    <row r="270" ht="10.5" customHeight="1" x14ac:dyDescent="0.2"/>
    <row r="271" ht="10.5" customHeight="1" x14ac:dyDescent="0.2"/>
    <row r="272" ht="10.5" customHeight="1" x14ac:dyDescent="0.2"/>
    <row r="273" ht="10.5" customHeight="1" x14ac:dyDescent="0.2"/>
    <row r="274" ht="10.5" customHeight="1" x14ac:dyDescent="0.2"/>
    <row r="275" ht="10.5" customHeight="1" x14ac:dyDescent="0.2"/>
    <row r="276" ht="10.5" customHeight="1" x14ac:dyDescent="0.2"/>
  </sheetData>
  <autoFilter ref="A5:AP248"/>
  <mergeCells count="13">
    <mergeCell ref="AM4:AO4"/>
    <mergeCell ref="R4:T4"/>
    <mergeCell ref="U4:W4"/>
    <mergeCell ref="X4:Z4"/>
    <mergeCell ref="AA4:AC4"/>
    <mergeCell ref="AD4:AF4"/>
    <mergeCell ref="C4:E4"/>
    <mergeCell ref="O4:Q4"/>
    <mergeCell ref="F4:H4"/>
    <mergeCell ref="AG4:AI4"/>
    <mergeCell ref="AJ4:AL4"/>
    <mergeCell ref="I4:K4"/>
    <mergeCell ref="L4:N4"/>
  </mergeCells>
  <conditionalFormatting sqref="C6:H247">
    <cfRule type="cellIs" dxfId="9" priority="10" operator="equal">
      <formula>"s"</formula>
    </cfRule>
    <cfRule type="cellIs" dxfId="8" priority="11" operator="lessThan">
      <formula>0</formula>
    </cfRule>
  </conditionalFormatting>
  <conditionalFormatting sqref="I6:AO247">
    <cfRule type="cellIs" dxfId="7" priority="3" operator="equal">
      <formula>"s"</formula>
    </cfRule>
    <cfRule type="cellIs" dxfId="6" priority="4" operator="lessThan">
      <formula>0</formula>
    </cfRule>
  </conditionalFormatting>
  <conditionalFormatting sqref="I6:I247 L6:L247 O6:O247 R6:R247 U6:U247 X6:X247 AA6:AA247 AD6:AD247 AG6:AG247 AM6:AM247 AJ6:AJ247">
    <cfRule type="expression" dxfId="5" priority="2">
      <formula>"'xxx=(I6=MIN($F6;$I6;$L6;$O6;$R6;$U6;$X6;$AA6;$AD6;$AG6;$AJ6;$AM6;$AP$6;$AS6))"</formula>
    </cfRule>
  </conditionalFormatting>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colBreaks count="1" manualBreakCount="1">
    <brk id="27"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9"/>
  <sheetViews>
    <sheetView showGridLines="0" showZeros="0" zoomScaleNormal="100" zoomScaleSheetLayoutView="100" workbookViewId="0">
      <pane xSplit="2" ySplit="5" topLeftCell="J6" activePane="bottomRight" state="frozen"/>
      <selection activeCell="A13" sqref="A13"/>
      <selection pane="topRight" activeCell="A13" sqref="A13"/>
      <selection pane="bottomLeft" activeCell="A13" sqref="A13"/>
      <selection pane="bottomRight" activeCell="A3" sqref="A3"/>
    </sheetView>
  </sheetViews>
  <sheetFormatPr baseColWidth="10" defaultColWidth="11.42578125" defaultRowHeight="12.75" x14ac:dyDescent="0.2"/>
  <cols>
    <col min="1" max="1" width="10.7109375" style="5" customWidth="1"/>
    <col min="2" max="2" width="35.28515625" style="5" bestFit="1" customWidth="1"/>
    <col min="3" max="41" width="9.85546875" style="6" customWidth="1"/>
    <col min="42" max="42" width="11.42578125" style="5" hidden="1" customWidth="1"/>
    <col min="43" max="16384" width="11.42578125" style="5"/>
  </cols>
  <sheetData>
    <row r="1" spans="1:42" ht="81.400000000000006" customHeight="1" x14ac:dyDescent="0.2"/>
    <row r="2" spans="1:42" ht="15.75" x14ac:dyDescent="0.2">
      <c r="A2" s="7" t="str">
        <f>"Nombre de déclarants, surfaces graphiques constatées et surfaces admissibles constatées par groupes de cultures à la PAC "&amp;annee&amp;" par petites régions agricoles d'Occitanie"</f>
        <v>Nombre de déclarants, surfaces graphiques constatées et surfaces admissibles constatées par groupes de cultures à la PAC 2024 par petites régions agricoles d'Occitanie</v>
      </c>
    </row>
    <row r="4" spans="1:42" ht="27" customHeight="1" x14ac:dyDescent="0.2">
      <c r="C4" s="61" t="s">
        <v>329</v>
      </c>
      <c r="D4" s="62"/>
      <c r="E4" s="63"/>
      <c r="F4" s="61" t="s">
        <v>378</v>
      </c>
      <c r="G4" s="62"/>
      <c r="H4" s="63"/>
      <c r="I4" s="61" t="s">
        <v>379</v>
      </c>
      <c r="J4" s="62"/>
      <c r="K4" s="63"/>
      <c r="L4" s="61" t="s">
        <v>982</v>
      </c>
      <c r="M4" s="62"/>
      <c r="N4" s="63"/>
      <c r="O4" s="61" t="s">
        <v>983</v>
      </c>
      <c r="P4" s="62"/>
      <c r="Q4" s="63"/>
      <c r="R4" s="61" t="s">
        <v>984</v>
      </c>
      <c r="S4" s="62"/>
      <c r="T4" s="63"/>
      <c r="U4" s="61" t="s">
        <v>380</v>
      </c>
      <c r="V4" s="62"/>
      <c r="W4" s="63"/>
      <c r="X4" s="61" t="s">
        <v>985</v>
      </c>
      <c r="Y4" s="62"/>
      <c r="Z4" s="63"/>
      <c r="AA4" s="61" t="s">
        <v>986</v>
      </c>
      <c r="AB4" s="62"/>
      <c r="AC4" s="63"/>
      <c r="AD4" s="61" t="s">
        <v>987</v>
      </c>
      <c r="AE4" s="62"/>
      <c r="AF4" s="63"/>
      <c r="AG4" s="61" t="s">
        <v>988</v>
      </c>
      <c r="AH4" s="62"/>
      <c r="AI4" s="63"/>
      <c r="AJ4" s="61" t="s">
        <v>989</v>
      </c>
      <c r="AK4" s="62"/>
      <c r="AL4" s="63"/>
      <c r="AM4" s="61" t="s">
        <v>990</v>
      </c>
      <c r="AN4" s="62"/>
      <c r="AO4" s="63"/>
    </row>
    <row r="5" spans="1:42" ht="51" x14ac:dyDescent="0.2">
      <c r="A5" s="4" t="s">
        <v>367</v>
      </c>
      <c r="B5" s="4" t="s">
        <v>368</v>
      </c>
      <c r="C5" s="39" t="s">
        <v>366</v>
      </c>
      <c r="D5" s="9" t="s">
        <v>364</v>
      </c>
      <c r="E5" s="40" t="s">
        <v>365</v>
      </c>
      <c r="F5" s="39" t="s">
        <v>366</v>
      </c>
      <c r="G5" s="9" t="s">
        <v>364</v>
      </c>
      <c r="H5" s="40" t="s">
        <v>365</v>
      </c>
      <c r="I5" s="39" t="s">
        <v>366</v>
      </c>
      <c r="J5" s="9" t="s">
        <v>364</v>
      </c>
      <c r="K5" s="40" t="s">
        <v>365</v>
      </c>
      <c r="L5" s="39" t="s">
        <v>366</v>
      </c>
      <c r="M5" s="9" t="s">
        <v>364</v>
      </c>
      <c r="N5" s="40" t="s">
        <v>365</v>
      </c>
      <c r="O5" s="39" t="s">
        <v>366</v>
      </c>
      <c r="P5" s="9" t="s">
        <v>364</v>
      </c>
      <c r="Q5" s="40" t="s">
        <v>365</v>
      </c>
      <c r="R5" s="39" t="s">
        <v>366</v>
      </c>
      <c r="S5" s="9" t="s">
        <v>364</v>
      </c>
      <c r="T5" s="40" t="s">
        <v>365</v>
      </c>
      <c r="U5" s="39" t="s">
        <v>366</v>
      </c>
      <c r="V5" s="9" t="s">
        <v>364</v>
      </c>
      <c r="W5" s="40" t="s">
        <v>365</v>
      </c>
      <c r="X5" s="39" t="s">
        <v>366</v>
      </c>
      <c r="Y5" s="9" t="s">
        <v>364</v>
      </c>
      <c r="Z5" s="40" t="s">
        <v>365</v>
      </c>
      <c r="AA5" s="39" t="s">
        <v>366</v>
      </c>
      <c r="AB5" s="9" t="s">
        <v>364</v>
      </c>
      <c r="AC5" s="40" t="s">
        <v>365</v>
      </c>
      <c r="AD5" s="39" t="s">
        <v>366</v>
      </c>
      <c r="AE5" s="9" t="s">
        <v>364</v>
      </c>
      <c r="AF5" s="40" t="s">
        <v>365</v>
      </c>
      <c r="AG5" s="39" t="s">
        <v>366</v>
      </c>
      <c r="AH5" s="9" t="s">
        <v>364</v>
      </c>
      <c r="AI5" s="40" t="s">
        <v>365</v>
      </c>
      <c r="AJ5" s="39" t="s">
        <v>366</v>
      </c>
      <c r="AK5" s="9" t="s">
        <v>364</v>
      </c>
      <c r="AL5" s="40" t="s">
        <v>365</v>
      </c>
      <c r="AM5" s="39" t="s">
        <v>366</v>
      </c>
      <c r="AN5" s="9" t="s">
        <v>364</v>
      </c>
      <c r="AO5" s="40" t="s">
        <v>365</v>
      </c>
      <c r="AP5" s="5" t="s">
        <v>411</v>
      </c>
    </row>
    <row r="6" spans="1:42" x14ac:dyDescent="0.25">
      <c r="A6" s="22" t="s">
        <v>33</v>
      </c>
      <c r="B6" s="1" t="s">
        <v>34</v>
      </c>
      <c r="C6" s="33">
        <v>368</v>
      </c>
      <c r="D6" s="29">
        <v>19654.02</v>
      </c>
      <c r="E6" s="34">
        <v>19199.990000000002</v>
      </c>
      <c r="F6" s="33">
        <v>219</v>
      </c>
      <c r="G6" s="29">
        <v>8370.49</v>
      </c>
      <c r="H6" s="34">
        <v>8447.0400000000009</v>
      </c>
      <c r="I6" s="33">
        <v>123</v>
      </c>
      <c r="J6" s="29">
        <v>1976.48</v>
      </c>
      <c r="K6" s="34">
        <v>2001.5</v>
      </c>
      <c r="L6" s="33">
        <v>179</v>
      </c>
      <c r="M6" s="29">
        <v>2494.08</v>
      </c>
      <c r="N6" s="34">
        <v>2521.36</v>
      </c>
      <c r="O6" s="33">
        <v>32</v>
      </c>
      <c r="P6" s="29">
        <v>160.22999999999999</v>
      </c>
      <c r="Q6" s="34">
        <v>160.41</v>
      </c>
      <c r="R6" s="33">
        <v>230</v>
      </c>
      <c r="S6" s="29">
        <v>1821.06</v>
      </c>
      <c r="T6" s="34">
        <v>1819.64</v>
      </c>
      <c r="U6" s="33">
        <v>256</v>
      </c>
      <c r="V6" s="29">
        <v>4314.6400000000003</v>
      </c>
      <c r="W6" s="34">
        <v>3966.02</v>
      </c>
      <c r="X6" s="33">
        <v>19</v>
      </c>
      <c r="Y6" s="29">
        <v>18.93</v>
      </c>
      <c r="Z6" s="34">
        <v>19.97</v>
      </c>
      <c r="AA6" s="33">
        <v>9</v>
      </c>
      <c r="AB6" s="29">
        <v>8.44</v>
      </c>
      <c r="AC6" s="34">
        <v>8.4</v>
      </c>
      <c r="AD6" s="33">
        <v>19</v>
      </c>
      <c r="AE6" s="29">
        <v>76.400000000000006</v>
      </c>
      <c r="AF6" s="34">
        <v>75.83</v>
      </c>
      <c r="AG6" s="33" t="s">
        <v>399</v>
      </c>
      <c r="AH6" s="29" t="s">
        <v>399</v>
      </c>
      <c r="AI6" s="34" t="s">
        <v>399</v>
      </c>
      <c r="AJ6" s="33">
        <v>165</v>
      </c>
      <c r="AK6" s="29">
        <v>329.39</v>
      </c>
      <c r="AL6" s="34">
        <v>167.64</v>
      </c>
      <c r="AM6" s="33">
        <v>79</v>
      </c>
      <c r="AN6" s="29">
        <v>71.67</v>
      </c>
      <c r="AO6" s="34"/>
      <c r="AP6" s="5" t="str">
        <f t="shared" ref="AP6:AP37" si="0">COUNTIF(F6:AO6,"s")/3 &amp; " "&amp;25-COUNTBLANK(F6:AO6)/3</f>
        <v>1 24,6666666666667</v>
      </c>
    </row>
    <row r="7" spans="1:42" x14ac:dyDescent="0.25">
      <c r="A7" s="23" t="s">
        <v>35</v>
      </c>
      <c r="B7" s="2" t="s">
        <v>36</v>
      </c>
      <c r="C7" s="35">
        <v>835</v>
      </c>
      <c r="D7" s="26">
        <v>53934.31</v>
      </c>
      <c r="E7" s="36">
        <v>49942.12</v>
      </c>
      <c r="F7" s="35">
        <v>394</v>
      </c>
      <c r="G7" s="26">
        <v>11132.5</v>
      </c>
      <c r="H7" s="36">
        <v>11235.69</v>
      </c>
      <c r="I7" s="35">
        <v>184</v>
      </c>
      <c r="J7" s="26">
        <v>3582.73</v>
      </c>
      <c r="K7" s="36">
        <v>3622.28</v>
      </c>
      <c r="L7" s="35">
        <v>367</v>
      </c>
      <c r="M7" s="26">
        <v>5076.5</v>
      </c>
      <c r="N7" s="36">
        <v>5117.72</v>
      </c>
      <c r="O7" s="35">
        <v>96</v>
      </c>
      <c r="P7" s="26">
        <v>595.84</v>
      </c>
      <c r="Q7" s="36">
        <v>600.19000000000005</v>
      </c>
      <c r="R7" s="35">
        <v>491</v>
      </c>
      <c r="S7" s="26">
        <v>3958.88</v>
      </c>
      <c r="T7" s="36">
        <v>3965.6</v>
      </c>
      <c r="U7" s="35">
        <v>751</v>
      </c>
      <c r="V7" s="26">
        <v>28799.81</v>
      </c>
      <c r="W7" s="36">
        <v>25143.65</v>
      </c>
      <c r="X7" s="35">
        <v>31</v>
      </c>
      <c r="Y7" s="26">
        <v>18.079999999999998</v>
      </c>
      <c r="Z7" s="36">
        <v>18.37</v>
      </c>
      <c r="AA7" s="35">
        <v>40</v>
      </c>
      <c r="AB7" s="26">
        <v>23.45</v>
      </c>
      <c r="AC7" s="36">
        <v>23.41</v>
      </c>
      <c r="AD7" s="35">
        <v>74</v>
      </c>
      <c r="AE7" s="26">
        <v>146.26</v>
      </c>
      <c r="AF7" s="36">
        <v>144.80000000000001</v>
      </c>
      <c r="AG7" s="35">
        <v>15</v>
      </c>
      <c r="AH7" s="26">
        <v>56.48</v>
      </c>
      <c r="AI7" s="36">
        <v>56.51</v>
      </c>
      <c r="AJ7" s="35">
        <v>312</v>
      </c>
      <c r="AK7" s="26">
        <v>330.75</v>
      </c>
      <c r="AL7" s="36">
        <v>13.9</v>
      </c>
      <c r="AM7" s="35">
        <v>231</v>
      </c>
      <c r="AN7" s="26">
        <v>212.06</v>
      </c>
      <c r="AO7" s="36"/>
      <c r="AP7" s="5" t="str">
        <f t="shared" si="0"/>
        <v>0 24,6666666666667</v>
      </c>
    </row>
    <row r="8" spans="1:42" x14ac:dyDescent="0.25">
      <c r="A8" s="23" t="s">
        <v>37</v>
      </c>
      <c r="B8" s="2" t="s">
        <v>38</v>
      </c>
      <c r="C8" s="35">
        <v>772</v>
      </c>
      <c r="D8" s="26">
        <v>50913.95</v>
      </c>
      <c r="E8" s="36">
        <v>42432.92</v>
      </c>
      <c r="F8" s="35">
        <v>138</v>
      </c>
      <c r="G8" s="26">
        <v>1402.4</v>
      </c>
      <c r="H8" s="36">
        <v>1421.71</v>
      </c>
      <c r="I8" s="35">
        <v>25</v>
      </c>
      <c r="J8" s="26">
        <v>143</v>
      </c>
      <c r="K8" s="36">
        <v>145.71</v>
      </c>
      <c r="L8" s="35">
        <v>93</v>
      </c>
      <c r="M8" s="26">
        <v>430.24</v>
      </c>
      <c r="N8" s="36">
        <v>433.32</v>
      </c>
      <c r="O8" s="35">
        <v>63</v>
      </c>
      <c r="P8" s="26">
        <v>171.64</v>
      </c>
      <c r="Q8" s="36">
        <v>172.51</v>
      </c>
      <c r="R8" s="35">
        <v>256</v>
      </c>
      <c r="S8" s="26">
        <v>1121.55</v>
      </c>
      <c r="T8" s="36">
        <v>1124.07</v>
      </c>
      <c r="U8" s="35">
        <v>753</v>
      </c>
      <c r="V8" s="26">
        <v>47385.39</v>
      </c>
      <c r="W8" s="36">
        <v>39003.43</v>
      </c>
      <c r="X8" s="35">
        <v>40</v>
      </c>
      <c r="Y8" s="26">
        <v>8.7899999999999991</v>
      </c>
      <c r="Z8" s="36">
        <v>8.94</v>
      </c>
      <c r="AA8" s="35">
        <v>28</v>
      </c>
      <c r="AB8" s="26">
        <v>20.69</v>
      </c>
      <c r="AC8" s="36">
        <v>20.8</v>
      </c>
      <c r="AD8" s="35">
        <v>49</v>
      </c>
      <c r="AE8" s="26">
        <v>38.74</v>
      </c>
      <c r="AF8" s="36">
        <v>36.369999999999997</v>
      </c>
      <c r="AG8" s="35">
        <v>7</v>
      </c>
      <c r="AH8" s="26">
        <v>13.26</v>
      </c>
      <c r="AI8" s="36">
        <v>13.31</v>
      </c>
      <c r="AJ8" s="35">
        <v>79</v>
      </c>
      <c r="AK8" s="26">
        <v>88.78</v>
      </c>
      <c r="AL8" s="36">
        <v>52.75</v>
      </c>
      <c r="AM8" s="35">
        <v>188</v>
      </c>
      <c r="AN8" s="26">
        <v>89.47</v>
      </c>
      <c r="AO8" s="36"/>
      <c r="AP8" s="5" t="str">
        <f t="shared" si="0"/>
        <v>0 24,6666666666667</v>
      </c>
    </row>
    <row r="9" spans="1:42" x14ac:dyDescent="0.25">
      <c r="A9" s="23" t="s">
        <v>39</v>
      </c>
      <c r="B9" s="2" t="s">
        <v>40</v>
      </c>
      <c r="C9" s="35">
        <v>535</v>
      </c>
      <c r="D9" s="26">
        <v>132618.98000000001</v>
      </c>
      <c r="E9" s="36">
        <v>83293.03</v>
      </c>
      <c r="F9" s="35">
        <v>6</v>
      </c>
      <c r="G9" s="26">
        <v>17.920000000000002</v>
      </c>
      <c r="H9" s="36">
        <v>17.88</v>
      </c>
      <c r="I9" s="35" t="s">
        <v>399</v>
      </c>
      <c r="J9" s="26" t="s">
        <v>399</v>
      </c>
      <c r="K9" s="36" t="s">
        <v>399</v>
      </c>
      <c r="L9" s="35">
        <v>16</v>
      </c>
      <c r="M9" s="26">
        <v>53.76</v>
      </c>
      <c r="N9" s="36">
        <v>53.62</v>
      </c>
      <c r="O9" s="35">
        <v>23</v>
      </c>
      <c r="P9" s="26">
        <v>9.64</v>
      </c>
      <c r="Q9" s="36">
        <v>9.51</v>
      </c>
      <c r="R9" s="35">
        <v>45</v>
      </c>
      <c r="S9" s="26">
        <v>82.81</v>
      </c>
      <c r="T9" s="36">
        <v>82.29</v>
      </c>
      <c r="U9" s="35">
        <v>525</v>
      </c>
      <c r="V9" s="26">
        <v>132402.79999999999</v>
      </c>
      <c r="W9" s="36">
        <v>83113.600000000006</v>
      </c>
      <c r="X9" s="35">
        <v>11</v>
      </c>
      <c r="Y9" s="26">
        <v>1.42</v>
      </c>
      <c r="Z9" s="36">
        <v>1.41</v>
      </c>
      <c r="AA9" s="35">
        <v>13</v>
      </c>
      <c r="AB9" s="26">
        <v>2.9</v>
      </c>
      <c r="AC9" s="36">
        <v>2.88</v>
      </c>
      <c r="AD9" s="35">
        <v>23</v>
      </c>
      <c r="AE9" s="26">
        <v>9.01</v>
      </c>
      <c r="AF9" s="36">
        <v>8.34</v>
      </c>
      <c r="AG9" s="35">
        <v>6</v>
      </c>
      <c r="AH9" s="26">
        <v>0.86</v>
      </c>
      <c r="AI9" s="36">
        <v>0.85</v>
      </c>
      <c r="AJ9" s="35">
        <v>5</v>
      </c>
      <c r="AK9" s="26">
        <v>1.56</v>
      </c>
      <c r="AL9" s="36">
        <v>1.45</v>
      </c>
      <c r="AM9" s="35">
        <v>74</v>
      </c>
      <c r="AN9" s="26">
        <v>35.1</v>
      </c>
      <c r="AO9" s="36"/>
      <c r="AP9" s="5" t="str">
        <f t="shared" si="0"/>
        <v>1 24,6666666666667</v>
      </c>
    </row>
    <row r="10" spans="1:42" x14ac:dyDescent="0.25">
      <c r="A10" s="23" t="s">
        <v>41</v>
      </c>
      <c r="B10" s="2" t="s">
        <v>42</v>
      </c>
      <c r="C10" s="35">
        <v>502</v>
      </c>
      <c r="D10" s="26">
        <v>38310.39</v>
      </c>
      <c r="E10" s="36">
        <v>36964.94</v>
      </c>
      <c r="F10" s="35">
        <v>339</v>
      </c>
      <c r="G10" s="26">
        <v>14434.04</v>
      </c>
      <c r="H10" s="36">
        <v>14559.12</v>
      </c>
      <c r="I10" s="35">
        <v>280</v>
      </c>
      <c r="J10" s="26">
        <v>8795.6299999999992</v>
      </c>
      <c r="K10" s="36">
        <v>8879.34</v>
      </c>
      <c r="L10" s="35">
        <v>228</v>
      </c>
      <c r="M10" s="26">
        <v>4259.08</v>
      </c>
      <c r="N10" s="36">
        <v>4274.8599999999997</v>
      </c>
      <c r="O10" s="35">
        <v>36</v>
      </c>
      <c r="P10" s="26">
        <v>474</v>
      </c>
      <c r="Q10" s="36">
        <v>474.25</v>
      </c>
      <c r="R10" s="35">
        <v>405</v>
      </c>
      <c r="S10" s="26">
        <v>3945.53</v>
      </c>
      <c r="T10" s="36">
        <v>3908.81</v>
      </c>
      <c r="U10" s="35">
        <v>227</v>
      </c>
      <c r="V10" s="26">
        <v>4316.8599999999997</v>
      </c>
      <c r="W10" s="36">
        <v>3491.31</v>
      </c>
      <c r="X10" s="35">
        <v>34</v>
      </c>
      <c r="Y10" s="26">
        <v>209.2</v>
      </c>
      <c r="Z10" s="36">
        <v>214.22</v>
      </c>
      <c r="AA10" s="35">
        <v>61</v>
      </c>
      <c r="AB10" s="26">
        <v>321.43</v>
      </c>
      <c r="AC10" s="36">
        <v>319.64999999999998</v>
      </c>
      <c r="AD10" s="35">
        <v>53</v>
      </c>
      <c r="AE10" s="26">
        <v>557.70000000000005</v>
      </c>
      <c r="AF10" s="36">
        <v>567.45000000000005</v>
      </c>
      <c r="AG10" s="35">
        <v>23</v>
      </c>
      <c r="AH10" s="26">
        <v>229.12</v>
      </c>
      <c r="AI10" s="36">
        <v>232.68</v>
      </c>
      <c r="AJ10" s="35">
        <v>234</v>
      </c>
      <c r="AK10" s="26">
        <v>432.22</v>
      </c>
      <c r="AL10" s="36">
        <v>43.25</v>
      </c>
      <c r="AM10" s="35">
        <v>235</v>
      </c>
      <c r="AN10" s="26">
        <v>335.58</v>
      </c>
      <c r="AO10" s="36"/>
      <c r="AP10" s="5" t="str">
        <f t="shared" si="0"/>
        <v>0 24,6666666666667</v>
      </c>
    </row>
    <row r="11" spans="1:42" x14ac:dyDescent="0.25">
      <c r="A11" s="23" t="s">
        <v>43</v>
      </c>
      <c r="B11" s="2" t="s">
        <v>44</v>
      </c>
      <c r="C11" s="35">
        <v>908</v>
      </c>
      <c r="D11" s="26">
        <v>60540.88</v>
      </c>
      <c r="E11" s="36">
        <v>54794.73</v>
      </c>
      <c r="F11" s="35">
        <v>398</v>
      </c>
      <c r="G11" s="26">
        <v>14959.83</v>
      </c>
      <c r="H11" s="36">
        <v>15058.36</v>
      </c>
      <c r="I11" s="35">
        <v>308</v>
      </c>
      <c r="J11" s="26">
        <v>9140.99</v>
      </c>
      <c r="K11" s="36">
        <v>9215.85</v>
      </c>
      <c r="L11" s="35">
        <v>370</v>
      </c>
      <c r="M11" s="26">
        <v>5676.9</v>
      </c>
      <c r="N11" s="36">
        <v>5693.5</v>
      </c>
      <c r="O11" s="35">
        <v>57</v>
      </c>
      <c r="P11" s="26">
        <v>244.65</v>
      </c>
      <c r="Q11" s="36">
        <v>245.6</v>
      </c>
      <c r="R11" s="35">
        <v>581</v>
      </c>
      <c r="S11" s="26">
        <v>4243.38</v>
      </c>
      <c r="T11" s="36">
        <v>4184.78</v>
      </c>
      <c r="U11" s="35">
        <v>451</v>
      </c>
      <c r="V11" s="26">
        <v>17452.05</v>
      </c>
      <c r="W11" s="36">
        <v>12965.18</v>
      </c>
      <c r="X11" s="35">
        <v>40</v>
      </c>
      <c r="Y11" s="26">
        <v>205.87</v>
      </c>
      <c r="Z11" s="36">
        <v>208.46</v>
      </c>
      <c r="AA11" s="35">
        <v>60</v>
      </c>
      <c r="AB11" s="26">
        <v>431.59</v>
      </c>
      <c r="AC11" s="36">
        <v>433.69</v>
      </c>
      <c r="AD11" s="35">
        <v>398</v>
      </c>
      <c r="AE11" s="26">
        <v>6262.1</v>
      </c>
      <c r="AF11" s="36">
        <v>6350.08</v>
      </c>
      <c r="AG11" s="35">
        <v>29</v>
      </c>
      <c r="AH11" s="26">
        <v>352.7</v>
      </c>
      <c r="AI11" s="36">
        <v>355.24</v>
      </c>
      <c r="AJ11" s="35">
        <v>429</v>
      </c>
      <c r="AK11" s="26">
        <v>622.6</v>
      </c>
      <c r="AL11" s="36">
        <v>83.99</v>
      </c>
      <c r="AM11" s="35">
        <v>423</v>
      </c>
      <c r="AN11" s="26">
        <v>948.22</v>
      </c>
      <c r="AO11" s="36"/>
      <c r="AP11" s="5" t="str">
        <f t="shared" si="0"/>
        <v>0 24,6666666666667</v>
      </c>
    </row>
    <row r="12" spans="1:42" x14ac:dyDescent="0.25">
      <c r="A12" s="23" t="s">
        <v>45</v>
      </c>
      <c r="B12" s="2" t="s">
        <v>46</v>
      </c>
      <c r="C12" s="35">
        <v>111</v>
      </c>
      <c r="D12" s="26">
        <v>7641.1</v>
      </c>
      <c r="E12" s="36">
        <v>6383.29</v>
      </c>
      <c r="F12" s="35">
        <v>39</v>
      </c>
      <c r="G12" s="26">
        <v>474.33</v>
      </c>
      <c r="H12" s="36">
        <v>471.88</v>
      </c>
      <c r="I12" s="35">
        <v>4</v>
      </c>
      <c r="J12" s="26">
        <v>16.27</v>
      </c>
      <c r="K12" s="36">
        <v>16.239999999999998</v>
      </c>
      <c r="L12" s="35">
        <v>28</v>
      </c>
      <c r="M12" s="26">
        <v>439.71</v>
      </c>
      <c r="N12" s="36">
        <v>436.49</v>
      </c>
      <c r="O12" s="35">
        <v>16</v>
      </c>
      <c r="P12" s="26">
        <v>215.05</v>
      </c>
      <c r="Q12" s="36">
        <v>213.16</v>
      </c>
      <c r="R12" s="35">
        <v>62</v>
      </c>
      <c r="S12" s="26">
        <v>1230.57</v>
      </c>
      <c r="T12" s="36">
        <v>1222.6600000000001</v>
      </c>
      <c r="U12" s="35">
        <v>96</v>
      </c>
      <c r="V12" s="26">
        <v>4973.21</v>
      </c>
      <c r="W12" s="36">
        <v>3960.46</v>
      </c>
      <c r="X12" s="35" t="s">
        <v>399</v>
      </c>
      <c r="Y12" s="26" t="s">
        <v>399</v>
      </c>
      <c r="Z12" s="36" t="s">
        <v>399</v>
      </c>
      <c r="AA12" s="35" t="s">
        <v>399</v>
      </c>
      <c r="AB12" s="26" t="s">
        <v>399</v>
      </c>
      <c r="AC12" s="36" t="s">
        <v>399</v>
      </c>
      <c r="AD12" s="35">
        <v>17</v>
      </c>
      <c r="AE12" s="26">
        <v>56.87</v>
      </c>
      <c r="AF12" s="36">
        <v>55.73</v>
      </c>
      <c r="AG12" s="35" t="s">
        <v>399</v>
      </c>
      <c r="AH12" s="26" t="s">
        <v>399</v>
      </c>
      <c r="AI12" s="36" t="s">
        <v>399</v>
      </c>
      <c r="AJ12" s="35">
        <v>7</v>
      </c>
      <c r="AK12" s="26">
        <v>2.29</v>
      </c>
      <c r="AL12" s="36">
        <v>1.43</v>
      </c>
      <c r="AM12" s="35">
        <v>48</v>
      </c>
      <c r="AN12" s="26">
        <v>227.45</v>
      </c>
      <c r="AO12" s="36"/>
      <c r="AP12" s="5" t="str">
        <f t="shared" si="0"/>
        <v>3 24,6666666666667</v>
      </c>
    </row>
    <row r="13" spans="1:42" x14ac:dyDescent="0.25">
      <c r="A13" s="23" t="s">
        <v>47</v>
      </c>
      <c r="B13" s="2" t="s">
        <v>48</v>
      </c>
      <c r="C13" s="35">
        <v>2544</v>
      </c>
      <c r="D13" s="26">
        <v>89109.28</v>
      </c>
      <c r="E13" s="36">
        <v>75904.3</v>
      </c>
      <c r="F13" s="35">
        <v>287</v>
      </c>
      <c r="G13" s="26">
        <v>4917.59</v>
      </c>
      <c r="H13" s="36">
        <v>4905.4799999999996</v>
      </c>
      <c r="I13" s="35">
        <v>95</v>
      </c>
      <c r="J13" s="26">
        <v>1439.42</v>
      </c>
      <c r="K13" s="36">
        <v>1443.72</v>
      </c>
      <c r="L13" s="35">
        <v>395</v>
      </c>
      <c r="M13" s="26">
        <v>5389.01</v>
      </c>
      <c r="N13" s="36">
        <v>5340.81</v>
      </c>
      <c r="O13" s="35">
        <v>85</v>
      </c>
      <c r="P13" s="26">
        <v>489.32</v>
      </c>
      <c r="Q13" s="36">
        <v>485.53</v>
      </c>
      <c r="R13" s="35">
        <v>1349</v>
      </c>
      <c r="S13" s="26">
        <v>7153.83</v>
      </c>
      <c r="T13" s="36">
        <v>6965.09</v>
      </c>
      <c r="U13" s="35">
        <v>900</v>
      </c>
      <c r="V13" s="26">
        <v>22735.17</v>
      </c>
      <c r="W13" s="36">
        <v>14468.97</v>
      </c>
      <c r="X13" s="35">
        <v>11</v>
      </c>
      <c r="Y13" s="26">
        <v>49.45</v>
      </c>
      <c r="Z13" s="36">
        <v>49.41</v>
      </c>
      <c r="AA13" s="35">
        <v>59</v>
      </c>
      <c r="AB13" s="26">
        <v>127.99</v>
      </c>
      <c r="AC13" s="36">
        <v>127.04</v>
      </c>
      <c r="AD13" s="35">
        <v>2154</v>
      </c>
      <c r="AE13" s="26">
        <v>41556.21</v>
      </c>
      <c r="AF13" s="36">
        <v>41516.76</v>
      </c>
      <c r="AG13" s="35">
        <v>52</v>
      </c>
      <c r="AH13" s="26">
        <v>404.04</v>
      </c>
      <c r="AI13" s="36">
        <v>400.68</v>
      </c>
      <c r="AJ13" s="35">
        <v>724</v>
      </c>
      <c r="AK13" s="26">
        <v>764.71</v>
      </c>
      <c r="AL13" s="36">
        <v>200.81</v>
      </c>
      <c r="AM13" s="35">
        <v>1448</v>
      </c>
      <c r="AN13" s="26">
        <v>4082.28</v>
      </c>
      <c r="AO13" s="36"/>
      <c r="AP13" s="5" t="str">
        <f t="shared" si="0"/>
        <v>0 24,6666666666667</v>
      </c>
    </row>
    <row r="14" spans="1:42" x14ac:dyDescent="0.25">
      <c r="A14" s="23" t="s">
        <v>49</v>
      </c>
      <c r="B14" s="2" t="s">
        <v>384</v>
      </c>
      <c r="C14" s="35">
        <v>754</v>
      </c>
      <c r="D14" s="26">
        <v>18789.77</v>
      </c>
      <c r="E14" s="36">
        <v>17334.72</v>
      </c>
      <c r="F14" s="35">
        <v>43</v>
      </c>
      <c r="G14" s="26">
        <v>1248.01</v>
      </c>
      <c r="H14" s="36">
        <v>1238.58</v>
      </c>
      <c r="I14" s="35">
        <v>8</v>
      </c>
      <c r="J14" s="26">
        <v>168.39</v>
      </c>
      <c r="K14" s="36">
        <v>167.15</v>
      </c>
      <c r="L14" s="35">
        <v>52</v>
      </c>
      <c r="M14" s="26">
        <v>760.98</v>
      </c>
      <c r="N14" s="36">
        <v>754.65</v>
      </c>
      <c r="O14" s="35">
        <v>10</v>
      </c>
      <c r="P14" s="26">
        <v>196.13</v>
      </c>
      <c r="Q14" s="36">
        <v>195.2</v>
      </c>
      <c r="R14" s="35">
        <v>346</v>
      </c>
      <c r="S14" s="26">
        <v>1489.84</v>
      </c>
      <c r="T14" s="36">
        <v>1459.45</v>
      </c>
      <c r="U14" s="35">
        <v>175</v>
      </c>
      <c r="V14" s="26">
        <v>2422.0500000000002</v>
      </c>
      <c r="W14" s="36">
        <v>1864.96</v>
      </c>
      <c r="X14" s="35" t="s">
        <v>399</v>
      </c>
      <c r="Y14" s="26" t="s">
        <v>399</v>
      </c>
      <c r="Z14" s="36" t="s">
        <v>399</v>
      </c>
      <c r="AA14" s="35">
        <v>16</v>
      </c>
      <c r="AB14" s="26">
        <v>270.20999999999998</v>
      </c>
      <c r="AC14" s="36">
        <v>269.20999999999998</v>
      </c>
      <c r="AD14" s="35">
        <v>688</v>
      </c>
      <c r="AE14" s="26">
        <v>11228.25</v>
      </c>
      <c r="AF14" s="36">
        <v>11328.62</v>
      </c>
      <c r="AG14" s="35">
        <v>3</v>
      </c>
      <c r="AH14" s="26">
        <v>5.47</v>
      </c>
      <c r="AI14" s="36">
        <v>5.36</v>
      </c>
      <c r="AJ14" s="35">
        <v>260</v>
      </c>
      <c r="AK14" s="26">
        <v>241.87</v>
      </c>
      <c r="AL14" s="36">
        <v>51.5</v>
      </c>
      <c r="AM14" s="35">
        <v>380</v>
      </c>
      <c r="AN14" s="26">
        <v>758.53</v>
      </c>
      <c r="AO14" s="36"/>
      <c r="AP14" s="5" t="str">
        <f t="shared" si="0"/>
        <v>1 24,6666666666667</v>
      </c>
    </row>
    <row r="15" spans="1:42" x14ac:dyDescent="0.25">
      <c r="A15" s="23" t="s">
        <v>50</v>
      </c>
      <c r="B15" s="2" t="s">
        <v>51</v>
      </c>
      <c r="C15" s="35">
        <v>308</v>
      </c>
      <c r="D15" s="26">
        <v>37490.339999999997</v>
      </c>
      <c r="E15" s="36">
        <v>23221.55</v>
      </c>
      <c r="F15" s="35">
        <v>47</v>
      </c>
      <c r="G15" s="26">
        <v>303.95999999999998</v>
      </c>
      <c r="H15" s="36">
        <v>303.38</v>
      </c>
      <c r="I15" s="35" t="s">
        <v>399</v>
      </c>
      <c r="J15" s="26" t="s">
        <v>399</v>
      </c>
      <c r="K15" s="36" t="s">
        <v>399</v>
      </c>
      <c r="L15" s="35">
        <v>56</v>
      </c>
      <c r="M15" s="26">
        <v>313.91000000000003</v>
      </c>
      <c r="N15" s="36">
        <v>310.82</v>
      </c>
      <c r="O15" s="35">
        <v>27</v>
      </c>
      <c r="P15" s="26">
        <v>118.3</v>
      </c>
      <c r="Q15" s="36">
        <v>117.5</v>
      </c>
      <c r="R15" s="35">
        <v>89</v>
      </c>
      <c r="S15" s="26">
        <v>529.07000000000005</v>
      </c>
      <c r="T15" s="36">
        <v>522.42999999999995</v>
      </c>
      <c r="U15" s="35">
        <v>295</v>
      </c>
      <c r="V15" s="26">
        <v>35891.230000000003</v>
      </c>
      <c r="W15" s="36">
        <v>21800.35</v>
      </c>
      <c r="X15" s="35">
        <v>33</v>
      </c>
      <c r="Y15" s="26">
        <v>46.83</v>
      </c>
      <c r="Z15" s="36">
        <v>46.6</v>
      </c>
      <c r="AA15" s="35">
        <v>15</v>
      </c>
      <c r="AB15" s="26">
        <v>14.26</v>
      </c>
      <c r="AC15" s="36">
        <v>14.1</v>
      </c>
      <c r="AD15" s="35">
        <v>31</v>
      </c>
      <c r="AE15" s="26">
        <v>87.87</v>
      </c>
      <c r="AF15" s="36">
        <v>90.3</v>
      </c>
      <c r="AG15" s="35">
        <v>4</v>
      </c>
      <c r="AH15" s="26">
        <v>4.76</v>
      </c>
      <c r="AI15" s="36">
        <v>1.74</v>
      </c>
      <c r="AJ15" s="35">
        <v>11</v>
      </c>
      <c r="AK15" s="26">
        <v>8.43</v>
      </c>
      <c r="AL15" s="36">
        <v>4.49</v>
      </c>
      <c r="AM15" s="35">
        <v>65</v>
      </c>
      <c r="AN15" s="26">
        <v>160.63999999999999</v>
      </c>
      <c r="AO15" s="36"/>
      <c r="AP15" s="5" t="str">
        <f t="shared" si="0"/>
        <v>1 24,6666666666667</v>
      </c>
    </row>
    <row r="16" spans="1:42" x14ac:dyDescent="0.25">
      <c r="A16" s="23" t="s">
        <v>52</v>
      </c>
      <c r="B16" s="2" t="s">
        <v>53</v>
      </c>
      <c r="C16" s="35">
        <v>280</v>
      </c>
      <c r="D16" s="26">
        <v>8541.25</v>
      </c>
      <c r="E16" s="36">
        <v>7972.48</v>
      </c>
      <c r="F16" s="35">
        <v>130</v>
      </c>
      <c r="G16" s="26">
        <v>806.99</v>
      </c>
      <c r="H16" s="36">
        <v>811.65</v>
      </c>
      <c r="I16" s="35">
        <v>9</v>
      </c>
      <c r="J16" s="26">
        <v>27.01</v>
      </c>
      <c r="K16" s="36">
        <v>27.19</v>
      </c>
      <c r="L16" s="35">
        <v>57</v>
      </c>
      <c r="M16" s="26">
        <v>263.77999999999997</v>
      </c>
      <c r="N16" s="36">
        <v>265.02999999999997</v>
      </c>
      <c r="O16" s="35">
        <v>12</v>
      </c>
      <c r="P16" s="26">
        <v>29.86</v>
      </c>
      <c r="Q16" s="36">
        <v>30.45</v>
      </c>
      <c r="R16" s="35">
        <v>158</v>
      </c>
      <c r="S16" s="26">
        <v>1030.53</v>
      </c>
      <c r="T16" s="36">
        <v>1030.6099999999999</v>
      </c>
      <c r="U16" s="35">
        <v>262</v>
      </c>
      <c r="V16" s="26">
        <v>6121.78</v>
      </c>
      <c r="W16" s="36">
        <v>5611.86</v>
      </c>
      <c r="X16" s="35">
        <v>7</v>
      </c>
      <c r="Y16" s="26">
        <v>6.46</v>
      </c>
      <c r="Z16" s="36">
        <v>6.46</v>
      </c>
      <c r="AA16" s="35">
        <v>4</v>
      </c>
      <c r="AB16" s="26">
        <v>1.1499999999999999</v>
      </c>
      <c r="AC16" s="36">
        <v>1.1499999999999999</v>
      </c>
      <c r="AD16" s="35">
        <v>53</v>
      </c>
      <c r="AE16" s="26">
        <v>190.13</v>
      </c>
      <c r="AF16" s="36">
        <v>188.08</v>
      </c>
      <c r="AG16" s="35"/>
      <c r="AH16" s="26"/>
      <c r="AI16" s="36"/>
      <c r="AJ16" s="35">
        <v>32</v>
      </c>
      <c r="AK16" s="26">
        <v>11.85</v>
      </c>
      <c r="AL16" s="36"/>
      <c r="AM16" s="35">
        <v>91</v>
      </c>
      <c r="AN16" s="26">
        <v>51.71</v>
      </c>
      <c r="AO16" s="36"/>
      <c r="AP16" s="5" t="str">
        <f t="shared" si="0"/>
        <v>0 23,3333333333333</v>
      </c>
    </row>
    <row r="17" spans="1:42" x14ac:dyDescent="0.25">
      <c r="A17" s="23" t="s">
        <v>54</v>
      </c>
      <c r="B17" s="2" t="s">
        <v>55</v>
      </c>
      <c r="C17" s="35">
        <v>785</v>
      </c>
      <c r="D17" s="26">
        <v>46191.18</v>
      </c>
      <c r="E17" s="36">
        <v>45224.02</v>
      </c>
      <c r="F17" s="35">
        <v>610</v>
      </c>
      <c r="G17" s="26">
        <v>10427.43</v>
      </c>
      <c r="H17" s="36">
        <v>10418.790000000001</v>
      </c>
      <c r="I17" s="35">
        <v>42</v>
      </c>
      <c r="J17" s="26">
        <v>282.95</v>
      </c>
      <c r="K17" s="36">
        <v>282.49</v>
      </c>
      <c r="L17" s="35">
        <v>287</v>
      </c>
      <c r="M17" s="26">
        <v>3499.88</v>
      </c>
      <c r="N17" s="36">
        <v>3493.32</v>
      </c>
      <c r="O17" s="35">
        <v>55</v>
      </c>
      <c r="P17" s="26">
        <v>272.39999999999998</v>
      </c>
      <c r="Q17" s="36">
        <v>272.20999999999998</v>
      </c>
      <c r="R17" s="35">
        <v>674</v>
      </c>
      <c r="S17" s="26">
        <v>16060.9</v>
      </c>
      <c r="T17" s="36">
        <v>16038.5</v>
      </c>
      <c r="U17" s="35">
        <v>737</v>
      </c>
      <c r="V17" s="26">
        <v>15462.82</v>
      </c>
      <c r="W17" s="36">
        <v>14683.57</v>
      </c>
      <c r="X17" s="35">
        <v>75</v>
      </c>
      <c r="Y17" s="26">
        <v>21.97</v>
      </c>
      <c r="Z17" s="36">
        <v>21.97</v>
      </c>
      <c r="AA17" s="35">
        <v>10</v>
      </c>
      <c r="AB17" s="26">
        <v>5.58</v>
      </c>
      <c r="AC17" s="36">
        <v>5.8</v>
      </c>
      <c r="AD17" s="35">
        <v>6</v>
      </c>
      <c r="AE17" s="26">
        <v>4.7300000000000004</v>
      </c>
      <c r="AF17" s="36">
        <v>4.7300000000000004</v>
      </c>
      <c r="AG17" s="35"/>
      <c r="AH17" s="26"/>
      <c r="AI17" s="36"/>
      <c r="AJ17" s="35">
        <v>115</v>
      </c>
      <c r="AK17" s="26">
        <v>36.909999999999997</v>
      </c>
      <c r="AL17" s="36">
        <v>2.64</v>
      </c>
      <c r="AM17" s="35">
        <v>366</v>
      </c>
      <c r="AN17" s="26">
        <v>115.61</v>
      </c>
      <c r="AO17" s="36"/>
      <c r="AP17" s="5" t="str">
        <f t="shared" si="0"/>
        <v>0 23,6666666666667</v>
      </c>
    </row>
    <row r="18" spans="1:42" x14ac:dyDescent="0.25">
      <c r="A18" s="23" t="s">
        <v>56</v>
      </c>
      <c r="B18" s="2" t="s">
        <v>57</v>
      </c>
      <c r="C18" s="35">
        <v>446</v>
      </c>
      <c r="D18" s="26">
        <v>25835.9</v>
      </c>
      <c r="E18" s="36">
        <v>24355.4</v>
      </c>
      <c r="F18" s="35">
        <v>234</v>
      </c>
      <c r="G18" s="26">
        <v>2947.77</v>
      </c>
      <c r="H18" s="36">
        <v>2952.41</v>
      </c>
      <c r="I18" s="35">
        <v>28</v>
      </c>
      <c r="J18" s="26">
        <v>189.45</v>
      </c>
      <c r="K18" s="36">
        <v>189.43</v>
      </c>
      <c r="L18" s="35">
        <v>151</v>
      </c>
      <c r="M18" s="26">
        <v>1623.83</v>
      </c>
      <c r="N18" s="36">
        <v>1623.7</v>
      </c>
      <c r="O18" s="35">
        <v>37</v>
      </c>
      <c r="P18" s="26">
        <v>207.17</v>
      </c>
      <c r="Q18" s="36">
        <v>207.45</v>
      </c>
      <c r="R18" s="35">
        <v>288</v>
      </c>
      <c r="S18" s="26">
        <v>3150.29</v>
      </c>
      <c r="T18" s="36">
        <v>3147.97</v>
      </c>
      <c r="U18" s="35">
        <v>423</v>
      </c>
      <c r="V18" s="26">
        <v>17480.61</v>
      </c>
      <c r="W18" s="36">
        <v>16168.52</v>
      </c>
      <c r="X18" s="35">
        <v>7</v>
      </c>
      <c r="Y18" s="26">
        <v>14.5</v>
      </c>
      <c r="Z18" s="36">
        <v>14.45</v>
      </c>
      <c r="AA18" s="35">
        <v>10</v>
      </c>
      <c r="AB18" s="26">
        <v>8.1300000000000008</v>
      </c>
      <c r="AC18" s="36">
        <v>8.3000000000000007</v>
      </c>
      <c r="AD18" s="35">
        <v>19</v>
      </c>
      <c r="AE18" s="26">
        <v>35.6</v>
      </c>
      <c r="AF18" s="36">
        <v>35.64</v>
      </c>
      <c r="AG18" s="35">
        <v>3</v>
      </c>
      <c r="AH18" s="26">
        <v>0.52</v>
      </c>
      <c r="AI18" s="36">
        <v>0.52</v>
      </c>
      <c r="AJ18" s="35">
        <v>58</v>
      </c>
      <c r="AK18" s="26">
        <v>22.92</v>
      </c>
      <c r="AL18" s="36">
        <v>7.01</v>
      </c>
      <c r="AM18" s="35">
        <v>223</v>
      </c>
      <c r="AN18" s="26">
        <v>155.11000000000001</v>
      </c>
      <c r="AO18" s="36"/>
      <c r="AP18" s="5" t="str">
        <f t="shared" si="0"/>
        <v>0 24,6666666666667</v>
      </c>
    </row>
    <row r="19" spans="1:42" x14ac:dyDescent="0.25">
      <c r="A19" s="23" t="s">
        <v>58</v>
      </c>
      <c r="B19" s="2" t="s">
        <v>59</v>
      </c>
      <c r="C19" s="35">
        <v>1228</v>
      </c>
      <c r="D19" s="26">
        <v>56299.93</v>
      </c>
      <c r="E19" s="36">
        <v>53431.91</v>
      </c>
      <c r="F19" s="35">
        <v>581</v>
      </c>
      <c r="G19" s="26">
        <v>4547.92</v>
      </c>
      <c r="H19" s="36">
        <v>4549.6899999999996</v>
      </c>
      <c r="I19" s="35">
        <v>12</v>
      </c>
      <c r="J19" s="26">
        <v>64.23</v>
      </c>
      <c r="K19" s="36">
        <v>64.38</v>
      </c>
      <c r="L19" s="35">
        <v>128</v>
      </c>
      <c r="M19" s="26">
        <v>675.38</v>
      </c>
      <c r="N19" s="36">
        <v>674.81</v>
      </c>
      <c r="O19" s="35">
        <v>44</v>
      </c>
      <c r="P19" s="26">
        <v>114.52</v>
      </c>
      <c r="Q19" s="36">
        <v>114.22</v>
      </c>
      <c r="R19" s="35">
        <v>676</v>
      </c>
      <c r="S19" s="26">
        <v>7539.93</v>
      </c>
      <c r="T19" s="36">
        <v>7531.54</v>
      </c>
      <c r="U19" s="35">
        <v>1196</v>
      </c>
      <c r="V19" s="26">
        <v>43052.38</v>
      </c>
      <c r="W19" s="36">
        <v>40359.97</v>
      </c>
      <c r="X19" s="35">
        <v>50</v>
      </c>
      <c r="Y19" s="26">
        <v>6.27</v>
      </c>
      <c r="Z19" s="36">
        <v>6.21</v>
      </c>
      <c r="AA19" s="35">
        <v>20</v>
      </c>
      <c r="AB19" s="26">
        <v>17.66</v>
      </c>
      <c r="AC19" s="36">
        <v>17.649999999999999</v>
      </c>
      <c r="AD19" s="35">
        <v>52</v>
      </c>
      <c r="AE19" s="26">
        <v>92.82</v>
      </c>
      <c r="AF19" s="36">
        <v>92.45</v>
      </c>
      <c r="AG19" s="35">
        <v>7</v>
      </c>
      <c r="AH19" s="26">
        <v>3.74</v>
      </c>
      <c r="AI19" s="36">
        <v>3.36</v>
      </c>
      <c r="AJ19" s="35">
        <v>80</v>
      </c>
      <c r="AK19" s="26">
        <v>32.270000000000003</v>
      </c>
      <c r="AL19" s="36">
        <v>17.63</v>
      </c>
      <c r="AM19" s="35">
        <v>505</v>
      </c>
      <c r="AN19" s="26">
        <v>152.81</v>
      </c>
      <c r="AO19" s="36"/>
      <c r="AP19" s="5" t="str">
        <f t="shared" si="0"/>
        <v>0 24,6666666666667</v>
      </c>
    </row>
    <row r="20" spans="1:42" x14ac:dyDescent="0.25">
      <c r="A20" s="23" t="s">
        <v>60</v>
      </c>
      <c r="B20" s="2" t="s">
        <v>61</v>
      </c>
      <c r="C20" s="35">
        <v>2667</v>
      </c>
      <c r="D20" s="26">
        <v>129533.86</v>
      </c>
      <c r="E20" s="36">
        <v>126691.77</v>
      </c>
      <c r="F20" s="35">
        <v>1963</v>
      </c>
      <c r="G20" s="26">
        <v>30752.99</v>
      </c>
      <c r="H20" s="36">
        <v>30753.27</v>
      </c>
      <c r="I20" s="35">
        <v>207</v>
      </c>
      <c r="J20" s="26">
        <v>1371.83</v>
      </c>
      <c r="K20" s="36">
        <v>1374.95</v>
      </c>
      <c r="L20" s="35">
        <v>824</v>
      </c>
      <c r="M20" s="26">
        <v>6879.51</v>
      </c>
      <c r="N20" s="36">
        <v>6871.51</v>
      </c>
      <c r="O20" s="35">
        <v>180</v>
      </c>
      <c r="P20" s="26">
        <v>811.71</v>
      </c>
      <c r="Q20" s="36">
        <v>809.95</v>
      </c>
      <c r="R20" s="35">
        <v>2126</v>
      </c>
      <c r="S20" s="26">
        <v>33019.42</v>
      </c>
      <c r="T20" s="36">
        <v>32980.57</v>
      </c>
      <c r="U20" s="35">
        <v>2575</v>
      </c>
      <c r="V20" s="26">
        <v>55905.37</v>
      </c>
      <c r="W20" s="36">
        <v>53603.16</v>
      </c>
      <c r="X20" s="35">
        <v>155</v>
      </c>
      <c r="Y20" s="26">
        <v>88.64</v>
      </c>
      <c r="Z20" s="36">
        <v>88.51</v>
      </c>
      <c r="AA20" s="35">
        <v>54</v>
      </c>
      <c r="AB20" s="26">
        <v>27.29</v>
      </c>
      <c r="AC20" s="36">
        <v>27.17</v>
      </c>
      <c r="AD20" s="35">
        <v>84</v>
      </c>
      <c r="AE20" s="26">
        <v>148.99</v>
      </c>
      <c r="AF20" s="36">
        <v>146.69</v>
      </c>
      <c r="AG20" s="35">
        <v>17</v>
      </c>
      <c r="AH20" s="26">
        <v>8.42</v>
      </c>
      <c r="AI20" s="36">
        <v>8.7799999999999994</v>
      </c>
      <c r="AJ20" s="35">
        <v>321</v>
      </c>
      <c r="AK20" s="26">
        <v>113.78</v>
      </c>
      <c r="AL20" s="36">
        <v>27.21</v>
      </c>
      <c r="AM20" s="35">
        <v>1254</v>
      </c>
      <c r="AN20" s="26">
        <v>405.31</v>
      </c>
      <c r="AO20" s="36"/>
      <c r="AP20" s="5" t="str">
        <f t="shared" si="0"/>
        <v>0 24,6666666666667</v>
      </c>
    </row>
    <row r="21" spans="1:42" x14ac:dyDescent="0.25">
      <c r="A21" s="23" t="s">
        <v>62</v>
      </c>
      <c r="B21" s="2" t="s">
        <v>63</v>
      </c>
      <c r="C21" s="35">
        <v>1423</v>
      </c>
      <c r="D21" s="26">
        <v>145341.06</v>
      </c>
      <c r="E21" s="36">
        <v>127915.18</v>
      </c>
      <c r="F21" s="35">
        <v>904</v>
      </c>
      <c r="G21" s="26">
        <v>15005.07</v>
      </c>
      <c r="H21" s="36">
        <v>14993.01</v>
      </c>
      <c r="I21" s="35">
        <v>37</v>
      </c>
      <c r="J21" s="26">
        <v>197.77</v>
      </c>
      <c r="K21" s="36">
        <v>197.5</v>
      </c>
      <c r="L21" s="35">
        <v>680</v>
      </c>
      <c r="M21" s="26">
        <v>14654.82</v>
      </c>
      <c r="N21" s="36">
        <v>14632.92</v>
      </c>
      <c r="O21" s="35">
        <v>192</v>
      </c>
      <c r="P21" s="26">
        <v>1409.47</v>
      </c>
      <c r="Q21" s="36">
        <v>1406.77</v>
      </c>
      <c r="R21" s="35">
        <v>1043</v>
      </c>
      <c r="S21" s="26">
        <v>20073.3</v>
      </c>
      <c r="T21" s="36">
        <v>20036.88</v>
      </c>
      <c r="U21" s="35">
        <v>1344</v>
      </c>
      <c r="V21" s="26">
        <v>92489.84</v>
      </c>
      <c r="W21" s="36">
        <v>76237.850000000006</v>
      </c>
      <c r="X21" s="35">
        <v>55</v>
      </c>
      <c r="Y21" s="26">
        <v>15.59</v>
      </c>
      <c r="Z21" s="36">
        <v>15.44</v>
      </c>
      <c r="AA21" s="35">
        <v>20</v>
      </c>
      <c r="AB21" s="26">
        <v>22.82</v>
      </c>
      <c r="AC21" s="36">
        <v>22.66</v>
      </c>
      <c r="AD21" s="35">
        <v>52</v>
      </c>
      <c r="AE21" s="26">
        <v>271.45</v>
      </c>
      <c r="AF21" s="36">
        <v>266.35000000000002</v>
      </c>
      <c r="AG21" s="35">
        <v>13</v>
      </c>
      <c r="AH21" s="26">
        <v>59.55</v>
      </c>
      <c r="AI21" s="36">
        <v>59.02</v>
      </c>
      <c r="AJ21" s="35">
        <v>135</v>
      </c>
      <c r="AK21" s="26">
        <v>88.72</v>
      </c>
      <c r="AL21" s="36">
        <v>46.78</v>
      </c>
      <c r="AM21" s="35">
        <v>669</v>
      </c>
      <c r="AN21" s="26">
        <v>1052.6600000000001</v>
      </c>
      <c r="AO21" s="36"/>
      <c r="AP21" s="5" t="str">
        <f t="shared" si="0"/>
        <v>0 24,6666666666667</v>
      </c>
    </row>
    <row r="22" spans="1:42" x14ac:dyDescent="0.25">
      <c r="A22" s="23" t="s">
        <v>64</v>
      </c>
      <c r="B22" s="2" t="s">
        <v>65</v>
      </c>
      <c r="C22" s="35">
        <v>700</v>
      </c>
      <c r="D22" s="26">
        <v>55777.54</v>
      </c>
      <c r="E22" s="36">
        <v>52086.720000000001</v>
      </c>
      <c r="F22" s="35">
        <v>516</v>
      </c>
      <c r="G22" s="26">
        <v>10164.5</v>
      </c>
      <c r="H22" s="36">
        <v>10161.81</v>
      </c>
      <c r="I22" s="35">
        <v>48</v>
      </c>
      <c r="J22" s="26">
        <v>238.91</v>
      </c>
      <c r="K22" s="36">
        <v>239.03</v>
      </c>
      <c r="L22" s="35">
        <v>444</v>
      </c>
      <c r="M22" s="26">
        <v>9038.0499999999993</v>
      </c>
      <c r="N22" s="36">
        <v>9042.7000000000007</v>
      </c>
      <c r="O22" s="35">
        <v>79</v>
      </c>
      <c r="P22" s="26">
        <v>452.91</v>
      </c>
      <c r="Q22" s="36">
        <v>451.43</v>
      </c>
      <c r="R22" s="35">
        <v>577</v>
      </c>
      <c r="S22" s="26">
        <v>11541.4</v>
      </c>
      <c r="T22" s="36">
        <v>11522.44</v>
      </c>
      <c r="U22" s="35">
        <v>664</v>
      </c>
      <c r="V22" s="26">
        <v>23796.01</v>
      </c>
      <c r="W22" s="36">
        <v>20596.23</v>
      </c>
      <c r="X22" s="35">
        <v>59</v>
      </c>
      <c r="Y22" s="26">
        <v>13.81</v>
      </c>
      <c r="Z22" s="36">
        <v>13.79</v>
      </c>
      <c r="AA22" s="35">
        <v>8</v>
      </c>
      <c r="AB22" s="26">
        <v>2.67</v>
      </c>
      <c r="AC22" s="36">
        <v>2.63</v>
      </c>
      <c r="AD22" s="35">
        <v>31</v>
      </c>
      <c r="AE22" s="26">
        <v>51.44</v>
      </c>
      <c r="AF22" s="36">
        <v>50.33</v>
      </c>
      <c r="AG22" s="35" t="s">
        <v>399</v>
      </c>
      <c r="AH22" s="26" t="s">
        <v>399</v>
      </c>
      <c r="AI22" s="36" t="s">
        <v>399</v>
      </c>
      <c r="AJ22" s="35">
        <v>145</v>
      </c>
      <c r="AK22" s="26">
        <v>85.14</v>
      </c>
      <c r="AL22" s="36">
        <v>6.29</v>
      </c>
      <c r="AM22" s="35">
        <v>326</v>
      </c>
      <c r="AN22" s="26">
        <v>392.6</v>
      </c>
      <c r="AO22" s="36"/>
      <c r="AP22" s="5" t="str">
        <f t="shared" si="0"/>
        <v>1 24,6666666666667</v>
      </c>
    </row>
    <row r="23" spans="1:42" x14ac:dyDescent="0.25">
      <c r="A23" s="23" t="s">
        <v>66</v>
      </c>
      <c r="B23" s="2" t="s">
        <v>67</v>
      </c>
      <c r="C23" s="35">
        <v>688</v>
      </c>
      <c r="D23" s="26">
        <v>44623.05</v>
      </c>
      <c r="E23" s="36">
        <v>43459.11</v>
      </c>
      <c r="F23" s="35">
        <v>165</v>
      </c>
      <c r="G23" s="26">
        <v>1144.7</v>
      </c>
      <c r="H23" s="36">
        <v>1143.56</v>
      </c>
      <c r="I23" s="35"/>
      <c r="J23" s="26"/>
      <c r="K23" s="36"/>
      <c r="L23" s="35">
        <v>9</v>
      </c>
      <c r="M23" s="26">
        <v>26.67</v>
      </c>
      <c r="N23" s="36">
        <v>26.67</v>
      </c>
      <c r="O23" s="35">
        <v>10</v>
      </c>
      <c r="P23" s="26">
        <v>51.84</v>
      </c>
      <c r="Q23" s="36">
        <v>51.68</v>
      </c>
      <c r="R23" s="35">
        <v>204</v>
      </c>
      <c r="S23" s="26">
        <v>2409.59</v>
      </c>
      <c r="T23" s="36">
        <v>2407.5300000000002</v>
      </c>
      <c r="U23" s="35">
        <v>687</v>
      </c>
      <c r="V23" s="26">
        <v>40946.44</v>
      </c>
      <c r="W23" s="36">
        <v>39826.959999999999</v>
      </c>
      <c r="X23" s="35">
        <v>17</v>
      </c>
      <c r="Y23" s="26">
        <v>2.16</v>
      </c>
      <c r="Z23" s="36">
        <v>2.16</v>
      </c>
      <c r="AA23" s="35" t="s">
        <v>399</v>
      </c>
      <c r="AB23" s="26" t="s">
        <v>399</v>
      </c>
      <c r="AC23" s="36" t="s">
        <v>399</v>
      </c>
      <c r="AD23" s="35" t="s">
        <v>399</v>
      </c>
      <c r="AE23" s="26" t="s">
        <v>399</v>
      </c>
      <c r="AF23" s="36" t="s">
        <v>399</v>
      </c>
      <c r="AG23" s="35"/>
      <c r="AH23" s="26"/>
      <c r="AI23" s="36"/>
      <c r="AJ23" s="35">
        <v>4</v>
      </c>
      <c r="AK23" s="26">
        <v>0.74</v>
      </c>
      <c r="AL23" s="36"/>
      <c r="AM23" s="35">
        <v>247</v>
      </c>
      <c r="AN23" s="26">
        <v>40.36</v>
      </c>
      <c r="AO23" s="36"/>
      <c r="AP23" s="5" t="str">
        <f t="shared" si="0"/>
        <v>2 22,3333333333333</v>
      </c>
    </row>
    <row r="24" spans="1:42" x14ac:dyDescent="0.25">
      <c r="A24" s="23" t="s">
        <v>68</v>
      </c>
      <c r="B24" s="2" t="s">
        <v>69</v>
      </c>
      <c r="C24" s="35">
        <v>257</v>
      </c>
      <c r="D24" s="26">
        <v>16899.71</v>
      </c>
      <c r="E24" s="36">
        <v>10459.92</v>
      </c>
      <c r="F24" s="35">
        <v>18</v>
      </c>
      <c r="G24" s="26">
        <v>43.78</v>
      </c>
      <c r="H24" s="36">
        <v>43.82</v>
      </c>
      <c r="I24" s="35">
        <v>9</v>
      </c>
      <c r="J24" s="26">
        <v>4.22</v>
      </c>
      <c r="K24" s="36">
        <v>4.22</v>
      </c>
      <c r="L24" s="35">
        <v>13</v>
      </c>
      <c r="M24" s="26">
        <v>58.67</v>
      </c>
      <c r="N24" s="36">
        <v>57.94</v>
      </c>
      <c r="O24" s="35">
        <v>33</v>
      </c>
      <c r="P24" s="26">
        <v>21.26</v>
      </c>
      <c r="Q24" s="36">
        <v>19.829999999999998</v>
      </c>
      <c r="R24" s="35">
        <v>60</v>
      </c>
      <c r="S24" s="26">
        <v>124.39</v>
      </c>
      <c r="T24" s="36">
        <v>120.26</v>
      </c>
      <c r="U24" s="35">
        <v>190</v>
      </c>
      <c r="V24" s="26">
        <v>15728.26</v>
      </c>
      <c r="W24" s="36">
        <v>9776.32</v>
      </c>
      <c r="X24" s="35">
        <v>22</v>
      </c>
      <c r="Y24" s="26">
        <v>4.0199999999999996</v>
      </c>
      <c r="Z24" s="36">
        <v>3.81</v>
      </c>
      <c r="AA24" s="35">
        <v>46</v>
      </c>
      <c r="AB24" s="26">
        <v>40.26</v>
      </c>
      <c r="AC24" s="36">
        <v>38.97</v>
      </c>
      <c r="AD24" s="35">
        <v>85</v>
      </c>
      <c r="AE24" s="26">
        <v>383.19</v>
      </c>
      <c r="AF24" s="36">
        <v>366.7</v>
      </c>
      <c r="AG24" s="35">
        <v>7</v>
      </c>
      <c r="AH24" s="26">
        <v>27.3</v>
      </c>
      <c r="AI24" s="36">
        <v>27.03</v>
      </c>
      <c r="AJ24" s="35">
        <v>13</v>
      </c>
      <c r="AK24" s="26">
        <v>2.92</v>
      </c>
      <c r="AL24" s="36">
        <v>1.02</v>
      </c>
      <c r="AM24" s="35">
        <v>76</v>
      </c>
      <c r="AN24" s="26">
        <v>461.44</v>
      </c>
      <c r="AO24" s="36"/>
      <c r="AP24" s="5" t="str">
        <f t="shared" si="0"/>
        <v>0 24,6666666666667</v>
      </c>
    </row>
    <row r="25" spans="1:42" x14ac:dyDescent="0.25">
      <c r="A25" s="23" t="s">
        <v>70</v>
      </c>
      <c r="B25" s="2" t="s">
        <v>71</v>
      </c>
      <c r="C25" s="35">
        <v>40</v>
      </c>
      <c r="D25" s="26">
        <v>9210.7000000000007</v>
      </c>
      <c r="E25" s="36">
        <v>7150.62</v>
      </c>
      <c r="F25" s="35">
        <v>15</v>
      </c>
      <c r="G25" s="26">
        <v>452.75</v>
      </c>
      <c r="H25" s="36">
        <v>451.29</v>
      </c>
      <c r="I25" s="35"/>
      <c r="J25" s="26"/>
      <c r="K25" s="36"/>
      <c r="L25" s="35">
        <v>17</v>
      </c>
      <c r="M25" s="26">
        <v>625.16</v>
      </c>
      <c r="N25" s="36">
        <v>621.92999999999995</v>
      </c>
      <c r="O25" s="35">
        <v>4</v>
      </c>
      <c r="P25" s="26">
        <v>36.159999999999997</v>
      </c>
      <c r="Q25" s="36">
        <v>35.83</v>
      </c>
      <c r="R25" s="35">
        <v>17</v>
      </c>
      <c r="S25" s="26">
        <v>379.87</v>
      </c>
      <c r="T25" s="36">
        <v>376.66</v>
      </c>
      <c r="U25" s="35">
        <v>39</v>
      </c>
      <c r="V25" s="26">
        <v>7642.01</v>
      </c>
      <c r="W25" s="36">
        <v>5657.61</v>
      </c>
      <c r="X25" s="35">
        <v>4</v>
      </c>
      <c r="Y25" s="26">
        <v>0.55000000000000004</v>
      </c>
      <c r="Z25" s="36">
        <v>0.54</v>
      </c>
      <c r="AA25" s="35" t="s">
        <v>399</v>
      </c>
      <c r="AB25" s="26" t="s">
        <v>399</v>
      </c>
      <c r="AC25" s="36" t="s">
        <v>399</v>
      </c>
      <c r="AD25" s="35" t="s">
        <v>399</v>
      </c>
      <c r="AE25" s="26" t="s">
        <v>399</v>
      </c>
      <c r="AF25" s="36" t="s">
        <v>399</v>
      </c>
      <c r="AG25" s="35" t="s">
        <v>399</v>
      </c>
      <c r="AH25" s="26" t="s">
        <v>399</v>
      </c>
      <c r="AI25" s="36" t="s">
        <v>399</v>
      </c>
      <c r="AJ25" s="35">
        <v>3</v>
      </c>
      <c r="AK25" s="26">
        <v>1.1100000000000001</v>
      </c>
      <c r="AL25" s="36"/>
      <c r="AM25" s="35">
        <v>12</v>
      </c>
      <c r="AN25" s="26">
        <v>66.319999999999993</v>
      </c>
      <c r="AO25" s="36"/>
      <c r="AP25" s="5" t="str">
        <f t="shared" si="0"/>
        <v>3 23,3333333333333</v>
      </c>
    </row>
    <row r="26" spans="1:42" x14ac:dyDescent="0.25">
      <c r="A26" s="23" t="s">
        <v>72</v>
      </c>
      <c r="B26" s="2" t="s">
        <v>73</v>
      </c>
      <c r="C26" s="35">
        <v>47</v>
      </c>
      <c r="D26" s="26">
        <v>11368.29</v>
      </c>
      <c r="E26" s="36">
        <v>7346.23</v>
      </c>
      <c r="F26" s="35">
        <v>12</v>
      </c>
      <c r="G26" s="26">
        <v>153.76</v>
      </c>
      <c r="H26" s="36">
        <v>152.93</v>
      </c>
      <c r="I26" s="35"/>
      <c r="J26" s="26"/>
      <c r="K26" s="36"/>
      <c r="L26" s="35">
        <v>15</v>
      </c>
      <c r="M26" s="26">
        <v>166.01</v>
      </c>
      <c r="N26" s="36">
        <v>164.81</v>
      </c>
      <c r="O26" s="35">
        <v>6</v>
      </c>
      <c r="P26" s="26">
        <v>73.790000000000006</v>
      </c>
      <c r="Q26" s="36">
        <v>73.25</v>
      </c>
      <c r="R26" s="35">
        <v>24</v>
      </c>
      <c r="S26" s="26">
        <v>285.01</v>
      </c>
      <c r="T26" s="36">
        <v>283</v>
      </c>
      <c r="U26" s="35">
        <v>46</v>
      </c>
      <c r="V26" s="26">
        <v>10632.69</v>
      </c>
      <c r="W26" s="36">
        <v>6671.82</v>
      </c>
      <c r="X26" s="35" t="s">
        <v>399</v>
      </c>
      <c r="Y26" s="26" t="s">
        <v>399</v>
      </c>
      <c r="Z26" s="36" t="s">
        <v>399</v>
      </c>
      <c r="AA26" s="35"/>
      <c r="AB26" s="26"/>
      <c r="AC26" s="36"/>
      <c r="AD26" s="35"/>
      <c r="AE26" s="26"/>
      <c r="AF26" s="36"/>
      <c r="AG26" s="35"/>
      <c r="AH26" s="26"/>
      <c r="AI26" s="36"/>
      <c r="AJ26" s="35"/>
      <c r="AK26" s="26"/>
      <c r="AL26" s="36"/>
      <c r="AM26" s="35">
        <v>14</v>
      </c>
      <c r="AN26" s="26">
        <v>56.61</v>
      </c>
      <c r="AO26" s="36"/>
      <c r="AP26" s="5" t="str">
        <f t="shared" si="0"/>
        <v>1 19,6666666666667</v>
      </c>
    </row>
    <row r="27" spans="1:42" x14ac:dyDescent="0.25">
      <c r="A27" s="23" t="s">
        <v>74</v>
      </c>
      <c r="B27" s="2" t="s">
        <v>75</v>
      </c>
      <c r="C27" s="35">
        <v>249</v>
      </c>
      <c r="D27" s="26">
        <v>6598.6</v>
      </c>
      <c r="E27" s="36">
        <v>4981.45</v>
      </c>
      <c r="F27" s="35">
        <v>41</v>
      </c>
      <c r="G27" s="26">
        <v>198.45</v>
      </c>
      <c r="H27" s="36">
        <v>196.2</v>
      </c>
      <c r="I27" s="35" t="s">
        <v>399</v>
      </c>
      <c r="J27" s="26" t="s">
        <v>399</v>
      </c>
      <c r="K27" s="36" t="s">
        <v>399</v>
      </c>
      <c r="L27" s="35">
        <v>47</v>
      </c>
      <c r="M27" s="26">
        <v>274.29000000000002</v>
      </c>
      <c r="N27" s="36">
        <v>272.32</v>
      </c>
      <c r="O27" s="35">
        <v>11</v>
      </c>
      <c r="P27" s="26">
        <v>21.58</v>
      </c>
      <c r="Q27" s="36">
        <v>21.52</v>
      </c>
      <c r="R27" s="35">
        <v>132</v>
      </c>
      <c r="S27" s="26">
        <v>491.33</v>
      </c>
      <c r="T27" s="36">
        <v>485.51</v>
      </c>
      <c r="U27" s="35">
        <v>124</v>
      </c>
      <c r="V27" s="26">
        <v>3143.62</v>
      </c>
      <c r="W27" s="36">
        <v>1851.09</v>
      </c>
      <c r="X27" s="35" t="s">
        <v>399</v>
      </c>
      <c r="Y27" s="26" t="s">
        <v>399</v>
      </c>
      <c r="Z27" s="36" t="s">
        <v>399</v>
      </c>
      <c r="AA27" s="35">
        <v>8</v>
      </c>
      <c r="AB27" s="26">
        <v>19.05</v>
      </c>
      <c r="AC27" s="36">
        <v>18.940000000000001</v>
      </c>
      <c r="AD27" s="35">
        <v>170</v>
      </c>
      <c r="AE27" s="26">
        <v>2104.39</v>
      </c>
      <c r="AF27" s="36">
        <v>2109.46</v>
      </c>
      <c r="AG27" s="35" t="s">
        <v>399</v>
      </c>
      <c r="AH27" s="26" t="s">
        <v>399</v>
      </c>
      <c r="AI27" s="36" t="s">
        <v>399</v>
      </c>
      <c r="AJ27" s="35">
        <v>78</v>
      </c>
      <c r="AK27" s="26">
        <v>44.21</v>
      </c>
      <c r="AL27" s="36">
        <v>19.97</v>
      </c>
      <c r="AM27" s="35">
        <v>117</v>
      </c>
      <c r="AN27" s="26">
        <v>295.22000000000003</v>
      </c>
      <c r="AO27" s="36"/>
      <c r="AP27" s="5" t="str">
        <f t="shared" si="0"/>
        <v>3 24,6666666666667</v>
      </c>
    </row>
    <row r="28" spans="1:42" x14ac:dyDescent="0.25">
      <c r="A28" s="23" t="s">
        <v>76</v>
      </c>
      <c r="B28" s="2" t="s">
        <v>77</v>
      </c>
      <c r="C28" s="35">
        <v>1539</v>
      </c>
      <c r="D28" s="26">
        <v>63938.75</v>
      </c>
      <c r="E28" s="36">
        <v>55246.98</v>
      </c>
      <c r="F28" s="35">
        <v>463</v>
      </c>
      <c r="G28" s="26">
        <v>7294.72</v>
      </c>
      <c r="H28" s="36">
        <v>7295.22</v>
      </c>
      <c r="I28" s="35">
        <v>131</v>
      </c>
      <c r="J28" s="26">
        <v>1445.23</v>
      </c>
      <c r="K28" s="36">
        <v>1447.08</v>
      </c>
      <c r="L28" s="35">
        <v>452</v>
      </c>
      <c r="M28" s="26">
        <v>4862.3</v>
      </c>
      <c r="N28" s="36">
        <v>4842.38</v>
      </c>
      <c r="O28" s="35">
        <v>102</v>
      </c>
      <c r="P28" s="26">
        <v>535.45000000000005</v>
      </c>
      <c r="Q28" s="36">
        <v>526.54999999999995</v>
      </c>
      <c r="R28" s="35">
        <v>960</v>
      </c>
      <c r="S28" s="26">
        <v>6251.33</v>
      </c>
      <c r="T28" s="36">
        <v>6157.36</v>
      </c>
      <c r="U28" s="35">
        <v>695</v>
      </c>
      <c r="V28" s="26">
        <v>17548.09</v>
      </c>
      <c r="W28" s="36">
        <v>11217.79</v>
      </c>
      <c r="X28" s="35">
        <v>13</v>
      </c>
      <c r="Y28" s="26">
        <v>8.99</v>
      </c>
      <c r="Z28" s="36">
        <v>8.99</v>
      </c>
      <c r="AA28" s="35">
        <v>182</v>
      </c>
      <c r="AB28" s="26">
        <v>800.93</v>
      </c>
      <c r="AC28" s="36">
        <v>798.51</v>
      </c>
      <c r="AD28" s="35">
        <v>1159</v>
      </c>
      <c r="AE28" s="26">
        <v>22177.279999999999</v>
      </c>
      <c r="AF28" s="36">
        <v>22190.42</v>
      </c>
      <c r="AG28" s="35">
        <v>77</v>
      </c>
      <c r="AH28" s="26">
        <v>319.11</v>
      </c>
      <c r="AI28" s="36">
        <v>311.88</v>
      </c>
      <c r="AJ28" s="35">
        <v>650</v>
      </c>
      <c r="AK28" s="26">
        <v>851.29</v>
      </c>
      <c r="AL28" s="36">
        <v>450.8</v>
      </c>
      <c r="AM28" s="35">
        <v>813</v>
      </c>
      <c r="AN28" s="26">
        <v>1840.62</v>
      </c>
      <c r="AO28" s="36"/>
      <c r="AP28" s="5" t="str">
        <f t="shared" si="0"/>
        <v>0 24,6666666666667</v>
      </c>
    </row>
    <row r="29" spans="1:42" x14ac:dyDescent="0.25">
      <c r="A29" s="23" t="s">
        <v>78</v>
      </c>
      <c r="B29" s="2" t="s">
        <v>79</v>
      </c>
      <c r="C29" s="35">
        <v>97</v>
      </c>
      <c r="D29" s="26">
        <v>4686.29</v>
      </c>
      <c r="E29" s="36">
        <v>4124.4399999999996</v>
      </c>
      <c r="F29" s="35">
        <v>48</v>
      </c>
      <c r="G29" s="26">
        <v>1012.56</v>
      </c>
      <c r="H29" s="36">
        <v>1009.68</v>
      </c>
      <c r="I29" s="35">
        <v>25</v>
      </c>
      <c r="J29" s="26">
        <v>281.07</v>
      </c>
      <c r="K29" s="36">
        <v>279.93</v>
      </c>
      <c r="L29" s="35">
        <v>49</v>
      </c>
      <c r="M29" s="26">
        <v>663.57</v>
      </c>
      <c r="N29" s="36">
        <v>657.71</v>
      </c>
      <c r="O29" s="35">
        <v>7</v>
      </c>
      <c r="P29" s="26">
        <v>94.81</v>
      </c>
      <c r="Q29" s="36">
        <v>94.87</v>
      </c>
      <c r="R29" s="35">
        <v>64</v>
      </c>
      <c r="S29" s="26">
        <v>488.08</v>
      </c>
      <c r="T29" s="36">
        <v>480.13</v>
      </c>
      <c r="U29" s="35">
        <v>58</v>
      </c>
      <c r="V29" s="26">
        <v>1290.47</v>
      </c>
      <c r="W29" s="36">
        <v>883.36</v>
      </c>
      <c r="X29" s="35">
        <v>12</v>
      </c>
      <c r="Y29" s="26">
        <v>41.58</v>
      </c>
      <c r="Z29" s="36">
        <v>41.22</v>
      </c>
      <c r="AA29" s="35">
        <v>11</v>
      </c>
      <c r="AB29" s="26">
        <v>33.700000000000003</v>
      </c>
      <c r="AC29" s="36">
        <v>33.64</v>
      </c>
      <c r="AD29" s="35">
        <v>43</v>
      </c>
      <c r="AE29" s="26">
        <v>417.37</v>
      </c>
      <c r="AF29" s="36">
        <v>417.19</v>
      </c>
      <c r="AG29" s="35">
        <v>25</v>
      </c>
      <c r="AH29" s="26">
        <v>155.44999999999999</v>
      </c>
      <c r="AI29" s="36">
        <v>155.19</v>
      </c>
      <c r="AJ29" s="35">
        <v>35</v>
      </c>
      <c r="AK29" s="26">
        <v>84.19</v>
      </c>
      <c r="AL29" s="36">
        <v>71.52</v>
      </c>
      <c r="AM29" s="35">
        <v>52</v>
      </c>
      <c r="AN29" s="26">
        <v>123.44</v>
      </c>
      <c r="AO29" s="36"/>
      <c r="AP29" s="5" t="str">
        <f t="shared" si="0"/>
        <v>0 24,6666666666667</v>
      </c>
    </row>
    <row r="30" spans="1:42" x14ac:dyDescent="0.25">
      <c r="A30" s="23" t="s">
        <v>80</v>
      </c>
      <c r="B30" s="2" t="s">
        <v>81</v>
      </c>
      <c r="C30" s="35">
        <v>599</v>
      </c>
      <c r="D30" s="26">
        <v>17963.16</v>
      </c>
      <c r="E30" s="36">
        <v>16749.28</v>
      </c>
      <c r="F30" s="35">
        <v>72</v>
      </c>
      <c r="G30" s="26">
        <v>917.16</v>
      </c>
      <c r="H30" s="36">
        <v>915.61</v>
      </c>
      <c r="I30" s="35">
        <v>24</v>
      </c>
      <c r="J30" s="26">
        <v>199.85</v>
      </c>
      <c r="K30" s="36">
        <v>198.35</v>
      </c>
      <c r="L30" s="35">
        <v>71</v>
      </c>
      <c r="M30" s="26">
        <v>555.89</v>
      </c>
      <c r="N30" s="36">
        <v>551.62</v>
      </c>
      <c r="O30" s="35">
        <v>24</v>
      </c>
      <c r="P30" s="26">
        <v>86.96</v>
      </c>
      <c r="Q30" s="36">
        <v>86.87</v>
      </c>
      <c r="R30" s="35">
        <v>246</v>
      </c>
      <c r="S30" s="26">
        <v>1062.0999999999999</v>
      </c>
      <c r="T30" s="36">
        <v>1041.22</v>
      </c>
      <c r="U30" s="35">
        <v>82</v>
      </c>
      <c r="V30" s="26">
        <v>1385.91</v>
      </c>
      <c r="W30" s="36">
        <v>1064.5899999999999</v>
      </c>
      <c r="X30" s="35">
        <v>8</v>
      </c>
      <c r="Y30" s="26">
        <v>90.09</v>
      </c>
      <c r="Z30" s="36">
        <v>89.24</v>
      </c>
      <c r="AA30" s="35">
        <v>38</v>
      </c>
      <c r="AB30" s="26">
        <v>274.3</v>
      </c>
      <c r="AC30" s="36">
        <v>270.73</v>
      </c>
      <c r="AD30" s="35">
        <v>523</v>
      </c>
      <c r="AE30" s="26">
        <v>12498.34</v>
      </c>
      <c r="AF30" s="36">
        <v>12381.71</v>
      </c>
      <c r="AG30" s="35">
        <v>19</v>
      </c>
      <c r="AH30" s="26">
        <v>89.28</v>
      </c>
      <c r="AI30" s="36">
        <v>87.6</v>
      </c>
      <c r="AJ30" s="35">
        <v>153</v>
      </c>
      <c r="AK30" s="26">
        <v>119.6</v>
      </c>
      <c r="AL30" s="36">
        <v>61.74</v>
      </c>
      <c r="AM30" s="35">
        <v>338</v>
      </c>
      <c r="AN30" s="26">
        <v>683.52</v>
      </c>
      <c r="AO30" s="36"/>
      <c r="AP30" s="5" t="str">
        <f t="shared" si="0"/>
        <v>0 24,6666666666667</v>
      </c>
    </row>
    <row r="31" spans="1:42" x14ac:dyDescent="0.25">
      <c r="A31" s="23" t="s">
        <v>82</v>
      </c>
      <c r="B31" s="2" t="s">
        <v>83</v>
      </c>
      <c r="C31" s="35">
        <v>883</v>
      </c>
      <c r="D31" s="26">
        <v>48905.33</v>
      </c>
      <c r="E31" s="36">
        <v>42331.99</v>
      </c>
      <c r="F31" s="35">
        <v>214</v>
      </c>
      <c r="G31" s="26">
        <v>7288.46</v>
      </c>
      <c r="H31" s="36">
        <v>7209.34</v>
      </c>
      <c r="I31" s="35">
        <v>43</v>
      </c>
      <c r="J31" s="26">
        <v>536.99</v>
      </c>
      <c r="K31" s="36">
        <v>533.91</v>
      </c>
      <c r="L31" s="35">
        <v>272</v>
      </c>
      <c r="M31" s="26">
        <v>3622.38</v>
      </c>
      <c r="N31" s="36">
        <v>3585.42</v>
      </c>
      <c r="O31" s="35">
        <v>64</v>
      </c>
      <c r="P31" s="26">
        <v>246.53</v>
      </c>
      <c r="Q31" s="36">
        <v>241.57</v>
      </c>
      <c r="R31" s="35">
        <v>473</v>
      </c>
      <c r="S31" s="26">
        <v>3481.68</v>
      </c>
      <c r="T31" s="36">
        <v>3407.7</v>
      </c>
      <c r="U31" s="35">
        <v>360</v>
      </c>
      <c r="V31" s="26">
        <v>13247.9</v>
      </c>
      <c r="W31" s="36">
        <v>8555.23</v>
      </c>
      <c r="X31" s="35">
        <v>12</v>
      </c>
      <c r="Y31" s="26">
        <v>195.35</v>
      </c>
      <c r="Z31" s="36">
        <v>194.29</v>
      </c>
      <c r="AA31" s="35">
        <v>126</v>
      </c>
      <c r="AB31" s="26">
        <v>2562.36</v>
      </c>
      <c r="AC31" s="36">
        <v>2518.62</v>
      </c>
      <c r="AD31" s="35">
        <v>552</v>
      </c>
      <c r="AE31" s="26">
        <v>15632.6</v>
      </c>
      <c r="AF31" s="36">
        <v>15590.48</v>
      </c>
      <c r="AG31" s="35">
        <v>15</v>
      </c>
      <c r="AH31" s="26">
        <v>43.14</v>
      </c>
      <c r="AI31" s="36">
        <v>44.02</v>
      </c>
      <c r="AJ31" s="35">
        <v>200</v>
      </c>
      <c r="AK31" s="26">
        <v>634.94000000000005</v>
      </c>
      <c r="AL31" s="36">
        <v>451.41</v>
      </c>
      <c r="AM31" s="35">
        <v>448</v>
      </c>
      <c r="AN31" s="26">
        <v>1413</v>
      </c>
      <c r="AO31" s="36"/>
      <c r="AP31" s="5" t="str">
        <f t="shared" si="0"/>
        <v>0 24,6666666666667</v>
      </c>
    </row>
    <row r="32" spans="1:42" x14ac:dyDescent="0.25">
      <c r="A32" s="23" t="s">
        <v>84</v>
      </c>
      <c r="B32" s="2" t="s">
        <v>85</v>
      </c>
      <c r="C32" s="35">
        <v>716</v>
      </c>
      <c r="D32" s="26">
        <v>44332.23</v>
      </c>
      <c r="E32" s="36">
        <v>43895.79</v>
      </c>
      <c r="F32" s="35">
        <v>447</v>
      </c>
      <c r="G32" s="26">
        <v>16889.89</v>
      </c>
      <c r="H32" s="36">
        <v>16936.849999999999</v>
      </c>
      <c r="I32" s="35">
        <v>340</v>
      </c>
      <c r="J32" s="26">
        <v>8827.31</v>
      </c>
      <c r="K32" s="36">
        <v>8847.34</v>
      </c>
      <c r="L32" s="35">
        <v>299</v>
      </c>
      <c r="M32" s="26">
        <v>4889.84</v>
      </c>
      <c r="N32" s="36">
        <v>4910.01</v>
      </c>
      <c r="O32" s="35">
        <v>53</v>
      </c>
      <c r="P32" s="26">
        <v>944.17</v>
      </c>
      <c r="Q32" s="36">
        <v>946.39</v>
      </c>
      <c r="R32" s="35">
        <v>583</v>
      </c>
      <c r="S32" s="26">
        <v>6443.07</v>
      </c>
      <c r="T32" s="36">
        <v>6405.31</v>
      </c>
      <c r="U32" s="35">
        <v>425</v>
      </c>
      <c r="V32" s="26">
        <v>4155.62</v>
      </c>
      <c r="W32" s="36">
        <v>3986.5</v>
      </c>
      <c r="X32" s="35">
        <v>3</v>
      </c>
      <c r="Y32" s="26">
        <v>7.41</v>
      </c>
      <c r="Z32" s="36">
        <v>7.41</v>
      </c>
      <c r="AA32" s="35">
        <v>61</v>
      </c>
      <c r="AB32" s="26">
        <v>100.12</v>
      </c>
      <c r="AC32" s="36">
        <v>100.3</v>
      </c>
      <c r="AD32" s="35">
        <v>37</v>
      </c>
      <c r="AE32" s="26">
        <v>110.96</v>
      </c>
      <c r="AF32" s="36">
        <v>110.86</v>
      </c>
      <c r="AG32" s="35">
        <v>102</v>
      </c>
      <c r="AH32" s="26">
        <v>1548.29</v>
      </c>
      <c r="AI32" s="36">
        <v>1548.82</v>
      </c>
      <c r="AJ32" s="35">
        <v>214</v>
      </c>
      <c r="AK32" s="26">
        <v>257.17</v>
      </c>
      <c r="AL32" s="36">
        <v>96</v>
      </c>
      <c r="AM32" s="35">
        <v>273</v>
      </c>
      <c r="AN32" s="26">
        <v>158.38</v>
      </c>
      <c r="AO32" s="36"/>
      <c r="AP32" s="5" t="str">
        <f t="shared" si="0"/>
        <v>0 24,6666666666667</v>
      </c>
    </row>
    <row r="33" spans="1:42" x14ac:dyDescent="0.25">
      <c r="A33" s="23" t="s">
        <v>86</v>
      </c>
      <c r="B33" s="2" t="s">
        <v>87</v>
      </c>
      <c r="C33" s="35">
        <v>1142</v>
      </c>
      <c r="D33" s="26">
        <v>67801.179999999993</v>
      </c>
      <c r="E33" s="36">
        <v>66568.759999999995</v>
      </c>
      <c r="F33" s="35">
        <v>657</v>
      </c>
      <c r="G33" s="26">
        <v>20379.689999999999</v>
      </c>
      <c r="H33" s="36">
        <v>20605.91</v>
      </c>
      <c r="I33" s="35">
        <v>359</v>
      </c>
      <c r="J33" s="26">
        <v>5612.82</v>
      </c>
      <c r="K33" s="36">
        <v>5670.67</v>
      </c>
      <c r="L33" s="35">
        <v>466</v>
      </c>
      <c r="M33" s="26">
        <v>6413.95</v>
      </c>
      <c r="N33" s="36">
        <v>6477.76</v>
      </c>
      <c r="O33" s="35">
        <v>124</v>
      </c>
      <c r="P33" s="26">
        <v>1076.27</v>
      </c>
      <c r="Q33" s="36">
        <v>1084.0899999999999</v>
      </c>
      <c r="R33" s="35">
        <v>800</v>
      </c>
      <c r="S33" s="26">
        <v>8149.77</v>
      </c>
      <c r="T33" s="36">
        <v>8128.88</v>
      </c>
      <c r="U33" s="35">
        <v>997</v>
      </c>
      <c r="V33" s="26">
        <v>25146.47</v>
      </c>
      <c r="W33" s="36">
        <v>24306.720000000001</v>
      </c>
      <c r="X33" s="35">
        <v>28</v>
      </c>
      <c r="Y33" s="26">
        <v>7.54</v>
      </c>
      <c r="Z33" s="36">
        <v>7.67</v>
      </c>
      <c r="AA33" s="35">
        <v>42</v>
      </c>
      <c r="AB33" s="26">
        <v>24.88</v>
      </c>
      <c r="AC33" s="36">
        <v>24.88</v>
      </c>
      <c r="AD33" s="35">
        <v>44</v>
      </c>
      <c r="AE33" s="26">
        <v>42.67</v>
      </c>
      <c r="AF33" s="36">
        <v>42.45</v>
      </c>
      <c r="AG33" s="35">
        <v>18</v>
      </c>
      <c r="AH33" s="26">
        <v>217.45</v>
      </c>
      <c r="AI33" s="36">
        <v>218.83</v>
      </c>
      <c r="AJ33" s="35">
        <v>557</v>
      </c>
      <c r="AK33" s="26">
        <v>487.78</v>
      </c>
      <c r="AL33" s="36">
        <v>0.9</v>
      </c>
      <c r="AM33" s="35">
        <v>410</v>
      </c>
      <c r="AN33" s="26">
        <v>241.89</v>
      </c>
      <c r="AO33" s="36"/>
      <c r="AP33" s="5" t="str">
        <f t="shared" si="0"/>
        <v>0 24,6666666666667</v>
      </c>
    </row>
    <row r="34" spans="1:42" x14ac:dyDescent="0.25">
      <c r="A34" s="23" t="s">
        <v>88</v>
      </c>
      <c r="B34" s="2" t="s">
        <v>89</v>
      </c>
      <c r="C34" s="35">
        <v>806</v>
      </c>
      <c r="D34" s="26">
        <v>45639.92</v>
      </c>
      <c r="E34" s="36">
        <v>45148.52</v>
      </c>
      <c r="F34" s="35">
        <v>485</v>
      </c>
      <c r="G34" s="26">
        <v>21790.61</v>
      </c>
      <c r="H34" s="36">
        <v>21913.61</v>
      </c>
      <c r="I34" s="35">
        <v>311</v>
      </c>
      <c r="J34" s="26">
        <v>6901.92</v>
      </c>
      <c r="K34" s="36">
        <v>6955.81</v>
      </c>
      <c r="L34" s="35">
        <v>319</v>
      </c>
      <c r="M34" s="26">
        <v>5413.86</v>
      </c>
      <c r="N34" s="36">
        <v>5439.56</v>
      </c>
      <c r="O34" s="35">
        <v>84</v>
      </c>
      <c r="P34" s="26">
        <v>721.22</v>
      </c>
      <c r="Q34" s="36">
        <v>724.13</v>
      </c>
      <c r="R34" s="35">
        <v>614</v>
      </c>
      <c r="S34" s="26">
        <v>5440.24</v>
      </c>
      <c r="T34" s="36">
        <v>5425.62</v>
      </c>
      <c r="U34" s="35">
        <v>414</v>
      </c>
      <c r="V34" s="26">
        <v>3945.44</v>
      </c>
      <c r="W34" s="36">
        <v>3794.99</v>
      </c>
      <c r="X34" s="35">
        <v>17</v>
      </c>
      <c r="Y34" s="26">
        <v>50.83</v>
      </c>
      <c r="Z34" s="36">
        <v>50.67</v>
      </c>
      <c r="AA34" s="35">
        <v>45</v>
      </c>
      <c r="AB34" s="26">
        <v>192.38</v>
      </c>
      <c r="AC34" s="36">
        <v>194.02</v>
      </c>
      <c r="AD34" s="35">
        <v>55</v>
      </c>
      <c r="AE34" s="26">
        <v>211.88</v>
      </c>
      <c r="AF34" s="36">
        <v>213.97</v>
      </c>
      <c r="AG34" s="35">
        <v>37</v>
      </c>
      <c r="AH34" s="26">
        <v>356.04</v>
      </c>
      <c r="AI34" s="36">
        <v>356.89</v>
      </c>
      <c r="AJ34" s="35">
        <v>315</v>
      </c>
      <c r="AK34" s="26">
        <v>358.77</v>
      </c>
      <c r="AL34" s="36">
        <v>79.25</v>
      </c>
      <c r="AM34" s="35">
        <v>292</v>
      </c>
      <c r="AN34" s="26">
        <v>256.73</v>
      </c>
      <c r="AO34" s="36"/>
      <c r="AP34" s="5" t="str">
        <f t="shared" si="0"/>
        <v>0 24,6666666666667</v>
      </c>
    </row>
    <row r="35" spans="1:42" x14ac:dyDescent="0.25">
      <c r="A35" s="23" t="s">
        <v>90</v>
      </c>
      <c r="B35" s="2" t="s">
        <v>91</v>
      </c>
      <c r="C35" s="35">
        <v>1432</v>
      </c>
      <c r="D35" s="26">
        <v>107046.82</v>
      </c>
      <c r="E35" s="36">
        <v>105940.87</v>
      </c>
      <c r="F35" s="35">
        <v>1026</v>
      </c>
      <c r="G35" s="26">
        <v>50093.34</v>
      </c>
      <c r="H35" s="36">
        <v>50565</v>
      </c>
      <c r="I35" s="35">
        <v>882</v>
      </c>
      <c r="J35" s="26">
        <v>26725.040000000001</v>
      </c>
      <c r="K35" s="36">
        <v>26974.93</v>
      </c>
      <c r="L35" s="35">
        <v>654</v>
      </c>
      <c r="M35" s="26">
        <v>10093.120000000001</v>
      </c>
      <c r="N35" s="36">
        <v>10200.07</v>
      </c>
      <c r="O35" s="35">
        <v>91</v>
      </c>
      <c r="P35" s="26">
        <v>1433.03</v>
      </c>
      <c r="Q35" s="36">
        <v>1451.33</v>
      </c>
      <c r="R35" s="35">
        <v>1175</v>
      </c>
      <c r="S35" s="26">
        <v>9488.67</v>
      </c>
      <c r="T35" s="36">
        <v>9447.91</v>
      </c>
      <c r="U35" s="35">
        <v>793</v>
      </c>
      <c r="V35" s="26">
        <v>5383.75</v>
      </c>
      <c r="W35" s="36">
        <v>5134.99</v>
      </c>
      <c r="X35" s="35">
        <v>31</v>
      </c>
      <c r="Y35" s="26">
        <v>45.3</v>
      </c>
      <c r="Z35" s="36">
        <v>46.05</v>
      </c>
      <c r="AA35" s="35">
        <v>150</v>
      </c>
      <c r="AB35" s="26">
        <v>206.89</v>
      </c>
      <c r="AC35" s="36">
        <v>207.14</v>
      </c>
      <c r="AD35" s="35">
        <v>143</v>
      </c>
      <c r="AE35" s="26">
        <v>1485.22</v>
      </c>
      <c r="AF35" s="36">
        <v>1484.93</v>
      </c>
      <c r="AG35" s="35">
        <v>45</v>
      </c>
      <c r="AH35" s="26">
        <v>404.28</v>
      </c>
      <c r="AI35" s="36">
        <v>407.4</v>
      </c>
      <c r="AJ35" s="35">
        <v>749</v>
      </c>
      <c r="AK35" s="26">
        <v>1043.8599999999999</v>
      </c>
      <c r="AL35" s="36">
        <v>21.12</v>
      </c>
      <c r="AM35" s="35">
        <v>658</v>
      </c>
      <c r="AN35" s="26">
        <v>644.32000000000005</v>
      </c>
      <c r="AO35" s="36"/>
      <c r="AP35" s="5" t="str">
        <f t="shared" si="0"/>
        <v>0 24,6666666666667</v>
      </c>
    </row>
    <row r="36" spans="1:42" x14ac:dyDescent="0.25">
      <c r="A36" s="23" t="s">
        <v>92</v>
      </c>
      <c r="B36" s="2" t="s">
        <v>93</v>
      </c>
      <c r="C36" s="35">
        <v>530</v>
      </c>
      <c r="D36" s="26">
        <v>30975.72</v>
      </c>
      <c r="E36" s="36">
        <v>30147.05</v>
      </c>
      <c r="F36" s="35">
        <v>273</v>
      </c>
      <c r="G36" s="26">
        <v>10188.700000000001</v>
      </c>
      <c r="H36" s="36">
        <v>10266.15</v>
      </c>
      <c r="I36" s="35">
        <v>193</v>
      </c>
      <c r="J36" s="26">
        <v>5313.52</v>
      </c>
      <c r="K36" s="36">
        <v>5306.93</v>
      </c>
      <c r="L36" s="35">
        <v>204</v>
      </c>
      <c r="M36" s="26">
        <v>2949.21</v>
      </c>
      <c r="N36" s="36">
        <v>2967.07</v>
      </c>
      <c r="O36" s="35">
        <v>55</v>
      </c>
      <c r="P36" s="26">
        <v>524.58000000000004</v>
      </c>
      <c r="Q36" s="36">
        <v>529.16999999999996</v>
      </c>
      <c r="R36" s="35">
        <v>383</v>
      </c>
      <c r="S36" s="26">
        <v>3293.58</v>
      </c>
      <c r="T36" s="36">
        <v>3268.25</v>
      </c>
      <c r="U36" s="35">
        <v>399</v>
      </c>
      <c r="V36" s="26">
        <v>8280.2900000000009</v>
      </c>
      <c r="W36" s="36">
        <v>7696.32</v>
      </c>
      <c r="X36" s="35">
        <v>9</v>
      </c>
      <c r="Y36" s="26">
        <v>3.77</v>
      </c>
      <c r="Z36" s="36">
        <v>3.77</v>
      </c>
      <c r="AA36" s="35">
        <v>18</v>
      </c>
      <c r="AB36" s="26">
        <v>6.08</v>
      </c>
      <c r="AC36" s="36">
        <v>6.18</v>
      </c>
      <c r="AD36" s="35">
        <v>22</v>
      </c>
      <c r="AE36" s="26">
        <v>37.08</v>
      </c>
      <c r="AF36" s="36">
        <v>37.65</v>
      </c>
      <c r="AG36" s="35">
        <v>10</v>
      </c>
      <c r="AH36" s="26">
        <v>59.8</v>
      </c>
      <c r="AI36" s="36">
        <v>60.93</v>
      </c>
      <c r="AJ36" s="35">
        <v>221</v>
      </c>
      <c r="AK36" s="26">
        <v>197.06</v>
      </c>
      <c r="AL36" s="36">
        <v>4.63</v>
      </c>
      <c r="AM36" s="35">
        <v>192</v>
      </c>
      <c r="AN36" s="26">
        <v>122.03</v>
      </c>
      <c r="AO36" s="36"/>
      <c r="AP36" s="5" t="str">
        <f t="shared" si="0"/>
        <v>0 24,6666666666667</v>
      </c>
    </row>
    <row r="37" spans="1:42" x14ac:dyDescent="0.25">
      <c r="A37" s="23" t="s">
        <v>94</v>
      </c>
      <c r="B37" s="2" t="s">
        <v>95</v>
      </c>
      <c r="C37" s="35">
        <v>326</v>
      </c>
      <c r="D37" s="26">
        <v>12865.9</v>
      </c>
      <c r="E37" s="36">
        <v>12675.5</v>
      </c>
      <c r="F37" s="35">
        <v>164</v>
      </c>
      <c r="G37" s="26">
        <v>3751.33</v>
      </c>
      <c r="H37" s="36">
        <v>3766.72</v>
      </c>
      <c r="I37" s="35">
        <v>59</v>
      </c>
      <c r="J37" s="26">
        <v>752.16</v>
      </c>
      <c r="K37" s="36">
        <v>756.06</v>
      </c>
      <c r="L37" s="35">
        <v>92</v>
      </c>
      <c r="M37" s="26">
        <v>630.48</v>
      </c>
      <c r="N37" s="36">
        <v>630.5</v>
      </c>
      <c r="O37" s="35">
        <v>32</v>
      </c>
      <c r="P37" s="26">
        <v>213.75</v>
      </c>
      <c r="Q37" s="36">
        <v>214.72</v>
      </c>
      <c r="R37" s="35">
        <v>175</v>
      </c>
      <c r="S37" s="26">
        <v>1005.17</v>
      </c>
      <c r="T37" s="36">
        <v>1003.28</v>
      </c>
      <c r="U37" s="35">
        <v>289</v>
      </c>
      <c r="V37" s="26">
        <v>6414.83</v>
      </c>
      <c r="W37" s="36">
        <v>6274.97</v>
      </c>
      <c r="X37" s="35">
        <v>15</v>
      </c>
      <c r="Y37" s="26">
        <v>3.86</v>
      </c>
      <c r="Z37" s="36">
        <v>4.12</v>
      </c>
      <c r="AA37" s="35">
        <v>7</v>
      </c>
      <c r="AB37" s="26">
        <v>1.95</v>
      </c>
      <c r="AC37" s="36">
        <v>1.93</v>
      </c>
      <c r="AD37" s="35">
        <v>9</v>
      </c>
      <c r="AE37" s="26">
        <v>19.93</v>
      </c>
      <c r="AF37" s="36">
        <v>19.93</v>
      </c>
      <c r="AG37" s="35" t="s">
        <v>399</v>
      </c>
      <c r="AH37" s="26" t="s">
        <v>399</v>
      </c>
      <c r="AI37" s="36" t="s">
        <v>399</v>
      </c>
      <c r="AJ37" s="35">
        <v>89</v>
      </c>
      <c r="AK37" s="26">
        <v>35.43</v>
      </c>
      <c r="AL37" s="36">
        <v>0</v>
      </c>
      <c r="AM37" s="35">
        <v>73</v>
      </c>
      <c r="AN37" s="26">
        <v>33.42</v>
      </c>
      <c r="AO37" s="36"/>
      <c r="AP37" s="5" t="str">
        <f t="shared" si="0"/>
        <v>1 24,6666666666667</v>
      </c>
    </row>
    <row r="38" spans="1:42" x14ac:dyDescent="0.25">
      <c r="A38" s="23" t="s">
        <v>96</v>
      </c>
      <c r="B38" s="2" t="s">
        <v>97</v>
      </c>
      <c r="C38" s="35">
        <v>407</v>
      </c>
      <c r="D38" s="26">
        <v>37015.64</v>
      </c>
      <c r="E38" s="36">
        <v>30523.55</v>
      </c>
      <c r="F38" s="35">
        <v>62</v>
      </c>
      <c r="G38" s="26">
        <v>664.4</v>
      </c>
      <c r="H38" s="36">
        <v>665.08</v>
      </c>
      <c r="I38" s="35">
        <v>3</v>
      </c>
      <c r="J38" s="26">
        <v>16.41</v>
      </c>
      <c r="K38" s="36">
        <v>16.36</v>
      </c>
      <c r="L38" s="35">
        <v>34</v>
      </c>
      <c r="M38" s="26">
        <v>245.23</v>
      </c>
      <c r="N38" s="36">
        <v>245.12</v>
      </c>
      <c r="O38" s="35">
        <v>20</v>
      </c>
      <c r="P38" s="26">
        <v>67.819999999999993</v>
      </c>
      <c r="Q38" s="36">
        <v>67.59</v>
      </c>
      <c r="R38" s="35">
        <v>99</v>
      </c>
      <c r="S38" s="26">
        <v>421.26</v>
      </c>
      <c r="T38" s="36">
        <v>420.95</v>
      </c>
      <c r="U38" s="35">
        <v>400</v>
      </c>
      <c r="V38" s="26">
        <v>35562.550000000003</v>
      </c>
      <c r="W38" s="36">
        <v>29090.74</v>
      </c>
      <c r="X38" s="35">
        <v>12</v>
      </c>
      <c r="Y38" s="26">
        <v>2.82</v>
      </c>
      <c r="Z38" s="36">
        <v>2.73</v>
      </c>
      <c r="AA38" s="35">
        <v>9</v>
      </c>
      <c r="AB38" s="26">
        <v>5.27</v>
      </c>
      <c r="AC38" s="36">
        <v>5.27</v>
      </c>
      <c r="AD38" s="35">
        <v>11</v>
      </c>
      <c r="AE38" s="26">
        <v>9.6999999999999993</v>
      </c>
      <c r="AF38" s="36">
        <v>9.67</v>
      </c>
      <c r="AG38" s="35" t="s">
        <v>399</v>
      </c>
      <c r="AH38" s="26" t="s">
        <v>399</v>
      </c>
      <c r="AI38" s="36" t="s">
        <v>399</v>
      </c>
      <c r="AJ38" s="35">
        <v>22</v>
      </c>
      <c r="AK38" s="26">
        <v>4.03</v>
      </c>
      <c r="AL38" s="36"/>
      <c r="AM38" s="35">
        <v>63</v>
      </c>
      <c r="AN38" s="26">
        <v>16.11</v>
      </c>
      <c r="AO38" s="36"/>
      <c r="AP38" s="5" t="str">
        <f t="shared" ref="AP38:AP69" si="1">COUNTIF(F38:AO38,"s")/3 &amp; " "&amp;25-COUNTBLANK(F38:AO38)/3</f>
        <v>1 24,3333333333333</v>
      </c>
    </row>
    <row r="39" spans="1:42" x14ac:dyDescent="0.25">
      <c r="A39" s="23" t="s">
        <v>98</v>
      </c>
      <c r="B39" s="2" t="s">
        <v>385</v>
      </c>
      <c r="C39" s="35">
        <v>1431</v>
      </c>
      <c r="D39" s="26">
        <v>110222.44</v>
      </c>
      <c r="E39" s="36">
        <v>109051.55</v>
      </c>
      <c r="F39" s="35">
        <v>947</v>
      </c>
      <c r="G39" s="26">
        <v>37962.910000000003</v>
      </c>
      <c r="H39" s="36">
        <v>38189.18</v>
      </c>
      <c r="I39" s="35">
        <v>756</v>
      </c>
      <c r="J39" s="26">
        <v>21077.37</v>
      </c>
      <c r="K39" s="36">
        <v>21198.82</v>
      </c>
      <c r="L39" s="35">
        <v>865</v>
      </c>
      <c r="M39" s="26">
        <v>19763.04</v>
      </c>
      <c r="N39" s="36">
        <v>19900.39</v>
      </c>
      <c r="O39" s="35">
        <v>144</v>
      </c>
      <c r="P39" s="26">
        <v>2363.71</v>
      </c>
      <c r="Q39" s="36">
        <v>2377.9899999999998</v>
      </c>
      <c r="R39" s="35">
        <v>1166</v>
      </c>
      <c r="S39" s="26">
        <v>11031.61</v>
      </c>
      <c r="T39" s="36">
        <v>11003.38</v>
      </c>
      <c r="U39" s="35">
        <v>958</v>
      </c>
      <c r="V39" s="26">
        <v>13431.51</v>
      </c>
      <c r="W39" s="36">
        <v>12786.71</v>
      </c>
      <c r="X39" s="35">
        <v>59</v>
      </c>
      <c r="Y39" s="26">
        <v>221.7</v>
      </c>
      <c r="Z39" s="36">
        <v>224.32</v>
      </c>
      <c r="AA39" s="35">
        <v>132</v>
      </c>
      <c r="AB39" s="26">
        <v>647.57000000000005</v>
      </c>
      <c r="AC39" s="36">
        <v>648.82000000000005</v>
      </c>
      <c r="AD39" s="35">
        <v>115</v>
      </c>
      <c r="AE39" s="26">
        <v>675.59</v>
      </c>
      <c r="AF39" s="36">
        <v>687.53</v>
      </c>
      <c r="AG39" s="35">
        <v>146</v>
      </c>
      <c r="AH39" s="26">
        <v>1989.44</v>
      </c>
      <c r="AI39" s="36">
        <v>1994.07</v>
      </c>
      <c r="AJ39" s="35">
        <v>709</v>
      </c>
      <c r="AK39" s="26">
        <v>728.74</v>
      </c>
      <c r="AL39" s="36">
        <v>40.340000000000003</v>
      </c>
      <c r="AM39" s="35">
        <v>557</v>
      </c>
      <c r="AN39" s="26">
        <v>329.25</v>
      </c>
      <c r="AO39" s="36"/>
      <c r="AP39" s="5" t="str">
        <f t="shared" si="1"/>
        <v>0 24,6666666666667</v>
      </c>
    </row>
    <row r="40" spans="1:42" x14ac:dyDescent="0.25">
      <c r="A40" s="23" t="s">
        <v>99</v>
      </c>
      <c r="B40" s="2" t="s">
        <v>386</v>
      </c>
      <c r="C40" s="35">
        <v>1124</v>
      </c>
      <c r="D40" s="26">
        <v>75924.17</v>
      </c>
      <c r="E40" s="36">
        <v>75106.33</v>
      </c>
      <c r="F40" s="35">
        <v>592</v>
      </c>
      <c r="G40" s="26">
        <v>20377.580000000002</v>
      </c>
      <c r="H40" s="36">
        <v>20541.830000000002</v>
      </c>
      <c r="I40" s="35">
        <v>484</v>
      </c>
      <c r="J40" s="26">
        <v>12755.73</v>
      </c>
      <c r="K40" s="36">
        <v>12855.77</v>
      </c>
      <c r="L40" s="35">
        <v>543</v>
      </c>
      <c r="M40" s="26">
        <v>11932.41</v>
      </c>
      <c r="N40" s="36">
        <v>12020.69</v>
      </c>
      <c r="O40" s="35">
        <v>72</v>
      </c>
      <c r="P40" s="26">
        <v>605.66</v>
      </c>
      <c r="Q40" s="36">
        <v>609.96</v>
      </c>
      <c r="R40" s="35">
        <v>920</v>
      </c>
      <c r="S40" s="26">
        <v>8985.7999999999993</v>
      </c>
      <c r="T40" s="36">
        <v>8959.09</v>
      </c>
      <c r="U40" s="35">
        <v>776</v>
      </c>
      <c r="V40" s="26">
        <v>9196.5300000000007</v>
      </c>
      <c r="W40" s="36">
        <v>8927.91</v>
      </c>
      <c r="X40" s="35">
        <v>25</v>
      </c>
      <c r="Y40" s="26">
        <v>107.35</v>
      </c>
      <c r="Z40" s="36">
        <v>106.73</v>
      </c>
      <c r="AA40" s="35">
        <v>47</v>
      </c>
      <c r="AB40" s="26">
        <v>107.92</v>
      </c>
      <c r="AC40" s="36">
        <v>108.1</v>
      </c>
      <c r="AD40" s="35">
        <v>395</v>
      </c>
      <c r="AE40" s="26">
        <v>9691.67</v>
      </c>
      <c r="AF40" s="36">
        <v>9914.44</v>
      </c>
      <c r="AG40" s="35">
        <v>88</v>
      </c>
      <c r="AH40" s="26">
        <v>972.05</v>
      </c>
      <c r="AI40" s="36">
        <v>977.12</v>
      </c>
      <c r="AJ40" s="35">
        <v>651</v>
      </c>
      <c r="AK40" s="26">
        <v>807.93</v>
      </c>
      <c r="AL40" s="36">
        <v>84.69</v>
      </c>
      <c r="AM40" s="35">
        <v>458</v>
      </c>
      <c r="AN40" s="26">
        <v>379.41</v>
      </c>
      <c r="AO40" s="36"/>
      <c r="AP40" s="5" t="str">
        <f t="shared" si="1"/>
        <v>0 24,6666666666667</v>
      </c>
    </row>
    <row r="41" spans="1:42" x14ac:dyDescent="0.25">
      <c r="A41" s="23" t="s">
        <v>100</v>
      </c>
      <c r="B41" s="2" t="s">
        <v>101</v>
      </c>
      <c r="C41" s="35">
        <v>1202</v>
      </c>
      <c r="D41" s="26">
        <v>72803.740000000005</v>
      </c>
      <c r="E41" s="36">
        <v>71822.2</v>
      </c>
      <c r="F41" s="35">
        <v>781</v>
      </c>
      <c r="G41" s="26">
        <v>26785.52</v>
      </c>
      <c r="H41" s="36">
        <v>26980.74</v>
      </c>
      <c r="I41" s="35">
        <v>543</v>
      </c>
      <c r="J41" s="26">
        <v>10369.25</v>
      </c>
      <c r="K41" s="36">
        <v>10437.83</v>
      </c>
      <c r="L41" s="35">
        <v>641</v>
      </c>
      <c r="M41" s="26">
        <v>11928.94</v>
      </c>
      <c r="N41" s="36">
        <v>12031.83</v>
      </c>
      <c r="O41" s="35">
        <v>95</v>
      </c>
      <c r="P41" s="26">
        <v>1427.41</v>
      </c>
      <c r="Q41" s="36">
        <v>1442.81</v>
      </c>
      <c r="R41" s="35">
        <v>948</v>
      </c>
      <c r="S41" s="26">
        <v>7923.64</v>
      </c>
      <c r="T41" s="36">
        <v>7920.96</v>
      </c>
      <c r="U41" s="35">
        <v>901</v>
      </c>
      <c r="V41" s="26">
        <v>12001.82</v>
      </c>
      <c r="W41" s="36">
        <v>11396.96</v>
      </c>
      <c r="X41" s="35">
        <v>11</v>
      </c>
      <c r="Y41" s="26">
        <v>13.3</v>
      </c>
      <c r="Z41" s="36">
        <v>13.35</v>
      </c>
      <c r="AA41" s="35">
        <v>26</v>
      </c>
      <c r="AB41" s="26">
        <v>83.33</v>
      </c>
      <c r="AC41" s="36">
        <v>83.51</v>
      </c>
      <c r="AD41" s="35">
        <v>70</v>
      </c>
      <c r="AE41" s="26">
        <v>289.58999999999997</v>
      </c>
      <c r="AF41" s="36">
        <v>295.33</v>
      </c>
      <c r="AG41" s="35">
        <v>96</v>
      </c>
      <c r="AH41" s="26">
        <v>1195.79</v>
      </c>
      <c r="AI41" s="36">
        <v>1203.4000000000001</v>
      </c>
      <c r="AJ41" s="35">
        <v>593</v>
      </c>
      <c r="AK41" s="26">
        <v>546.14</v>
      </c>
      <c r="AL41" s="36">
        <v>15.48</v>
      </c>
      <c r="AM41" s="35">
        <v>443</v>
      </c>
      <c r="AN41" s="26">
        <v>238.3</v>
      </c>
      <c r="AO41" s="36"/>
      <c r="AP41" s="5" t="str">
        <f t="shared" si="1"/>
        <v>0 24,6666666666667</v>
      </c>
    </row>
    <row r="42" spans="1:42" x14ac:dyDescent="0.25">
      <c r="A42" s="23" t="s">
        <v>102</v>
      </c>
      <c r="B42" s="2" t="s">
        <v>103</v>
      </c>
      <c r="C42" s="35">
        <v>531</v>
      </c>
      <c r="D42" s="26">
        <v>34983.69</v>
      </c>
      <c r="E42" s="36">
        <v>34744.480000000003</v>
      </c>
      <c r="F42" s="35">
        <v>395</v>
      </c>
      <c r="G42" s="26">
        <v>14703.31</v>
      </c>
      <c r="H42" s="36">
        <v>14809.31</v>
      </c>
      <c r="I42" s="35">
        <v>370</v>
      </c>
      <c r="J42" s="26">
        <v>9450.3700000000008</v>
      </c>
      <c r="K42" s="36">
        <v>9519.1</v>
      </c>
      <c r="L42" s="35">
        <v>282</v>
      </c>
      <c r="M42" s="26">
        <v>4600.09</v>
      </c>
      <c r="N42" s="36">
        <v>4641.63</v>
      </c>
      <c r="O42" s="35">
        <v>36</v>
      </c>
      <c r="P42" s="26">
        <v>305.08999999999997</v>
      </c>
      <c r="Q42" s="36">
        <v>307.72000000000003</v>
      </c>
      <c r="R42" s="35">
        <v>452</v>
      </c>
      <c r="S42" s="26">
        <v>2363.92</v>
      </c>
      <c r="T42" s="36">
        <v>2347.7399999999998</v>
      </c>
      <c r="U42" s="35">
        <v>278</v>
      </c>
      <c r="V42" s="26">
        <v>1446.61</v>
      </c>
      <c r="W42" s="36">
        <v>1415.62</v>
      </c>
      <c r="X42" s="35">
        <v>28</v>
      </c>
      <c r="Y42" s="26">
        <v>87.15</v>
      </c>
      <c r="Z42" s="36">
        <v>87.34</v>
      </c>
      <c r="AA42" s="35">
        <v>135</v>
      </c>
      <c r="AB42" s="26">
        <v>723</v>
      </c>
      <c r="AC42" s="36">
        <v>728.23</v>
      </c>
      <c r="AD42" s="35">
        <v>38</v>
      </c>
      <c r="AE42" s="26">
        <v>302.22000000000003</v>
      </c>
      <c r="AF42" s="36">
        <v>312.61</v>
      </c>
      <c r="AG42" s="35">
        <v>43</v>
      </c>
      <c r="AH42" s="26">
        <v>484.55</v>
      </c>
      <c r="AI42" s="36">
        <v>486.77</v>
      </c>
      <c r="AJ42" s="35">
        <v>315</v>
      </c>
      <c r="AK42" s="26">
        <v>370.03</v>
      </c>
      <c r="AL42" s="36">
        <v>88.41</v>
      </c>
      <c r="AM42" s="35">
        <v>203</v>
      </c>
      <c r="AN42" s="26">
        <v>147.35</v>
      </c>
      <c r="AO42" s="36"/>
      <c r="AP42" s="5" t="str">
        <f t="shared" si="1"/>
        <v>0 24,6666666666667</v>
      </c>
    </row>
    <row r="43" spans="1:42" x14ac:dyDescent="0.25">
      <c r="A43" s="23" t="s">
        <v>104</v>
      </c>
      <c r="B43" s="2" t="s">
        <v>105</v>
      </c>
      <c r="C43" s="35">
        <v>926</v>
      </c>
      <c r="D43" s="26">
        <v>63504.57</v>
      </c>
      <c r="E43" s="36">
        <v>62967.14</v>
      </c>
      <c r="F43" s="35">
        <v>641</v>
      </c>
      <c r="G43" s="26">
        <v>25080.69</v>
      </c>
      <c r="H43" s="36">
        <v>25250.02</v>
      </c>
      <c r="I43" s="35">
        <v>552</v>
      </c>
      <c r="J43" s="26">
        <v>14069.2</v>
      </c>
      <c r="K43" s="36">
        <v>14165.41</v>
      </c>
      <c r="L43" s="35">
        <v>553</v>
      </c>
      <c r="M43" s="26">
        <v>10580.88</v>
      </c>
      <c r="N43" s="36">
        <v>10680.94</v>
      </c>
      <c r="O43" s="35">
        <v>98</v>
      </c>
      <c r="P43" s="26">
        <v>1881.54</v>
      </c>
      <c r="Q43" s="36">
        <v>1894.46</v>
      </c>
      <c r="R43" s="35">
        <v>721</v>
      </c>
      <c r="S43" s="26">
        <v>4624.5200000000004</v>
      </c>
      <c r="T43" s="36">
        <v>4614.87</v>
      </c>
      <c r="U43" s="35">
        <v>569</v>
      </c>
      <c r="V43" s="26">
        <v>4634.3500000000004</v>
      </c>
      <c r="W43" s="36">
        <v>4373.8900000000003</v>
      </c>
      <c r="X43" s="35">
        <v>11</v>
      </c>
      <c r="Y43" s="26">
        <v>4.9400000000000004</v>
      </c>
      <c r="Z43" s="36">
        <v>4.9400000000000004</v>
      </c>
      <c r="AA43" s="35">
        <v>105</v>
      </c>
      <c r="AB43" s="26">
        <v>264.41000000000003</v>
      </c>
      <c r="AC43" s="36">
        <v>265.48</v>
      </c>
      <c r="AD43" s="35">
        <v>62</v>
      </c>
      <c r="AE43" s="26">
        <v>86.67</v>
      </c>
      <c r="AF43" s="36">
        <v>86.99</v>
      </c>
      <c r="AG43" s="35">
        <v>97</v>
      </c>
      <c r="AH43" s="26">
        <v>1618.52</v>
      </c>
      <c r="AI43" s="36">
        <v>1627.04</v>
      </c>
      <c r="AJ43" s="35">
        <v>484</v>
      </c>
      <c r="AK43" s="26">
        <v>480.13</v>
      </c>
      <c r="AL43" s="36">
        <v>3.1</v>
      </c>
      <c r="AM43" s="35">
        <v>320</v>
      </c>
      <c r="AN43" s="26">
        <v>178.72</v>
      </c>
      <c r="AO43" s="36"/>
      <c r="AP43" s="5" t="str">
        <f t="shared" si="1"/>
        <v>0 24,6666666666667</v>
      </c>
    </row>
    <row r="44" spans="1:42" x14ac:dyDescent="0.25">
      <c r="A44" s="23" t="s">
        <v>106</v>
      </c>
      <c r="B44" s="2" t="s">
        <v>107</v>
      </c>
      <c r="C44" s="35">
        <v>30</v>
      </c>
      <c r="D44" s="26">
        <v>756.41</v>
      </c>
      <c r="E44" s="36">
        <v>749.11</v>
      </c>
      <c r="F44" s="35">
        <v>24</v>
      </c>
      <c r="G44" s="26">
        <v>332.86</v>
      </c>
      <c r="H44" s="36">
        <v>335.5</v>
      </c>
      <c r="I44" s="35">
        <v>7</v>
      </c>
      <c r="J44" s="26">
        <v>30.51</v>
      </c>
      <c r="K44" s="36">
        <v>30.55</v>
      </c>
      <c r="L44" s="35">
        <v>7</v>
      </c>
      <c r="M44" s="26">
        <v>86.85</v>
      </c>
      <c r="N44" s="36">
        <v>86.74</v>
      </c>
      <c r="O44" s="35"/>
      <c r="P44" s="26"/>
      <c r="Q44" s="36"/>
      <c r="R44" s="35">
        <v>24</v>
      </c>
      <c r="S44" s="26">
        <v>91.54</v>
      </c>
      <c r="T44" s="36">
        <v>91.29</v>
      </c>
      <c r="U44" s="35">
        <v>7</v>
      </c>
      <c r="V44" s="26">
        <v>13.55</v>
      </c>
      <c r="W44" s="36">
        <v>12.79</v>
      </c>
      <c r="X44" s="35"/>
      <c r="Y44" s="26"/>
      <c r="Z44" s="36"/>
      <c r="AA44" s="35"/>
      <c r="AB44" s="26"/>
      <c r="AC44" s="36"/>
      <c r="AD44" s="35">
        <v>15</v>
      </c>
      <c r="AE44" s="26">
        <v>188.35</v>
      </c>
      <c r="AF44" s="36">
        <v>190.81</v>
      </c>
      <c r="AG44" s="35" t="s">
        <v>399</v>
      </c>
      <c r="AH44" s="26" t="s">
        <v>399</v>
      </c>
      <c r="AI44" s="36" t="s">
        <v>399</v>
      </c>
      <c r="AJ44" s="35">
        <v>12</v>
      </c>
      <c r="AK44" s="26">
        <v>5.83</v>
      </c>
      <c r="AL44" s="36"/>
      <c r="AM44" s="35">
        <v>11</v>
      </c>
      <c r="AN44" s="26">
        <v>5.49</v>
      </c>
      <c r="AO44" s="36"/>
      <c r="AP44" s="5" t="str">
        <f t="shared" si="1"/>
        <v>1 21,3333333333333</v>
      </c>
    </row>
    <row r="45" spans="1:42" x14ac:dyDescent="0.25">
      <c r="A45" s="23" t="s">
        <v>108</v>
      </c>
      <c r="B45" s="2" t="s">
        <v>109</v>
      </c>
      <c r="C45" s="35">
        <v>649</v>
      </c>
      <c r="D45" s="26">
        <v>37103.519999999997</v>
      </c>
      <c r="E45" s="36">
        <v>36675.800000000003</v>
      </c>
      <c r="F45" s="35">
        <v>404</v>
      </c>
      <c r="G45" s="26">
        <v>15332.26</v>
      </c>
      <c r="H45" s="36">
        <v>15483.43</v>
      </c>
      <c r="I45" s="35">
        <v>200</v>
      </c>
      <c r="J45" s="26">
        <v>2344.2399999999998</v>
      </c>
      <c r="K45" s="36">
        <v>2366.0300000000002</v>
      </c>
      <c r="L45" s="35">
        <v>331</v>
      </c>
      <c r="M45" s="26">
        <v>6427</v>
      </c>
      <c r="N45" s="36">
        <v>6483.9</v>
      </c>
      <c r="O45" s="35">
        <v>33</v>
      </c>
      <c r="P45" s="26">
        <v>332.25</v>
      </c>
      <c r="Q45" s="36">
        <v>336.12</v>
      </c>
      <c r="R45" s="35">
        <v>511</v>
      </c>
      <c r="S45" s="26">
        <v>4568.3599999999997</v>
      </c>
      <c r="T45" s="36">
        <v>4568.3100000000004</v>
      </c>
      <c r="U45" s="35">
        <v>394</v>
      </c>
      <c r="V45" s="26">
        <v>5294.58</v>
      </c>
      <c r="W45" s="36">
        <v>5097.09</v>
      </c>
      <c r="X45" s="35" t="s">
        <v>399</v>
      </c>
      <c r="Y45" s="26" t="s">
        <v>399</v>
      </c>
      <c r="Z45" s="36" t="s">
        <v>399</v>
      </c>
      <c r="AA45" s="35">
        <v>14</v>
      </c>
      <c r="AB45" s="26">
        <v>31.2</v>
      </c>
      <c r="AC45" s="36">
        <v>31.48</v>
      </c>
      <c r="AD45" s="35">
        <v>129</v>
      </c>
      <c r="AE45" s="26">
        <v>1843.78</v>
      </c>
      <c r="AF45" s="36">
        <v>1880.37</v>
      </c>
      <c r="AG45" s="35">
        <v>37</v>
      </c>
      <c r="AH45" s="26">
        <v>371.47</v>
      </c>
      <c r="AI45" s="36">
        <v>371.87</v>
      </c>
      <c r="AJ45" s="35">
        <v>355</v>
      </c>
      <c r="AK45" s="26">
        <v>397.87</v>
      </c>
      <c r="AL45" s="36">
        <v>56.45</v>
      </c>
      <c r="AM45" s="35">
        <v>217</v>
      </c>
      <c r="AN45" s="26">
        <v>159.76</v>
      </c>
      <c r="AO45" s="36"/>
      <c r="AP45" s="5" t="str">
        <f t="shared" si="1"/>
        <v>1 24,6666666666667</v>
      </c>
    </row>
    <row r="46" spans="1:42" x14ac:dyDescent="0.25">
      <c r="A46" s="23" t="s">
        <v>110</v>
      </c>
      <c r="B46" s="2" t="s">
        <v>387</v>
      </c>
      <c r="C46" s="35">
        <v>715</v>
      </c>
      <c r="D46" s="26">
        <v>47112.65</v>
      </c>
      <c r="E46" s="36">
        <v>46408.15</v>
      </c>
      <c r="F46" s="35">
        <v>354</v>
      </c>
      <c r="G46" s="26">
        <v>13345.71</v>
      </c>
      <c r="H46" s="36">
        <v>13477.38</v>
      </c>
      <c r="I46" s="35">
        <v>162</v>
      </c>
      <c r="J46" s="26">
        <v>2589.9699999999998</v>
      </c>
      <c r="K46" s="36">
        <v>2611.91</v>
      </c>
      <c r="L46" s="35">
        <v>217</v>
      </c>
      <c r="M46" s="26">
        <v>4259.18</v>
      </c>
      <c r="N46" s="36">
        <v>4299</v>
      </c>
      <c r="O46" s="35">
        <v>12</v>
      </c>
      <c r="P46" s="26">
        <v>72.2</v>
      </c>
      <c r="Q46" s="36">
        <v>73.06</v>
      </c>
      <c r="R46" s="35">
        <v>583</v>
      </c>
      <c r="S46" s="26">
        <v>8084.37</v>
      </c>
      <c r="T46" s="36">
        <v>8072.2</v>
      </c>
      <c r="U46" s="35">
        <v>509</v>
      </c>
      <c r="V46" s="26">
        <v>7819.76</v>
      </c>
      <c r="W46" s="36">
        <v>7575.16</v>
      </c>
      <c r="X46" s="35" t="s">
        <v>399</v>
      </c>
      <c r="Y46" s="26" t="s">
        <v>399</v>
      </c>
      <c r="Z46" s="36" t="s">
        <v>399</v>
      </c>
      <c r="AA46" s="35">
        <v>7</v>
      </c>
      <c r="AB46" s="26">
        <v>9.98</v>
      </c>
      <c r="AC46" s="36">
        <v>10.88</v>
      </c>
      <c r="AD46" s="35">
        <v>310</v>
      </c>
      <c r="AE46" s="26">
        <v>8817.85</v>
      </c>
      <c r="AF46" s="36">
        <v>9032.2099999999991</v>
      </c>
      <c r="AG46" s="35">
        <v>70</v>
      </c>
      <c r="AH46" s="26">
        <v>1123.1500000000001</v>
      </c>
      <c r="AI46" s="36">
        <v>1133.6300000000001</v>
      </c>
      <c r="AJ46" s="35">
        <v>403</v>
      </c>
      <c r="AK46" s="26">
        <v>663.81</v>
      </c>
      <c r="AL46" s="36">
        <v>122.47</v>
      </c>
      <c r="AM46" s="35">
        <v>262</v>
      </c>
      <c r="AN46" s="26">
        <v>326.42</v>
      </c>
      <c r="AO46" s="36"/>
      <c r="AP46" s="5" t="str">
        <f t="shared" si="1"/>
        <v>1 24,6666666666667</v>
      </c>
    </row>
    <row r="47" spans="1:42" x14ac:dyDescent="0.25">
      <c r="A47" s="23" t="s">
        <v>111</v>
      </c>
      <c r="B47" s="2" t="s">
        <v>112</v>
      </c>
      <c r="C47" s="35">
        <v>162</v>
      </c>
      <c r="D47" s="26">
        <v>13226.32</v>
      </c>
      <c r="E47" s="36">
        <v>9818.1299999999992</v>
      </c>
      <c r="F47" s="35">
        <v>46</v>
      </c>
      <c r="G47" s="26">
        <v>490.22</v>
      </c>
      <c r="H47" s="36">
        <v>488.33</v>
      </c>
      <c r="I47" s="35">
        <v>4</v>
      </c>
      <c r="J47" s="26">
        <v>25.54</v>
      </c>
      <c r="K47" s="36">
        <v>25.37</v>
      </c>
      <c r="L47" s="35">
        <v>24</v>
      </c>
      <c r="M47" s="26">
        <v>301.20999999999998</v>
      </c>
      <c r="N47" s="36">
        <v>297.13</v>
      </c>
      <c r="O47" s="35">
        <v>22</v>
      </c>
      <c r="P47" s="26">
        <v>61.42</v>
      </c>
      <c r="Q47" s="36">
        <v>60.16</v>
      </c>
      <c r="R47" s="35">
        <v>80</v>
      </c>
      <c r="S47" s="26">
        <v>1169</v>
      </c>
      <c r="T47" s="36">
        <v>1160.92</v>
      </c>
      <c r="U47" s="35">
        <v>144</v>
      </c>
      <c r="V47" s="26">
        <v>10653.6</v>
      </c>
      <c r="W47" s="36">
        <v>7713.9</v>
      </c>
      <c r="X47" s="35">
        <v>33</v>
      </c>
      <c r="Y47" s="26">
        <v>5.56</v>
      </c>
      <c r="Z47" s="36">
        <v>5.56</v>
      </c>
      <c r="AA47" s="35">
        <v>10</v>
      </c>
      <c r="AB47" s="26">
        <v>2.69</v>
      </c>
      <c r="AC47" s="36">
        <v>2.69</v>
      </c>
      <c r="AD47" s="35">
        <v>23</v>
      </c>
      <c r="AE47" s="26">
        <v>52.94</v>
      </c>
      <c r="AF47" s="36">
        <v>52.58</v>
      </c>
      <c r="AG47" s="35">
        <v>4</v>
      </c>
      <c r="AH47" s="26">
        <v>10.16</v>
      </c>
      <c r="AI47" s="36">
        <v>10.11</v>
      </c>
      <c r="AJ47" s="35">
        <v>17</v>
      </c>
      <c r="AK47" s="26">
        <v>5.91</v>
      </c>
      <c r="AL47" s="36">
        <v>1.38</v>
      </c>
      <c r="AM47" s="35">
        <v>72</v>
      </c>
      <c r="AN47" s="26">
        <v>447.07</v>
      </c>
      <c r="AO47" s="36"/>
      <c r="AP47" s="5" t="str">
        <f t="shared" si="1"/>
        <v>0 24,6666666666667</v>
      </c>
    </row>
    <row r="48" spans="1:42" x14ac:dyDescent="0.25">
      <c r="A48" s="23" t="s">
        <v>113</v>
      </c>
      <c r="B48" s="2" t="s">
        <v>114</v>
      </c>
      <c r="C48" s="35">
        <v>103</v>
      </c>
      <c r="D48" s="26">
        <v>24485.87</v>
      </c>
      <c r="E48" s="36">
        <v>15730.89</v>
      </c>
      <c r="F48" s="35">
        <v>29</v>
      </c>
      <c r="G48" s="26">
        <v>481.96</v>
      </c>
      <c r="H48" s="36">
        <v>478.57</v>
      </c>
      <c r="I48" s="35" t="s">
        <v>399</v>
      </c>
      <c r="J48" s="26" t="s">
        <v>399</v>
      </c>
      <c r="K48" s="36" t="s">
        <v>399</v>
      </c>
      <c r="L48" s="35">
        <v>34</v>
      </c>
      <c r="M48" s="26">
        <v>555.35</v>
      </c>
      <c r="N48" s="36">
        <v>553.12</v>
      </c>
      <c r="O48" s="35">
        <v>13</v>
      </c>
      <c r="P48" s="26">
        <v>61.35</v>
      </c>
      <c r="Q48" s="36">
        <v>60.42</v>
      </c>
      <c r="R48" s="35">
        <v>51</v>
      </c>
      <c r="S48" s="26">
        <v>655.32000000000005</v>
      </c>
      <c r="T48" s="36">
        <v>647.95000000000005</v>
      </c>
      <c r="U48" s="35">
        <v>89</v>
      </c>
      <c r="V48" s="26">
        <v>22467.14</v>
      </c>
      <c r="W48" s="36">
        <v>13882.03</v>
      </c>
      <c r="X48" s="35"/>
      <c r="Y48" s="26"/>
      <c r="Z48" s="36"/>
      <c r="AA48" s="35" t="s">
        <v>399</v>
      </c>
      <c r="AB48" s="26" t="s">
        <v>399</v>
      </c>
      <c r="AC48" s="36" t="s">
        <v>399</v>
      </c>
      <c r="AD48" s="35">
        <v>13</v>
      </c>
      <c r="AE48" s="26">
        <v>83.83</v>
      </c>
      <c r="AF48" s="36">
        <v>87.88</v>
      </c>
      <c r="AG48" s="35" t="s">
        <v>399</v>
      </c>
      <c r="AH48" s="26" t="s">
        <v>399</v>
      </c>
      <c r="AI48" s="36" t="s">
        <v>399</v>
      </c>
      <c r="AJ48" s="35">
        <v>9</v>
      </c>
      <c r="AK48" s="26">
        <v>18.420000000000002</v>
      </c>
      <c r="AL48" s="36">
        <v>12.67</v>
      </c>
      <c r="AM48" s="35">
        <v>46</v>
      </c>
      <c r="AN48" s="26">
        <v>154.25</v>
      </c>
      <c r="AO48" s="36"/>
      <c r="AP48" s="5" t="str">
        <f t="shared" si="1"/>
        <v>3 23,6666666666667</v>
      </c>
    </row>
    <row r="49" spans="1:42" x14ac:dyDescent="0.25">
      <c r="A49" s="23" t="s">
        <v>115</v>
      </c>
      <c r="B49" s="2" t="s">
        <v>116</v>
      </c>
      <c r="C49" s="35">
        <v>1769</v>
      </c>
      <c r="D49" s="26">
        <v>57928.84</v>
      </c>
      <c r="E49" s="36">
        <v>44366.42</v>
      </c>
      <c r="F49" s="35">
        <v>170</v>
      </c>
      <c r="G49" s="26">
        <v>1952.56</v>
      </c>
      <c r="H49" s="36">
        <v>1946.89</v>
      </c>
      <c r="I49" s="35">
        <v>28</v>
      </c>
      <c r="J49" s="26">
        <v>179.1</v>
      </c>
      <c r="K49" s="36">
        <v>180.36</v>
      </c>
      <c r="L49" s="35">
        <v>197</v>
      </c>
      <c r="M49" s="26">
        <v>1372.08</v>
      </c>
      <c r="N49" s="36">
        <v>1368.14</v>
      </c>
      <c r="O49" s="35">
        <v>73</v>
      </c>
      <c r="P49" s="26">
        <v>294.75</v>
      </c>
      <c r="Q49" s="36">
        <v>292.79000000000002</v>
      </c>
      <c r="R49" s="35">
        <v>794</v>
      </c>
      <c r="S49" s="26">
        <v>3207.37</v>
      </c>
      <c r="T49" s="36">
        <v>3177.59</v>
      </c>
      <c r="U49" s="35">
        <v>493</v>
      </c>
      <c r="V49" s="26">
        <v>25938.71</v>
      </c>
      <c r="W49" s="36">
        <v>15673.2</v>
      </c>
      <c r="X49" s="35">
        <v>10</v>
      </c>
      <c r="Y49" s="26">
        <v>5.49</v>
      </c>
      <c r="Z49" s="36">
        <v>5.85</v>
      </c>
      <c r="AA49" s="35">
        <v>66</v>
      </c>
      <c r="AB49" s="26">
        <v>169.08</v>
      </c>
      <c r="AC49" s="36">
        <v>171.58</v>
      </c>
      <c r="AD49" s="35">
        <v>1465</v>
      </c>
      <c r="AE49" s="26">
        <v>20697.57</v>
      </c>
      <c r="AF49" s="36">
        <v>21421</v>
      </c>
      <c r="AG49" s="35">
        <v>42</v>
      </c>
      <c r="AH49" s="26">
        <v>65.400000000000006</v>
      </c>
      <c r="AI49" s="36">
        <v>65.760000000000005</v>
      </c>
      <c r="AJ49" s="35">
        <v>973</v>
      </c>
      <c r="AK49" s="26">
        <v>999.21</v>
      </c>
      <c r="AL49" s="36">
        <v>63.26</v>
      </c>
      <c r="AM49" s="35">
        <v>973</v>
      </c>
      <c r="AN49" s="26">
        <v>3047.52</v>
      </c>
      <c r="AO49" s="36"/>
      <c r="AP49" s="5" t="str">
        <f t="shared" si="1"/>
        <v>0 24,6666666666667</v>
      </c>
    </row>
    <row r="50" spans="1:42" x14ac:dyDescent="0.25">
      <c r="A50" s="23" t="s">
        <v>117</v>
      </c>
      <c r="B50" s="2" t="s">
        <v>118</v>
      </c>
      <c r="C50" s="35">
        <v>385</v>
      </c>
      <c r="D50" s="26">
        <v>24007.27</v>
      </c>
      <c r="E50" s="36">
        <v>14938.47</v>
      </c>
      <c r="F50" s="35">
        <v>34</v>
      </c>
      <c r="G50" s="26">
        <v>280.75</v>
      </c>
      <c r="H50" s="36">
        <v>280.57</v>
      </c>
      <c r="I50" s="35" t="s">
        <v>399</v>
      </c>
      <c r="J50" s="26" t="s">
        <v>399</v>
      </c>
      <c r="K50" s="36" t="s">
        <v>399</v>
      </c>
      <c r="L50" s="35">
        <v>47</v>
      </c>
      <c r="M50" s="26">
        <v>383.62</v>
      </c>
      <c r="N50" s="36">
        <v>382.32</v>
      </c>
      <c r="O50" s="35">
        <v>24</v>
      </c>
      <c r="P50" s="26">
        <v>71.8</v>
      </c>
      <c r="Q50" s="36">
        <v>71.69</v>
      </c>
      <c r="R50" s="35">
        <v>151</v>
      </c>
      <c r="S50" s="26">
        <v>863.45</v>
      </c>
      <c r="T50" s="36">
        <v>859</v>
      </c>
      <c r="U50" s="35">
        <v>137</v>
      </c>
      <c r="V50" s="26">
        <v>18357.400000000001</v>
      </c>
      <c r="W50" s="36">
        <v>9920.1</v>
      </c>
      <c r="X50" s="35"/>
      <c r="Y50" s="26"/>
      <c r="Z50" s="36"/>
      <c r="AA50" s="35">
        <v>15</v>
      </c>
      <c r="AB50" s="26">
        <v>57.61</v>
      </c>
      <c r="AC50" s="36">
        <v>59.39</v>
      </c>
      <c r="AD50" s="35">
        <v>271</v>
      </c>
      <c r="AE50" s="26">
        <v>3217.58</v>
      </c>
      <c r="AF50" s="36">
        <v>3341.26</v>
      </c>
      <c r="AG50" s="35">
        <v>4</v>
      </c>
      <c r="AH50" s="26">
        <v>4.8600000000000003</v>
      </c>
      <c r="AI50" s="36">
        <v>4.8</v>
      </c>
      <c r="AJ50" s="35">
        <v>174</v>
      </c>
      <c r="AK50" s="26">
        <v>167.6</v>
      </c>
      <c r="AL50" s="36">
        <v>9.89</v>
      </c>
      <c r="AM50" s="35">
        <v>180</v>
      </c>
      <c r="AN50" s="26">
        <v>593.07000000000005</v>
      </c>
      <c r="AO50" s="36"/>
      <c r="AP50" s="5" t="str">
        <f t="shared" si="1"/>
        <v>1 23,6666666666667</v>
      </c>
    </row>
    <row r="51" spans="1:42" x14ac:dyDescent="0.25">
      <c r="A51" s="23" t="s">
        <v>119</v>
      </c>
      <c r="B51" s="2" t="s">
        <v>120</v>
      </c>
      <c r="C51" s="35">
        <v>443</v>
      </c>
      <c r="D51" s="26">
        <v>10200.26</v>
      </c>
      <c r="E51" s="36">
        <v>7960.64</v>
      </c>
      <c r="F51" s="35">
        <v>10</v>
      </c>
      <c r="G51" s="26">
        <v>69.61</v>
      </c>
      <c r="H51" s="36">
        <v>69.010000000000005</v>
      </c>
      <c r="I51" s="35" t="s">
        <v>399</v>
      </c>
      <c r="J51" s="26" t="s">
        <v>399</v>
      </c>
      <c r="K51" s="36" t="s">
        <v>399</v>
      </c>
      <c r="L51" s="35">
        <v>37</v>
      </c>
      <c r="M51" s="26">
        <v>202.44</v>
      </c>
      <c r="N51" s="36">
        <v>201.58</v>
      </c>
      <c r="O51" s="35">
        <v>7</v>
      </c>
      <c r="P51" s="26">
        <v>64.94</v>
      </c>
      <c r="Q51" s="36">
        <v>64.66</v>
      </c>
      <c r="R51" s="35">
        <v>162</v>
      </c>
      <c r="S51" s="26">
        <v>428.24</v>
      </c>
      <c r="T51" s="36">
        <v>424.45</v>
      </c>
      <c r="U51" s="35">
        <v>95</v>
      </c>
      <c r="V51" s="26">
        <v>3447.2</v>
      </c>
      <c r="W51" s="36">
        <v>1920.53</v>
      </c>
      <c r="X51" s="35"/>
      <c r="Y51" s="26"/>
      <c r="Z51" s="36"/>
      <c r="AA51" s="35">
        <v>5</v>
      </c>
      <c r="AB51" s="26">
        <v>5.28</v>
      </c>
      <c r="AC51" s="36">
        <v>5.0999999999999996</v>
      </c>
      <c r="AD51" s="35">
        <v>396</v>
      </c>
      <c r="AE51" s="26">
        <v>5134.01</v>
      </c>
      <c r="AF51" s="36">
        <v>5252.81</v>
      </c>
      <c r="AG51" s="35">
        <v>5</v>
      </c>
      <c r="AH51" s="26">
        <v>6.34</v>
      </c>
      <c r="AI51" s="36">
        <v>5.97</v>
      </c>
      <c r="AJ51" s="35">
        <v>219</v>
      </c>
      <c r="AK51" s="26">
        <v>164.92</v>
      </c>
      <c r="AL51" s="36">
        <v>14</v>
      </c>
      <c r="AM51" s="35">
        <v>231</v>
      </c>
      <c r="AN51" s="26">
        <v>674.75</v>
      </c>
      <c r="AO51" s="36"/>
      <c r="AP51" s="5" t="str">
        <f t="shared" si="1"/>
        <v>1 23,6666666666667</v>
      </c>
    </row>
    <row r="52" spans="1:42" x14ac:dyDescent="0.25">
      <c r="A52" s="23" t="s">
        <v>121</v>
      </c>
      <c r="B52" s="2" t="s">
        <v>122</v>
      </c>
      <c r="C52" s="35">
        <v>2584</v>
      </c>
      <c r="D52" s="26">
        <v>76775.53</v>
      </c>
      <c r="E52" s="36">
        <v>69962.259999999995</v>
      </c>
      <c r="F52" s="35">
        <v>290</v>
      </c>
      <c r="G52" s="26">
        <v>8288.27</v>
      </c>
      <c r="H52" s="36">
        <v>8286.94</v>
      </c>
      <c r="I52" s="35">
        <v>52</v>
      </c>
      <c r="J52" s="26">
        <v>964.55</v>
      </c>
      <c r="K52" s="36">
        <v>965.07</v>
      </c>
      <c r="L52" s="35">
        <v>256</v>
      </c>
      <c r="M52" s="26">
        <v>3403.01</v>
      </c>
      <c r="N52" s="36">
        <v>3388.6</v>
      </c>
      <c r="O52" s="35">
        <v>77</v>
      </c>
      <c r="P52" s="26">
        <v>274.20999999999998</v>
      </c>
      <c r="Q52" s="36">
        <v>273.5</v>
      </c>
      <c r="R52" s="35">
        <v>1137</v>
      </c>
      <c r="S52" s="26">
        <v>5664.73</v>
      </c>
      <c r="T52" s="36">
        <v>5610.2</v>
      </c>
      <c r="U52" s="35">
        <v>443</v>
      </c>
      <c r="V52" s="26">
        <v>11586.9</v>
      </c>
      <c r="W52" s="36">
        <v>8126.67</v>
      </c>
      <c r="X52" s="35">
        <v>15</v>
      </c>
      <c r="Y52" s="26">
        <v>22.71</v>
      </c>
      <c r="Z52" s="36">
        <v>23.23</v>
      </c>
      <c r="AA52" s="35">
        <v>120</v>
      </c>
      <c r="AB52" s="26">
        <v>1618.35</v>
      </c>
      <c r="AC52" s="36">
        <v>1630.03</v>
      </c>
      <c r="AD52" s="35">
        <v>2274</v>
      </c>
      <c r="AE52" s="26">
        <v>40229.83</v>
      </c>
      <c r="AF52" s="36">
        <v>41466.79</v>
      </c>
      <c r="AG52" s="35">
        <v>20</v>
      </c>
      <c r="AH52" s="26">
        <v>44.28</v>
      </c>
      <c r="AI52" s="36">
        <v>43.32</v>
      </c>
      <c r="AJ52" s="35">
        <v>1510</v>
      </c>
      <c r="AK52" s="26">
        <v>1755.43</v>
      </c>
      <c r="AL52" s="36">
        <v>147.91</v>
      </c>
      <c r="AM52" s="35">
        <v>1471</v>
      </c>
      <c r="AN52" s="26">
        <v>2917.97</v>
      </c>
      <c r="AO52" s="36"/>
      <c r="AP52" s="5" t="str">
        <f t="shared" si="1"/>
        <v>0 24,6666666666667</v>
      </c>
    </row>
    <row r="53" spans="1:42" x14ac:dyDescent="0.25">
      <c r="A53" s="23" t="s">
        <v>123</v>
      </c>
      <c r="B53" s="2" t="s">
        <v>124</v>
      </c>
      <c r="C53" s="35">
        <v>410</v>
      </c>
      <c r="D53" s="26">
        <v>17227.7</v>
      </c>
      <c r="E53" s="36">
        <v>15920.58</v>
      </c>
      <c r="F53" s="35">
        <v>169</v>
      </c>
      <c r="G53" s="26">
        <v>1509.02</v>
      </c>
      <c r="H53" s="36">
        <v>1521.81</v>
      </c>
      <c r="I53" s="35">
        <v>22</v>
      </c>
      <c r="J53" s="26">
        <v>63.4</v>
      </c>
      <c r="K53" s="36">
        <v>63.61</v>
      </c>
      <c r="L53" s="35">
        <v>121</v>
      </c>
      <c r="M53" s="26">
        <v>783.81</v>
      </c>
      <c r="N53" s="36">
        <v>786.52</v>
      </c>
      <c r="O53" s="35">
        <v>40</v>
      </c>
      <c r="P53" s="26">
        <v>174.53</v>
      </c>
      <c r="Q53" s="36">
        <v>174.55</v>
      </c>
      <c r="R53" s="35">
        <v>250</v>
      </c>
      <c r="S53" s="26">
        <v>1455.65</v>
      </c>
      <c r="T53" s="36">
        <v>1454.38</v>
      </c>
      <c r="U53" s="35">
        <v>369</v>
      </c>
      <c r="V53" s="26">
        <v>12555.41</v>
      </c>
      <c r="W53" s="36">
        <v>11458.25</v>
      </c>
      <c r="X53" s="35">
        <v>13</v>
      </c>
      <c r="Y53" s="26">
        <v>12.72</v>
      </c>
      <c r="Z53" s="36">
        <v>12.8</v>
      </c>
      <c r="AA53" s="35">
        <v>29</v>
      </c>
      <c r="AB53" s="26">
        <v>33.03</v>
      </c>
      <c r="AC53" s="36">
        <v>33.24</v>
      </c>
      <c r="AD53" s="35">
        <v>118</v>
      </c>
      <c r="AE53" s="26">
        <v>392.43</v>
      </c>
      <c r="AF53" s="36">
        <v>392.07</v>
      </c>
      <c r="AG53" s="35" t="s">
        <v>399</v>
      </c>
      <c r="AH53" s="26" t="s">
        <v>399</v>
      </c>
      <c r="AI53" s="36" t="s">
        <v>399</v>
      </c>
      <c r="AJ53" s="35">
        <v>92</v>
      </c>
      <c r="AK53" s="26">
        <v>50.45</v>
      </c>
      <c r="AL53" s="36">
        <v>22.46</v>
      </c>
      <c r="AM53" s="35">
        <v>154</v>
      </c>
      <c r="AN53" s="26">
        <v>196.35</v>
      </c>
      <c r="AO53" s="36"/>
      <c r="AP53" s="5" t="str">
        <f t="shared" si="1"/>
        <v>1 24,6666666666667</v>
      </c>
    </row>
    <row r="54" spans="1:42" x14ac:dyDescent="0.25">
      <c r="A54" s="23" t="s">
        <v>125</v>
      </c>
      <c r="B54" s="2" t="s">
        <v>126</v>
      </c>
      <c r="C54" s="35">
        <v>197</v>
      </c>
      <c r="D54" s="26">
        <v>5793.22</v>
      </c>
      <c r="E54" s="36">
        <v>5343.12</v>
      </c>
      <c r="F54" s="35">
        <v>90</v>
      </c>
      <c r="G54" s="26">
        <v>1025.95</v>
      </c>
      <c r="H54" s="36">
        <v>1030.3499999999999</v>
      </c>
      <c r="I54" s="35">
        <v>16</v>
      </c>
      <c r="J54" s="26">
        <v>72.510000000000005</v>
      </c>
      <c r="K54" s="36">
        <v>73.3</v>
      </c>
      <c r="L54" s="35">
        <v>52</v>
      </c>
      <c r="M54" s="26">
        <v>290.19</v>
      </c>
      <c r="N54" s="36">
        <v>291.72000000000003</v>
      </c>
      <c r="O54" s="35">
        <v>16</v>
      </c>
      <c r="P54" s="26">
        <v>46.66</v>
      </c>
      <c r="Q54" s="36">
        <v>46.62</v>
      </c>
      <c r="R54" s="35">
        <v>108</v>
      </c>
      <c r="S54" s="26">
        <v>428.02</v>
      </c>
      <c r="T54" s="36">
        <v>427.53</v>
      </c>
      <c r="U54" s="35">
        <v>156</v>
      </c>
      <c r="V54" s="26">
        <v>2990.97</v>
      </c>
      <c r="W54" s="36">
        <v>2588.0700000000002</v>
      </c>
      <c r="X54" s="35">
        <v>12</v>
      </c>
      <c r="Y54" s="26">
        <v>8.7200000000000006</v>
      </c>
      <c r="Z54" s="36">
        <v>8.6999999999999993</v>
      </c>
      <c r="AA54" s="35">
        <v>17</v>
      </c>
      <c r="AB54" s="26">
        <v>27.6</v>
      </c>
      <c r="AC54" s="36">
        <v>27.58</v>
      </c>
      <c r="AD54" s="35">
        <v>122</v>
      </c>
      <c r="AE54" s="26">
        <v>828.17</v>
      </c>
      <c r="AF54" s="36">
        <v>827.54</v>
      </c>
      <c r="AG54" s="35"/>
      <c r="AH54" s="26"/>
      <c r="AI54" s="36"/>
      <c r="AJ54" s="35">
        <v>50</v>
      </c>
      <c r="AK54" s="26">
        <v>32.479999999999997</v>
      </c>
      <c r="AL54" s="36">
        <v>21.71</v>
      </c>
      <c r="AM54" s="35">
        <v>68</v>
      </c>
      <c r="AN54" s="26">
        <v>40.79</v>
      </c>
      <c r="AO54" s="36"/>
      <c r="AP54" s="5" t="str">
        <f t="shared" si="1"/>
        <v>0 23,6666666666667</v>
      </c>
    </row>
    <row r="55" spans="1:42" x14ac:dyDescent="0.25">
      <c r="A55" s="23" t="s">
        <v>127</v>
      </c>
      <c r="B55" s="2" t="s">
        <v>128</v>
      </c>
      <c r="C55" s="35">
        <v>1288</v>
      </c>
      <c r="D55" s="26">
        <v>106992.63</v>
      </c>
      <c r="E55" s="36">
        <v>93402.03</v>
      </c>
      <c r="F55" s="35">
        <v>544</v>
      </c>
      <c r="G55" s="26">
        <v>6224.81</v>
      </c>
      <c r="H55" s="36">
        <v>6235.92</v>
      </c>
      <c r="I55" s="35">
        <v>56</v>
      </c>
      <c r="J55" s="26">
        <v>327.51</v>
      </c>
      <c r="K55" s="36">
        <v>329.54</v>
      </c>
      <c r="L55" s="35">
        <v>483</v>
      </c>
      <c r="M55" s="26">
        <v>5172.72</v>
      </c>
      <c r="N55" s="36">
        <v>5176.32</v>
      </c>
      <c r="O55" s="35">
        <v>118</v>
      </c>
      <c r="P55" s="26">
        <v>625.79999999999995</v>
      </c>
      <c r="Q55" s="36">
        <v>625.25</v>
      </c>
      <c r="R55" s="35">
        <v>797</v>
      </c>
      <c r="S55" s="26">
        <v>8323.59</v>
      </c>
      <c r="T55" s="36">
        <v>8311.31</v>
      </c>
      <c r="U55" s="35">
        <v>1192</v>
      </c>
      <c r="V55" s="26">
        <v>82783.66</v>
      </c>
      <c r="W55" s="36">
        <v>70143.3</v>
      </c>
      <c r="X55" s="35">
        <v>12</v>
      </c>
      <c r="Y55" s="26">
        <v>16.940000000000001</v>
      </c>
      <c r="Z55" s="36">
        <v>16.920000000000002</v>
      </c>
      <c r="AA55" s="35">
        <v>68</v>
      </c>
      <c r="AB55" s="26">
        <v>33.15</v>
      </c>
      <c r="AC55" s="36">
        <v>33.46</v>
      </c>
      <c r="AD55" s="35">
        <v>310</v>
      </c>
      <c r="AE55" s="26">
        <v>2089.15</v>
      </c>
      <c r="AF55" s="36">
        <v>2090.4</v>
      </c>
      <c r="AG55" s="35">
        <v>41</v>
      </c>
      <c r="AH55" s="26">
        <v>156.69</v>
      </c>
      <c r="AI55" s="36">
        <v>156.66999999999999</v>
      </c>
      <c r="AJ55" s="35">
        <v>262</v>
      </c>
      <c r="AK55" s="26">
        <v>336.17</v>
      </c>
      <c r="AL55" s="36">
        <v>282.94</v>
      </c>
      <c r="AM55" s="35">
        <v>538</v>
      </c>
      <c r="AN55" s="26">
        <v>901.71</v>
      </c>
      <c r="AO55" s="36"/>
      <c r="AP55" s="5" t="str">
        <f t="shared" si="1"/>
        <v>0 24,6666666666667</v>
      </c>
    </row>
    <row r="56" spans="1:42" x14ac:dyDescent="0.25">
      <c r="A56" s="23" t="s">
        <v>129</v>
      </c>
      <c r="B56" s="2" t="s">
        <v>130</v>
      </c>
      <c r="C56" s="35">
        <v>547</v>
      </c>
      <c r="D56" s="26">
        <v>28813.97</v>
      </c>
      <c r="E56" s="36">
        <v>27907.56</v>
      </c>
      <c r="F56" s="35">
        <v>323</v>
      </c>
      <c r="G56" s="26">
        <v>8607.6299999999992</v>
      </c>
      <c r="H56" s="36">
        <v>8698.65</v>
      </c>
      <c r="I56" s="35">
        <v>185</v>
      </c>
      <c r="J56" s="26">
        <v>2694.96</v>
      </c>
      <c r="K56" s="36">
        <v>2730.93</v>
      </c>
      <c r="L56" s="35">
        <v>289</v>
      </c>
      <c r="M56" s="26">
        <v>3825.53</v>
      </c>
      <c r="N56" s="36">
        <v>3847.72</v>
      </c>
      <c r="O56" s="35">
        <v>107</v>
      </c>
      <c r="P56" s="26">
        <v>272.98</v>
      </c>
      <c r="Q56" s="36">
        <v>275.45999999999998</v>
      </c>
      <c r="R56" s="35">
        <v>407</v>
      </c>
      <c r="S56" s="26">
        <v>3792.92</v>
      </c>
      <c r="T56" s="36">
        <v>3792.55</v>
      </c>
      <c r="U56" s="35">
        <v>427</v>
      </c>
      <c r="V56" s="26">
        <v>7448.69</v>
      </c>
      <c r="W56" s="36">
        <v>6752.13</v>
      </c>
      <c r="X56" s="35">
        <v>32</v>
      </c>
      <c r="Y56" s="26">
        <v>100.39</v>
      </c>
      <c r="Z56" s="36">
        <v>101.26</v>
      </c>
      <c r="AA56" s="35">
        <v>142</v>
      </c>
      <c r="AB56" s="26">
        <v>329.09</v>
      </c>
      <c r="AC56" s="36">
        <v>335.68</v>
      </c>
      <c r="AD56" s="35">
        <v>156</v>
      </c>
      <c r="AE56" s="26">
        <v>814.54</v>
      </c>
      <c r="AF56" s="36">
        <v>816.88</v>
      </c>
      <c r="AG56" s="35">
        <v>32</v>
      </c>
      <c r="AH56" s="26">
        <v>268.43</v>
      </c>
      <c r="AI56" s="36">
        <v>271.41000000000003</v>
      </c>
      <c r="AJ56" s="35">
        <v>297</v>
      </c>
      <c r="AK56" s="26">
        <v>494.2</v>
      </c>
      <c r="AL56" s="36">
        <v>284.89</v>
      </c>
      <c r="AM56" s="35">
        <v>193</v>
      </c>
      <c r="AN56" s="26">
        <v>163.47999999999999</v>
      </c>
      <c r="AO56" s="36"/>
      <c r="AP56" s="5" t="str">
        <f t="shared" si="1"/>
        <v>0 24,6666666666667</v>
      </c>
    </row>
    <row r="57" spans="1:42" x14ac:dyDescent="0.25">
      <c r="A57" s="23" t="s">
        <v>131</v>
      </c>
      <c r="B57" s="2" t="s">
        <v>132</v>
      </c>
      <c r="C57" s="35">
        <v>406</v>
      </c>
      <c r="D57" s="26">
        <v>15032.55</v>
      </c>
      <c r="E57" s="36">
        <v>12894.44</v>
      </c>
      <c r="F57" s="35">
        <v>122</v>
      </c>
      <c r="G57" s="26">
        <v>1398.53</v>
      </c>
      <c r="H57" s="36">
        <v>1416.69</v>
      </c>
      <c r="I57" s="35">
        <v>32</v>
      </c>
      <c r="J57" s="26">
        <v>172.85</v>
      </c>
      <c r="K57" s="36">
        <v>176</v>
      </c>
      <c r="L57" s="35">
        <v>102</v>
      </c>
      <c r="M57" s="26">
        <v>784.25</v>
      </c>
      <c r="N57" s="36">
        <v>789.02</v>
      </c>
      <c r="O57" s="35">
        <v>28</v>
      </c>
      <c r="P57" s="26">
        <v>164.92</v>
      </c>
      <c r="Q57" s="36">
        <v>165.31</v>
      </c>
      <c r="R57" s="35">
        <v>236</v>
      </c>
      <c r="S57" s="26">
        <v>949.94</v>
      </c>
      <c r="T57" s="36">
        <v>951.91</v>
      </c>
      <c r="U57" s="35">
        <v>318</v>
      </c>
      <c r="V57" s="26">
        <v>8155.03</v>
      </c>
      <c r="W57" s="36">
        <v>6327.86</v>
      </c>
      <c r="X57" s="35">
        <v>12</v>
      </c>
      <c r="Y57" s="26">
        <v>28.62</v>
      </c>
      <c r="Z57" s="36">
        <v>28.84</v>
      </c>
      <c r="AA57" s="35">
        <v>44</v>
      </c>
      <c r="AB57" s="26">
        <v>51.92</v>
      </c>
      <c r="AC57" s="36">
        <v>53.36</v>
      </c>
      <c r="AD57" s="35">
        <v>181</v>
      </c>
      <c r="AE57" s="26">
        <v>2921.12</v>
      </c>
      <c r="AF57" s="36">
        <v>2922.91</v>
      </c>
      <c r="AG57" s="35">
        <v>5</v>
      </c>
      <c r="AH57" s="26">
        <v>15.69</v>
      </c>
      <c r="AI57" s="36">
        <v>15.68</v>
      </c>
      <c r="AJ57" s="35">
        <v>109</v>
      </c>
      <c r="AK57" s="26">
        <v>91.89</v>
      </c>
      <c r="AL57" s="36">
        <v>46.86</v>
      </c>
      <c r="AM57" s="35">
        <v>131</v>
      </c>
      <c r="AN57" s="26">
        <v>296.89</v>
      </c>
      <c r="AO57" s="36"/>
      <c r="AP57" s="5" t="str">
        <f t="shared" si="1"/>
        <v>0 24,6666666666667</v>
      </c>
    </row>
    <row r="58" spans="1:42" x14ac:dyDescent="0.25">
      <c r="A58" s="23" t="s">
        <v>133</v>
      </c>
      <c r="B58" s="2" t="s">
        <v>134</v>
      </c>
      <c r="C58" s="35">
        <v>737</v>
      </c>
      <c r="D58" s="26">
        <v>30981.7</v>
      </c>
      <c r="E58" s="36">
        <v>29361.96</v>
      </c>
      <c r="F58" s="35">
        <v>326</v>
      </c>
      <c r="G58" s="26">
        <v>3013.26</v>
      </c>
      <c r="H58" s="36">
        <v>3025.06</v>
      </c>
      <c r="I58" s="35">
        <v>30</v>
      </c>
      <c r="J58" s="26">
        <v>113.79</v>
      </c>
      <c r="K58" s="36">
        <v>115.07</v>
      </c>
      <c r="L58" s="35">
        <v>125</v>
      </c>
      <c r="M58" s="26">
        <v>841.11</v>
      </c>
      <c r="N58" s="36">
        <v>840.98</v>
      </c>
      <c r="O58" s="35">
        <v>55</v>
      </c>
      <c r="P58" s="26">
        <v>192.75</v>
      </c>
      <c r="Q58" s="36">
        <v>192.93</v>
      </c>
      <c r="R58" s="35">
        <v>392</v>
      </c>
      <c r="S58" s="26">
        <v>2351.3000000000002</v>
      </c>
      <c r="T58" s="36">
        <v>2349.64</v>
      </c>
      <c r="U58" s="35">
        <v>698</v>
      </c>
      <c r="V58" s="26">
        <v>23086.03</v>
      </c>
      <c r="W58" s="36">
        <v>21670.25</v>
      </c>
      <c r="X58" s="35">
        <v>17</v>
      </c>
      <c r="Y58" s="26">
        <v>17.440000000000001</v>
      </c>
      <c r="Z58" s="36">
        <v>17.809999999999999</v>
      </c>
      <c r="AA58" s="35">
        <v>25</v>
      </c>
      <c r="AB58" s="26">
        <v>21.95</v>
      </c>
      <c r="AC58" s="36">
        <v>21.93</v>
      </c>
      <c r="AD58" s="35">
        <v>220</v>
      </c>
      <c r="AE58" s="26">
        <v>1086.8399999999999</v>
      </c>
      <c r="AF58" s="36">
        <v>1085.5899999999999</v>
      </c>
      <c r="AG58" s="35">
        <v>7</v>
      </c>
      <c r="AH58" s="26">
        <v>4.84</v>
      </c>
      <c r="AI58" s="36">
        <v>4.72</v>
      </c>
      <c r="AJ58" s="35">
        <v>126</v>
      </c>
      <c r="AK58" s="26">
        <v>64.08</v>
      </c>
      <c r="AL58" s="36">
        <v>37.979999999999997</v>
      </c>
      <c r="AM58" s="35">
        <v>263</v>
      </c>
      <c r="AN58" s="26">
        <v>188.1</v>
      </c>
      <c r="AO58" s="36"/>
      <c r="AP58" s="5" t="str">
        <f t="shared" si="1"/>
        <v>0 24,6666666666667</v>
      </c>
    </row>
    <row r="59" spans="1:42" x14ac:dyDescent="0.25">
      <c r="A59" s="23" t="s">
        <v>135</v>
      </c>
      <c r="B59" s="2" t="s">
        <v>136</v>
      </c>
      <c r="C59" s="35">
        <v>726</v>
      </c>
      <c r="D59" s="26">
        <v>33385.019999999997</v>
      </c>
      <c r="E59" s="36">
        <v>32560.95</v>
      </c>
      <c r="F59" s="35">
        <v>348</v>
      </c>
      <c r="G59" s="26">
        <v>3619.54</v>
      </c>
      <c r="H59" s="36">
        <v>3623.28</v>
      </c>
      <c r="I59" s="35">
        <v>8</v>
      </c>
      <c r="J59" s="26">
        <v>8.6199999999999992</v>
      </c>
      <c r="K59" s="36">
        <v>8.61</v>
      </c>
      <c r="L59" s="35">
        <v>43</v>
      </c>
      <c r="M59" s="26">
        <v>213.57</v>
      </c>
      <c r="N59" s="36">
        <v>213.08</v>
      </c>
      <c r="O59" s="35">
        <v>35</v>
      </c>
      <c r="P59" s="26">
        <v>117.18</v>
      </c>
      <c r="Q59" s="36">
        <v>116.9</v>
      </c>
      <c r="R59" s="35">
        <v>447</v>
      </c>
      <c r="S59" s="26">
        <v>4978.05</v>
      </c>
      <c r="T59" s="36">
        <v>4969.49</v>
      </c>
      <c r="U59" s="35">
        <v>701</v>
      </c>
      <c r="V59" s="26">
        <v>23935.29</v>
      </c>
      <c r="W59" s="36">
        <v>23250.13</v>
      </c>
      <c r="X59" s="35">
        <v>27</v>
      </c>
      <c r="Y59" s="26">
        <v>5.96</v>
      </c>
      <c r="Z59" s="36">
        <v>5.95</v>
      </c>
      <c r="AA59" s="35">
        <v>46</v>
      </c>
      <c r="AB59" s="26">
        <v>14.11</v>
      </c>
      <c r="AC59" s="36">
        <v>13.98</v>
      </c>
      <c r="AD59" s="35">
        <v>99</v>
      </c>
      <c r="AE59" s="26">
        <v>325.74</v>
      </c>
      <c r="AF59" s="36">
        <v>324.68</v>
      </c>
      <c r="AG59" s="35">
        <v>3</v>
      </c>
      <c r="AH59" s="26">
        <v>3.31</v>
      </c>
      <c r="AI59" s="36">
        <v>3.3</v>
      </c>
      <c r="AJ59" s="35">
        <v>98</v>
      </c>
      <c r="AK59" s="26">
        <v>51.69</v>
      </c>
      <c r="AL59" s="36">
        <v>31.55</v>
      </c>
      <c r="AM59" s="35">
        <v>268</v>
      </c>
      <c r="AN59" s="26">
        <v>111.96</v>
      </c>
      <c r="AO59" s="36"/>
      <c r="AP59" s="5" t="str">
        <f t="shared" si="1"/>
        <v>0 24,6666666666667</v>
      </c>
    </row>
    <row r="60" spans="1:42" x14ac:dyDescent="0.25">
      <c r="A60" s="23" t="s">
        <v>137</v>
      </c>
      <c r="B60" s="2" t="s">
        <v>138</v>
      </c>
      <c r="C60" s="35">
        <v>288</v>
      </c>
      <c r="D60" s="26">
        <v>21639.73</v>
      </c>
      <c r="E60" s="36">
        <v>13474.49</v>
      </c>
      <c r="F60" s="35">
        <v>17</v>
      </c>
      <c r="G60" s="26">
        <v>182.48</v>
      </c>
      <c r="H60" s="36">
        <v>180.38</v>
      </c>
      <c r="I60" s="35"/>
      <c r="J60" s="26"/>
      <c r="K60" s="36"/>
      <c r="L60" s="35">
        <v>8</v>
      </c>
      <c r="M60" s="26">
        <v>4.3499999999999996</v>
      </c>
      <c r="N60" s="36">
        <v>4.3499999999999996</v>
      </c>
      <c r="O60" s="35">
        <v>27</v>
      </c>
      <c r="P60" s="26">
        <v>21.04</v>
      </c>
      <c r="Q60" s="36">
        <v>20.88</v>
      </c>
      <c r="R60" s="35">
        <v>42</v>
      </c>
      <c r="S60" s="26">
        <v>278.58999999999997</v>
      </c>
      <c r="T60" s="36">
        <v>275.38</v>
      </c>
      <c r="U60" s="35">
        <v>261</v>
      </c>
      <c r="V60" s="26">
        <v>20549.5</v>
      </c>
      <c r="W60" s="36">
        <v>12480.95</v>
      </c>
      <c r="X60" s="35">
        <v>13</v>
      </c>
      <c r="Y60" s="26">
        <v>1.2</v>
      </c>
      <c r="Z60" s="36">
        <v>1.19</v>
      </c>
      <c r="AA60" s="35">
        <v>13</v>
      </c>
      <c r="AB60" s="26">
        <v>1.88</v>
      </c>
      <c r="AC60" s="36">
        <v>1.83</v>
      </c>
      <c r="AD60" s="35">
        <v>100</v>
      </c>
      <c r="AE60" s="26">
        <v>518.17999999999995</v>
      </c>
      <c r="AF60" s="36">
        <v>507.35</v>
      </c>
      <c r="AG60" s="35">
        <v>9</v>
      </c>
      <c r="AH60" s="26">
        <v>2.2200000000000002</v>
      </c>
      <c r="AI60" s="36">
        <v>2.1800000000000002</v>
      </c>
      <c r="AJ60" s="35" t="s">
        <v>399</v>
      </c>
      <c r="AK60" s="26" t="s">
        <v>399</v>
      </c>
      <c r="AL60" s="36" t="s">
        <v>399</v>
      </c>
      <c r="AM60" s="35">
        <v>55</v>
      </c>
      <c r="AN60" s="26">
        <v>78.47</v>
      </c>
      <c r="AO60" s="36"/>
      <c r="AP60" s="5" t="str">
        <f t="shared" si="1"/>
        <v>1 23,6666666666667</v>
      </c>
    </row>
    <row r="61" spans="1:42" x14ac:dyDescent="0.25">
      <c r="A61" s="23" t="s">
        <v>139</v>
      </c>
      <c r="B61" s="2" t="s">
        <v>140</v>
      </c>
      <c r="C61" s="35">
        <v>713</v>
      </c>
      <c r="D61" s="26">
        <v>100152.47</v>
      </c>
      <c r="E61" s="36">
        <v>76025.97</v>
      </c>
      <c r="F61" s="35">
        <v>444</v>
      </c>
      <c r="G61" s="26">
        <v>6932.49</v>
      </c>
      <c r="H61" s="36">
        <v>6890.51</v>
      </c>
      <c r="I61" s="35">
        <v>4</v>
      </c>
      <c r="J61" s="26">
        <v>14.04</v>
      </c>
      <c r="K61" s="36">
        <v>13.88</v>
      </c>
      <c r="L61" s="35">
        <v>286</v>
      </c>
      <c r="M61" s="26">
        <v>5201.5600000000004</v>
      </c>
      <c r="N61" s="36">
        <v>5168.82</v>
      </c>
      <c r="O61" s="35">
        <v>91</v>
      </c>
      <c r="P61" s="26">
        <v>471.43</v>
      </c>
      <c r="Q61" s="36">
        <v>467.71</v>
      </c>
      <c r="R61" s="35">
        <v>509</v>
      </c>
      <c r="S61" s="26">
        <v>9950.89</v>
      </c>
      <c r="T61" s="36">
        <v>9884.15</v>
      </c>
      <c r="U61" s="35">
        <v>689</v>
      </c>
      <c r="V61" s="26">
        <v>77252.53</v>
      </c>
      <c r="W61" s="36">
        <v>53502.98</v>
      </c>
      <c r="X61" s="35">
        <v>69</v>
      </c>
      <c r="Y61" s="26">
        <v>15.94</v>
      </c>
      <c r="Z61" s="36">
        <v>15.6</v>
      </c>
      <c r="AA61" s="35">
        <v>9</v>
      </c>
      <c r="AB61" s="26">
        <v>7.17</v>
      </c>
      <c r="AC61" s="36">
        <v>7.03</v>
      </c>
      <c r="AD61" s="35">
        <v>29</v>
      </c>
      <c r="AE61" s="26">
        <v>58.79</v>
      </c>
      <c r="AF61" s="36">
        <v>56.64</v>
      </c>
      <c r="AG61" s="35">
        <v>6</v>
      </c>
      <c r="AH61" s="26">
        <v>6.3</v>
      </c>
      <c r="AI61" s="36">
        <v>6.24</v>
      </c>
      <c r="AJ61" s="35">
        <v>40</v>
      </c>
      <c r="AK61" s="26">
        <v>19.12</v>
      </c>
      <c r="AL61" s="36">
        <v>12.41</v>
      </c>
      <c r="AM61" s="35">
        <v>258</v>
      </c>
      <c r="AN61" s="26">
        <v>222.21</v>
      </c>
      <c r="AO61" s="36"/>
      <c r="AP61" s="5" t="str">
        <f t="shared" si="1"/>
        <v>0 24,6666666666667</v>
      </c>
    </row>
    <row r="62" spans="1:42" x14ac:dyDescent="0.25">
      <c r="A62" s="23" t="s">
        <v>141</v>
      </c>
      <c r="B62" s="2" t="s">
        <v>142</v>
      </c>
      <c r="C62" s="35">
        <v>1524</v>
      </c>
      <c r="D62" s="26">
        <v>156897.16</v>
      </c>
      <c r="E62" s="36">
        <v>129771</v>
      </c>
      <c r="F62" s="35">
        <v>932</v>
      </c>
      <c r="G62" s="26">
        <v>8127.96</v>
      </c>
      <c r="H62" s="36">
        <v>8050.64</v>
      </c>
      <c r="I62" s="35">
        <v>6</v>
      </c>
      <c r="J62" s="26">
        <v>18.61</v>
      </c>
      <c r="K62" s="36">
        <v>18.559999999999999</v>
      </c>
      <c r="L62" s="35">
        <v>94</v>
      </c>
      <c r="M62" s="26">
        <v>432.45</v>
      </c>
      <c r="N62" s="36">
        <v>420.28</v>
      </c>
      <c r="O62" s="35">
        <v>99</v>
      </c>
      <c r="P62" s="26">
        <v>350.06</v>
      </c>
      <c r="Q62" s="36">
        <v>347.86</v>
      </c>
      <c r="R62" s="35">
        <v>1102</v>
      </c>
      <c r="S62" s="26">
        <v>14709.67</v>
      </c>
      <c r="T62" s="36">
        <v>14588.08</v>
      </c>
      <c r="U62" s="35">
        <v>1519</v>
      </c>
      <c r="V62" s="26">
        <v>132855.46</v>
      </c>
      <c r="W62" s="36">
        <v>106250.43</v>
      </c>
      <c r="X62" s="35">
        <v>396</v>
      </c>
      <c r="Y62" s="26">
        <v>76.67</v>
      </c>
      <c r="Z62" s="36">
        <v>74.709999999999994</v>
      </c>
      <c r="AA62" s="35">
        <v>15</v>
      </c>
      <c r="AB62" s="26">
        <v>6.93</v>
      </c>
      <c r="AC62" s="36">
        <v>6.86</v>
      </c>
      <c r="AD62" s="35">
        <v>13</v>
      </c>
      <c r="AE62" s="26">
        <v>10.87</v>
      </c>
      <c r="AF62" s="36">
        <v>10.85</v>
      </c>
      <c r="AG62" s="35">
        <v>8</v>
      </c>
      <c r="AH62" s="26">
        <v>2.37</v>
      </c>
      <c r="AI62" s="36">
        <v>2.38</v>
      </c>
      <c r="AJ62" s="35">
        <v>18</v>
      </c>
      <c r="AK62" s="26">
        <v>3.66</v>
      </c>
      <c r="AL62" s="36">
        <v>0.35</v>
      </c>
      <c r="AM62" s="35">
        <v>746</v>
      </c>
      <c r="AN62" s="26">
        <v>302.45</v>
      </c>
      <c r="AO62" s="36"/>
      <c r="AP62" s="5" t="str">
        <f t="shared" si="1"/>
        <v>0 24,6666666666667</v>
      </c>
    </row>
    <row r="63" spans="1:42" x14ac:dyDescent="0.25">
      <c r="A63" s="23" t="s">
        <v>143</v>
      </c>
      <c r="B63" s="2" t="s">
        <v>144</v>
      </c>
      <c r="C63" s="35">
        <v>447</v>
      </c>
      <c r="D63" s="26">
        <v>26975.54</v>
      </c>
      <c r="E63" s="36">
        <v>24868.99</v>
      </c>
      <c r="F63" s="35">
        <v>45</v>
      </c>
      <c r="G63" s="26">
        <v>203.3</v>
      </c>
      <c r="H63" s="36">
        <v>202.17</v>
      </c>
      <c r="I63" s="35"/>
      <c r="J63" s="26"/>
      <c r="K63" s="36"/>
      <c r="L63" s="35">
        <v>4</v>
      </c>
      <c r="M63" s="26">
        <v>5.68</v>
      </c>
      <c r="N63" s="36">
        <v>5.68</v>
      </c>
      <c r="O63" s="35">
        <v>7</v>
      </c>
      <c r="P63" s="26">
        <v>13.44</v>
      </c>
      <c r="Q63" s="36">
        <v>13.13</v>
      </c>
      <c r="R63" s="35">
        <v>60</v>
      </c>
      <c r="S63" s="26">
        <v>365.01</v>
      </c>
      <c r="T63" s="36">
        <v>362.14</v>
      </c>
      <c r="U63" s="35">
        <v>446</v>
      </c>
      <c r="V63" s="26">
        <v>26364.02</v>
      </c>
      <c r="W63" s="36">
        <v>24281.1</v>
      </c>
      <c r="X63" s="35">
        <v>17</v>
      </c>
      <c r="Y63" s="26">
        <v>4.7</v>
      </c>
      <c r="Z63" s="36">
        <v>4.67</v>
      </c>
      <c r="AA63" s="35"/>
      <c r="AB63" s="26"/>
      <c r="AC63" s="36"/>
      <c r="AD63" s="35" t="s">
        <v>399</v>
      </c>
      <c r="AE63" s="26" t="s">
        <v>399</v>
      </c>
      <c r="AF63" s="36" t="s">
        <v>399</v>
      </c>
      <c r="AG63" s="35" t="s">
        <v>399</v>
      </c>
      <c r="AH63" s="26" t="s">
        <v>399</v>
      </c>
      <c r="AI63" s="36" t="s">
        <v>399</v>
      </c>
      <c r="AJ63" s="35"/>
      <c r="AK63" s="26"/>
      <c r="AL63" s="36"/>
      <c r="AM63" s="35">
        <v>75</v>
      </c>
      <c r="AN63" s="26">
        <v>19.28</v>
      </c>
      <c r="AO63" s="36"/>
      <c r="AP63" s="5" t="str">
        <f t="shared" si="1"/>
        <v>2 21,6666666666667</v>
      </c>
    </row>
    <row r="64" spans="1:42" x14ac:dyDescent="0.25">
      <c r="A64" s="23" t="s">
        <v>145</v>
      </c>
      <c r="B64" s="2" t="s">
        <v>146</v>
      </c>
      <c r="C64" s="35">
        <v>1575</v>
      </c>
      <c r="D64" s="26">
        <v>172540.64</v>
      </c>
      <c r="E64" s="36">
        <v>125097.28</v>
      </c>
      <c r="F64" s="35">
        <v>358</v>
      </c>
      <c r="G64" s="26">
        <v>3099.72</v>
      </c>
      <c r="H64" s="36">
        <v>3116.42</v>
      </c>
      <c r="I64" s="35">
        <v>18</v>
      </c>
      <c r="J64" s="26">
        <v>131.38</v>
      </c>
      <c r="K64" s="36">
        <v>131.91</v>
      </c>
      <c r="L64" s="35">
        <v>80</v>
      </c>
      <c r="M64" s="26">
        <v>306.93</v>
      </c>
      <c r="N64" s="36">
        <v>307.16000000000003</v>
      </c>
      <c r="O64" s="35">
        <v>52</v>
      </c>
      <c r="P64" s="26">
        <v>61.62</v>
      </c>
      <c r="Q64" s="36">
        <v>60.85</v>
      </c>
      <c r="R64" s="35">
        <v>395</v>
      </c>
      <c r="S64" s="26">
        <v>1080.33</v>
      </c>
      <c r="T64" s="36">
        <v>1073.97</v>
      </c>
      <c r="U64" s="35">
        <v>1526</v>
      </c>
      <c r="V64" s="26">
        <v>167641.85999999999</v>
      </c>
      <c r="W64" s="36">
        <v>120340.01</v>
      </c>
      <c r="X64" s="35">
        <v>13</v>
      </c>
      <c r="Y64" s="26">
        <v>2.2400000000000002</v>
      </c>
      <c r="Z64" s="36">
        <v>2.23</v>
      </c>
      <c r="AA64" s="35">
        <v>12</v>
      </c>
      <c r="AB64" s="26">
        <v>9.4</v>
      </c>
      <c r="AC64" s="36">
        <v>9.33</v>
      </c>
      <c r="AD64" s="35">
        <v>38</v>
      </c>
      <c r="AE64" s="26">
        <v>53.31</v>
      </c>
      <c r="AF64" s="36">
        <v>49.45</v>
      </c>
      <c r="AG64" s="35">
        <v>11</v>
      </c>
      <c r="AH64" s="26">
        <v>3.57</v>
      </c>
      <c r="AI64" s="36">
        <v>3.29</v>
      </c>
      <c r="AJ64" s="35">
        <v>117</v>
      </c>
      <c r="AK64" s="26">
        <v>29.08</v>
      </c>
      <c r="AL64" s="36">
        <v>2.66</v>
      </c>
      <c r="AM64" s="35">
        <v>432</v>
      </c>
      <c r="AN64" s="26">
        <v>121.2</v>
      </c>
      <c r="AO64" s="36"/>
      <c r="AP64" s="5" t="str">
        <f t="shared" si="1"/>
        <v>0 24,6666666666667</v>
      </c>
    </row>
    <row r="65" spans="1:42" x14ac:dyDescent="0.25">
      <c r="A65" s="23" t="s">
        <v>147</v>
      </c>
      <c r="B65" s="2" t="s">
        <v>148</v>
      </c>
      <c r="C65" s="35">
        <v>701</v>
      </c>
      <c r="D65" s="26">
        <v>22339.65</v>
      </c>
      <c r="E65" s="36">
        <v>21939.46</v>
      </c>
      <c r="F65" s="35">
        <v>415</v>
      </c>
      <c r="G65" s="26">
        <v>7162.9</v>
      </c>
      <c r="H65" s="36">
        <v>7210.72</v>
      </c>
      <c r="I65" s="35">
        <v>146</v>
      </c>
      <c r="J65" s="26">
        <v>1091.97</v>
      </c>
      <c r="K65" s="36">
        <v>1099.56</v>
      </c>
      <c r="L65" s="35">
        <v>168</v>
      </c>
      <c r="M65" s="26">
        <v>1468.76</v>
      </c>
      <c r="N65" s="36">
        <v>1477.85</v>
      </c>
      <c r="O65" s="35">
        <v>53</v>
      </c>
      <c r="P65" s="26">
        <v>363.28</v>
      </c>
      <c r="Q65" s="36">
        <v>363.97</v>
      </c>
      <c r="R65" s="35">
        <v>476</v>
      </c>
      <c r="S65" s="26">
        <v>2488.27</v>
      </c>
      <c r="T65" s="36">
        <v>2480.4699999999998</v>
      </c>
      <c r="U65" s="35">
        <v>595</v>
      </c>
      <c r="V65" s="26">
        <v>9340.14</v>
      </c>
      <c r="W65" s="36">
        <v>9084.26</v>
      </c>
      <c r="X65" s="35">
        <v>10</v>
      </c>
      <c r="Y65" s="26">
        <v>7.54</v>
      </c>
      <c r="Z65" s="36">
        <v>7.82</v>
      </c>
      <c r="AA65" s="35">
        <v>13</v>
      </c>
      <c r="AB65" s="26">
        <v>3.17</v>
      </c>
      <c r="AC65" s="36">
        <v>3.17</v>
      </c>
      <c r="AD65" s="35">
        <v>29</v>
      </c>
      <c r="AE65" s="26">
        <v>60.74</v>
      </c>
      <c r="AF65" s="36">
        <v>61.5</v>
      </c>
      <c r="AG65" s="35">
        <v>14</v>
      </c>
      <c r="AH65" s="26">
        <v>140.72</v>
      </c>
      <c r="AI65" s="36">
        <v>142.38</v>
      </c>
      <c r="AJ65" s="35">
        <v>245</v>
      </c>
      <c r="AK65" s="26">
        <v>106.72</v>
      </c>
      <c r="AL65" s="36">
        <v>7.76</v>
      </c>
      <c r="AM65" s="35">
        <v>282</v>
      </c>
      <c r="AN65" s="26">
        <v>105.44</v>
      </c>
      <c r="AO65" s="36"/>
      <c r="AP65" s="5" t="str">
        <f t="shared" si="1"/>
        <v>0 24,6666666666667</v>
      </c>
    </row>
    <row r="66" spans="1:42" x14ac:dyDescent="0.25">
      <c r="A66" s="23" t="s">
        <v>149</v>
      </c>
      <c r="B66" s="2" t="s">
        <v>150</v>
      </c>
      <c r="C66" s="35">
        <v>938</v>
      </c>
      <c r="D66" s="26">
        <v>29773.25</v>
      </c>
      <c r="E66" s="36">
        <v>29392.82</v>
      </c>
      <c r="F66" s="35">
        <v>613</v>
      </c>
      <c r="G66" s="26">
        <v>15112.29</v>
      </c>
      <c r="H66" s="36">
        <v>15170.65</v>
      </c>
      <c r="I66" s="35">
        <v>113</v>
      </c>
      <c r="J66" s="26">
        <v>764.77</v>
      </c>
      <c r="K66" s="36">
        <v>769.41</v>
      </c>
      <c r="L66" s="35">
        <v>305</v>
      </c>
      <c r="M66" s="26">
        <v>3061.43</v>
      </c>
      <c r="N66" s="36">
        <v>3075.12</v>
      </c>
      <c r="O66" s="35">
        <v>66</v>
      </c>
      <c r="P66" s="26">
        <v>438.63</v>
      </c>
      <c r="Q66" s="36">
        <v>440.69</v>
      </c>
      <c r="R66" s="35">
        <v>633</v>
      </c>
      <c r="S66" s="26">
        <v>3374.48</v>
      </c>
      <c r="T66" s="36">
        <v>3358.85</v>
      </c>
      <c r="U66" s="35">
        <v>621</v>
      </c>
      <c r="V66" s="26">
        <v>6577.12</v>
      </c>
      <c r="W66" s="36">
        <v>6357.44</v>
      </c>
      <c r="X66" s="35">
        <v>7</v>
      </c>
      <c r="Y66" s="26">
        <v>4.75</v>
      </c>
      <c r="Z66" s="36">
        <v>4.75</v>
      </c>
      <c r="AA66" s="35">
        <v>18</v>
      </c>
      <c r="AB66" s="26">
        <v>25.55</v>
      </c>
      <c r="AC66" s="36">
        <v>25.3</v>
      </c>
      <c r="AD66" s="35">
        <v>35</v>
      </c>
      <c r="AE66" s="26">
        <v>27.22</v>
      </c>
      <c r="AF66" s="36">
        <v>27.02</v>
      </c>
      <c r="AG66" s="35">
        <v>16</v>
      </c>
      <c r="AH66" s="26">
        <v>142.49</v>
      </c>
      <c r="AI66" s="36">
        <v>142.51</v>
      </c>
      <c r="AJ66" s="35">
        <v>301</v>
      </c>
      <c r="AK66" s="26">
        <v>131.78</v>
      </c>
      <c r="AL66" s="36">
        <v>21.08</v>
      </c>
      <c r="AM66" s="35">
        <v>253</v>
      </c>
      <c r="AN66" s="26">
        <v>112.74</v>
      </c>
      <c r="AO66" s="36"/>
      <c r="AP66" s="5" t="str">
        <f t="shared" si="1"/>
        <v>0 24,6666666666667</v>
      </c>
    </row>
    <row r="67" spans="1:42" x14ac:dyDescent="0.25">
      <c r="A67" s="23" t="s">
        <v>151</v>
      </c>
      <c r="B67" s="2" t="s">
        <v>152</v>
      </c>
      <c r="C67" s="35">
        <v>228</v>
      </c>
      <c r="D67" s="26">
        <v>5331.91</v>
      </c>
      <c r="E67" s="36">
        <v>5270.97</v>
      </c>
      <c r="F67" s="35">
        <v>168</v>
      </c>
      <c r="G67" s="26">
        <v>3190.44</v>
      </c>
      <c r="H67" s="36">
        <v>3202.54</v>
      </c>
      <c r="I67" s="35">
        <v>33</v>
      </c>
      <c r="J67" s="26">
        <v>199.8</v>
      </c>
      <c r="K67" s="36">
        <v>200.3</v>
      </c>
      <c r="L67" s="35">
        <v>57</v>
      </c>
      <c r="M67" s="26">
        <v>352.19</v>
      </c>
      <c r="N67" s="36">
        <v>354.87</v>
      </c>
      <c r="O67" s="35">
        <v>13</v>
      </c>
      <c r="P67" s="26">
        <v>65.3</v>
      </c>
      <c r="Q67" s="36">
        <v>65.61</v>
      </c>
      <c r="R67" s="35">
        <v>155</v>
      </c>
      <c r="S67" s="26">
        <v>732.15</v>
      </c>
      <c r="T67" s="36">
        <v>730.62</v>
      </c>
      <c r="U67" s="35">
        <v>120</v>
      </c>
      <c r="V67" s="26">
        <v>707.13</v>
      </c>
      <c r="W67" s="36">
        <v>687.23</v>
      </c>
      <c r="X67" s="35" t="s">
        <v>399</v>
      </c>
      <c r="Y67" s="26" t="s">
        <v>399</v>
      </c>
      <c r="Z67" s="36" t="s">
        <v>399</v>
      </c>
      <c r="AA67" s="35" t="s">
        <v>399</v>
      </c>
      <c r="AB67" s="26" t="s">
        <v>399</v>
      </c>
      <c r="AC67" s="36" t="s">
        <v>399</v>
      </c>
      <c r="AD67" s="35">
        <v>9</v>
      </c>
      <c r="AE67" s="26">
        <v>21.95</v>
      </c>
      <c r="AF67" s="36">
        <v>21.5</v>
      </c>
      <c r="AG67" s="35" t="s">
        <v>399</v>
      </c>
      <c r="AH67" s="26" t="s">
        <v>399</v>
      </c>
      <c r="AI67" s="36" t="s">
        <v>399</v>
      </c>
      <c r="AJ67" s="35">
        <v>86</v>
      </c>
      <c r="AK67" s="26">
        <v>25.38</v>
      </c>
      <c r="AL67" s="36">
        <v>1.67</v>
      </c>
      <c r="AM67" s="35">
        <v>69</v>
      </c>
      <c r="AN67" s="26">
        <v>30.94</v>
      </c>
      <c r="AO67" s="36"/>
      <c r="AP67" s="5" t="str">
        <f t="shared" si="1"/>
        <v>3 24,6666666666667</v>
      </c>
    </row>
    <row r="68" spans="1:42" x14ac:dyDescent="0.25">
      <c r="A68" s="23" t="s">
        <v>153</v>
      </c>
      <c r="B68" s="2" t="s">
        <v>154</v>
      </c>
      <c r="C68" s="35">
        <v>178</v>
      </c>
      <c r="D68" s="26">
        <v>5590.62</v>
      </c>
      <c r="E68" s="36">
        <v>5532.29</v>
      </c>
      <c r="F68" s="35">
        <v>116</v>
      </c>
      <c r="G68" s="26">
        <v>2213.1799999999998</v>
      </c>
      <c r="H68" s="36">
        <v>2233.5500000000002</v>
      </c>
      <c r="I68" s="35">
        <v>60</v>
      </c>
      <c r="J68" s="26">
        <v>422.15</v>
      </c>
      <c r="K68" s="36">
        <v>425.81</v>
      </c>
      <c r="L68" s="35">
        <v>70</v>
      </c>
      <c r="M68" s="26">
        <v>686.28</v>
      </c>
      <c r="N68" s="36">
        <v>692.91</v>
      </c>
      <c r="O68" s="35">
        <v>10</v>
      </c>
      <c r="P68" s="26">
        <v>29.04</v>
      </c>
      <c r="Q68" s="36">
        <v>29.03</v>
      </c>
      <c r="R68" s="35">
        <v>124</v>
      </c>
      <c r="S68" s="26">
        <v>918.08</v>
      </c>
      <c r="T68" s="36">
        <v>919.82</v>
      </c>
      <c r="U68" s="35">
        <v>122</v>
      </c>
      <c r="V68" s="26">
        <v>1202.94</v>
      </c>
      <c r="W68" s="36">
        <v>1176.92</v>
      </c>
      <c r="X68" s="35" t="s">
        <v>399</v>
      </c>
      <c r="Y68" s="26" t="s">
        <v>399</v>
      </c>
      <c r="Z68" s="36" t="s">
        <v>399</v>
      </c>
      <c r="AA68" s="35" t="s">
        <v>399</v>
      </c>
      <c r="AB68" s="26" t="s">
        <v>399</v>
      </c>
      <c r="AC68" s="36" t="s">
        <v>399</v>
      </c>
      <c r="AD68" s="35">
        <v>7</v>
      </c>
      <c r="AE68" s="26">
        <v>18.78</v>
      </c>
      <c r="AF68" s="36">
        <v>19.059999999999999</v>
      </c>
      <c r="AG68" s="35">
        <v>4</v>
      </c>
      <c r="AH68" s="26">
        <v>31.2</v>
      </c>
      <c r="AI68" s="36">
        <v>31.57</v>
      </c>
      <c r="AJ68" s="35">
        <v>85</v>
      </c>
      <c r="AK68" s="26">
        <v>46.33</v>
      </c>
      <c r="AL68" s="36"/>
      <c r="AM68" s="35">
        <v>52</v>
      </c>
      <c r="AN68" s="26">
        <v>19.02</v>
      </c>
      <c r="AO68" s="36"/>
      <c r="AP68" s="5" t="str">
        <f t="shared" si="1"/>
        <v>2 24,3333333333333</v>
      </c>
    </row>
    <row r="69" spans="1:42" x14ac:dyDescent="0.25">
      <c r="A69" s="23" t="s">
        <v>155</v>
      </c>
      <c r="B69" s="2" t="s">
        <v>156</v>
      </c>
      <c r="C69" s="35">
        <v>141</v>
      </c>
      <c r="D69" s="26">
        <v>3755.91</v>
      </c>
      <c r="E69" s="36">
        <v>3688.25</v>
      </c>
      <c r="F69" s="35">
        <v>85</v>
      </c>
      <c r="G69" s="26">
        <v>1418.99</v>
      </c>
      <c r="H69" s="36">
        <v>1429.04</v>
      </c>
      <c r="I69" s="35">
        <v>26</v>
      </c>
      <c r="J69" s="26">
        <v>183.99</v>
      </c>
      <c r="K69" s="36">
        <v>185.13</v>
      </c>
      <c r="L69" s="35">
        <v>37</v>
      </c>
      <c r="M69" s="26">
        <v>351.09</v>
      </c>
      <c r="N69" s="36">
        <v>353.15</v>
      </c>
      <c r="O69" s="35">
        <v>5</v>
      </c>
      <c r="P69" s="26">
        <v>36.89</v>
      </c>
      <c r="Q69" s="36">
        <v>36.69</v>
      </c>
      <c r="R69" s="35">
        <v>101</v>
      </c>
      <c r="S69" s="26">
        <v>666.77</v>
      </c>
      <c r="T69" s="36">
        <v>664.79</v>
      </c>
      <c r="U69" s="35">
        <v>66</v>
      </c>
      <c r="V69" s="26">
        <v>524.58000000000004</v>
      </c>
      <c r="W69" s="36">
        <v>513.16999999999996</v>
      </c>
      <c r="X69" s="35" t="s">
        <v>399</v>
      </c>
      <c r="Y69" s="26" t="s">
        <v>399</v>
      </c>
      <c r="Z69" s="36" t="s">
        <v>399</v>
      </c>
      <c r="AA69" s="35">
        <v>3</v>
      </c>
      <c r="AB69" s="26">
        <v>2.59</v>
      </c>
      <c r="AC69" s="36">
        <v>2.59</v>
      </c>
      <c r="AD69" s="35">
        <v>50</v>
      </c>
      <c r="AE69" s="26">
        <v>460.89</v>
      </c>
      <c r="AF69" s="36">
        <v>465.55</v>
      </c>
      <c r="AG69" s="35">
        <v>6</v>
      </c>
      <c r="AH69" s="26">
        <v>28.45</v>
      </c>
      <c r="AI69" s="36">
        <v>28.59</v>
      </c>
      <c r="AJ69" s="35">
        <v>56</v>
      </c>
      <c r="AK69" s="26">
        <v>29.63</v>
      </c>
      <c r="AL69" s="36">
        <v>5.9</v>
      </c>
      <c r="AM69" s="35">
        <v>41</v>
      </c>
      <c r="AN69" s="26">
        <v>48.39</v>
      </c>
      <c r="AO69" s="36"/>
      <c r="AP69" s="5" t="str">
        <f t="shared" si="1"/>
        <v>1 24,6666666666667</v>
      </c>
    </row>
    <row r="70" spans="1:42" x14ac:dyDescent="0.25">
      <c r="A70" s="23" t="s">
        <v>157</v>
      </c>
      <c r="B70" s="2" t="s">
        <v>158</v>
      </c>
      <c r="C70" s="35">
        <v>105</v>
      </c>
      <c r="D70" s="26">
        <v>3234.25</v>
      </c>
      <c r="E70" s="36">
        <v>3216.6</v>
      </c>
      <c r="F70" s="35">
        <v>67</v>
      </c>
      <c r="G70" s="26">
        <v>1830.4</v>
      </c>
      <c r="H70" s="36">
        <v>1833.25</v>
      </c>
      <c r="I70" s="35">
        <v>14</v>
      </c>
      <c r="J70" s="26">
        <v>120.23</v>
      </c>
      <c r="K70" s="36">
        <v>120.28</v>
      </c>
      <c r="L70" s="35">
        <v>39</v>
      </c>
      <c r="M70" s="26">
        <v>481.36</v>
      </c>
      <c r="N70" s="36">
        <v>481.78</v>
      </c>
      <c r="O70" s="35">
        <v>4</v>
      </c>
      <c r="P70" s="26">
        <v>18.5</v>
      </c>
      <c r="Q70" s="36">
        <v>19.32</v>
      </c>
      <c r="R70" s="35">
        <v>77</v>
      </c>
      <c r="S70" s="26">
        <v>380.45</v>
      </c>
      <c r="T70" s="36">
        <v>379.27</v>
      </c>
      <c r="U70" s="35">
        <v>53</v>
      </c>
      <c r="V70" s="26">
        <v>277.13</v>
      </c>
      <c r="W70" s="36">
        <v>268.47000000000003</v>
      </c>
      <c r="X70" s="35" t="s">
        <v>399</v>
      </c>
      <c r="Y70" s="26" t="s">
        <v>399</v>
      </c>
      <c r="Z70" s="36" t="s">
        <v>399</v>
      </c>
      <c r="AA70" s="35">
        <v>3</v>
      </c>
      <c r="AB70" s="26">
        <v>1.32</v>
      </c>
      <c r="AC70" s="36">
        <v>1.32</v>
      </c>
      <c r="AD70" s="35">
        <v>7</v>
      </c>
      <c r="AE70" s="26">
        <v>29.02</v>
      </c>
      <c r="AF70" s="36">
        <v>28.96</v>
      </c>
      <c r="AG70" s="35">
        <v>9</v>
      </c>
      <c r="AH70" s="26">
        <v>83.22</v>
      </c>
      <c r="AI70" s="36">
        <v>83.21</v>
      </c>
      <c r="AJ70" s="35">
        <v>27</v>
      </c>
      <c r="AK70" s="26">
        <v>8.11</v>
      </c>
      <c r="AL70" s="36"/>
      <c r="AM70" s="35">
        <v>18</v>
      </c>
      <c r="AN70" s="26">
        <v>3.9</v>
      </c>
      <c r="AO70" s="36"/>
      <c r="AP70" s="5" t="str">
        <f t="shared" ref="AP70:AP98" si="2">COUNTIF(F70:AO70,"s")/3 &amp; " "&amp;25-COUNTBLANK(F70:AO70)/3</f>
        <v>1 24,3333333333333</v>
      </c>
    </row>
    <row r="71" spans="1:42" x14ac:dyDescent="0.25">
      <c r="A71" s="23" t="s">
        <v>159</v>
      </c>
      <c r="B71" s="2" t="s">
        <v>160</v>
      </c>
      <c r="C71" s="35">
        <v>367</v>
      </c>
      <c r="D71" s="26">
        <v>13532.76</v>
      </c>
      <c r="E71" s="36">
        <v>13329.68</v>
      </c>
      <c r="F71" s="35">
        <v>219</v>
      </c>
      <c r="G71" s="26">
        <v>4771.1400000000003</v>
      </c>
      <c r="H71" s="36">
        <v>4825.3999999999996</v>
      </c>
      <c r="I71" s="35">
        <v>102</v>
      </c>
      <c r="J71" s="26">
        <v>985.69</v>
      </c>
      <c r="K71" s="36">
        <v>996.92</v>
      </c>
      <c r="L71" s="35">
        <v>109</v>
      </c>
      <c r="M71" s="26">
        <v>1191.95</v>
      </c>
      <c r="N71" s="36">
        <v>1199.02</v>
      </c>
      <c r="O71" s="35">
        <v>20</v>
      </c>
      <c r="P71" s="26">
        <v>52.29</v>
      </c>
      <c r="Q71" s="36">
        <v>52.64</v>
      </c>
      <c r="R71" s="35">
        <v>250</v>
      </c>
      <c r="S71" s="26">
        <v>1764.89</v>
      </c>
      <c r="T71" s="36">
        <v>1763.79</v>
      </c>
      <c r="U71" s="35">
        <v>296</v>
      </c>
      <c r="V71" s="26">
        <v>4330.7700000000004</v>
      </c>
      <c r="W71" s="36">
        <v>4218.4799999999996</v>
      </c>
      <c r="X71" s="35">
        <v>7</v>
      </c>
      <c r="Y71" s="26">
        <v>22.69</v>
      </c>
      <c r="Z71" s="36">
        <v>23.34</v>
      </c>
      <c r="AA71" s="35" t="s">
        <v>399</v>
      </c>
      <c r="AB71" s="26" t="s">
        <v>399</v>
      </c>
      <c r="AC71" s="36" t="s">
        <v>399</v>
      </c>
      <c r="AD71" s="35">
        <v>10</v>
      </c>
      <c r="AE71" s="26">
        <v>16.12</v>
      </c>
      <c r="AF71" s="36">
        <v>16.059999999999999</v>
      </c>
      <c r="AG71" s="35">
        <v>19</v>
      </c>
      <c r="AH71" s="26">
        <v>223.15</v>
      </c>
      <c r="AI71" s="36">
        <v>225.73</v>
      </c>
      <c r="AJ71" s="35">
        <v>190</v>
      </c>
      <c r="AK71" s="26">
        <v>115.05</v>
      </c>
      <c r="AL71" s="36">
        <v>4.28</v>
      </c>
      <c r="AM71" s="35">
        <v>122</v>
      </c>
      <c r="AN71" s="26">
        <v>55</v>
      </c>
      <c r="AO71" s="36"/>
      <c r="AP71" s="5" t="str">
        <f t="shared" si="2"/>
        <v>1 24,6666666666667</v>
      </c>
    </row>
    <row r="72" spans="1:42" x14ac:dyDescent="0.25">
      <c r="A72" s="23" t="s">
        <v>161</v>
      </c>
      <c r="B72" s="2" t="s">
        <v>162</v>
      </c>
      <c r="C72" s="35">
        <v>879</v>
      </c>
      <c r="D72" s="26">
        <v>30350.720000000001</v>
      </c>
      <c r="E72" s="36">
        <v>24425.57</v>
      </c>
      <c r="F72" s="35">
        <v>38</v>
      </c>
      <c r="G72" s="26">
        <v>642.04999999999995</v>
      </c>
      <c r="H72" s="36">
        <v>635.24</v>
      </c>
      <c r="I72" s="35">
        <v>11</v>
      </c>
      <c r="J72" s="26">
        <v>141.38</v>
      </c>
      <c r="K72" s="36">
        <v>140.47999999999999</v>
      </c>
      <c r="L72" s="35">
        <v>59</v>
      </c>
      <c r="M72" s="26">
        <v>790.93</v>
      </c>
      <c r="N72" s="36">
        <v>775.76</v>
      </c>
      <c r="O72" s="35">
        <v>65</v>
      </c>
      <c r="P72" s="26">
        <v>280.23</v>
      </c>
      <c r="Q72" s="36">
        <v>251.04</v>
      </c>
      <c r="R72" s="35">
        <v>443</v>
      </c>
      <c r="S72" s="26">
        <v>2700.76</v>
      </c>
      <c r="T72" s="36">
        <v>2637.58</v>
      </c>
      <c r="U72" s="35">
        <v>210</v>
      </c>
      <c r="V72" s="26">
        <v>8923.11</v>
      </c>
      <c r="W72" s="36">
        <v>5019.29</v>
      </c>
      <c r="X72" s="35">
        <v>10</v>
      </c>
      <c r="Y72" s="26">
        <v>27.59</v>
      </c>
      <c r="Z72" s="36">
        <v>27.48</v>
      </c>
      <c r="AA72" s="35">
        <v>99</v>
      </c>
      <c r="AB72" s="26">
        <v>583.45000000000005</v>
      </c>
      <c r="AC72" s="36">
        <v>515.62</v>
      </c>
      <c r="AD72" s="35">
        <v>751</v>
      </c>
      <c r="AE72" s="26">
        <v>14418.11</v>
      </c>
      <c r="AF72" s="36">
        <v>14303.51</v>
      </c>
      <c r="AG72" s="35">
        <v>22</v>
      </c>
      <c r="AH72" s="26">
        <v>103.23</v>
      </c>
      <c r="AI72" s="36">
        <v>84.64</v>
      </c>
      <c r="AJ72" s="35">
        <v>53</v>
      </c>
      <c r="AK72" s="26">
        <v>72.849999999999994</v>
      </c>
      <c r="AL72" s="36">
        <v>34.93</v>
      </c>
      <c r="AM72" s="35">
        <v>429</v>
      </c>
      <c r="AN72" s="26">
        <v>1667.03</v>
      </c>
      <c r="AO72" s="36"/>
      <c r="AP72" s="5" t="str">
        <f t="shared" si="2"/>
        <v>0 24,6666666666667</v>
      </c>
    </row>
    <row r="73" spans="1:42" x14ac:dyDescent="0.25">
      <c r="A73" s="23" t="s">
        <v>163</v>
      </c>
      <c r="B73" s="2" t="s">
        <v>164</v>
      </c>
      <c r="C73" s="35">
        <v>111</v>
      </c>
      <c r="D73" s="26">
        <v>16886.96</v>
      </c>
      <c r="E73" s="36">
        <v>7356.61</v>
      </c>
      <c r="F73" s="35">
        <v>9</v>
      </c>
      <c r="G73" s="26">
        <v>40.04</v>
      </c>
      <c r="H73" s="36">
        <v>39.909999999999997</v>
      </c>
      <c r="I73" s="35"/>
      <c r="J73" s="26"/>
      <c r="K73" s="36"/>
      <c r="L73" s="35">
        <v>5</v>
      </c>
      <c r="M73" s="26">
        <v>8.26</v>
      </c>
      <c r="N73" s="36">
        <v>8.1999999999999993</v>
      </c>
      <c r="O73" s="35">
        <v>6</v>
      </c>
      <c r="P73" s="26">
        <v>22.29</v>
      </c>
      <c r="Q73" s="36">
        <v>21.32</v>
      </c>
      <c r="R73" s="35">
        <v>27</v>
      </c>
      <c r="S73" s="26">
        <v>103.38</v>
      </c>
      <c r="T73" s="36">
        <v>92.7</v>
      </c>
      <c r="U73" s="35">
        <v>81</v>
      </c>
      <c r="V73" s="26">
        <v>16109.14</v>
      </c>
      <c r="W73" s="36">
        <v>6939.31</v>
      </c>
      <c r="X73" s="35">
        <v>3</v>
      </c>
      <c r="Y73" s="26">
        <v>0.28000000000000003</v>
      </c>
      <c r="Z73" s="36">
        <v>0.28000000000000003</v>
      </c>
      <c r="AA73" s="35">
        <v>7</v>
      </c>
      <c r="AB73" s="26">
        <v>4.8099999999999996</v>
      </c>
      <c r="AC73" s="36">
        <v>4.59</v>
      </c>
      <c r="AD73" s="35">
        <v>40</v>
      </c>
      <c r="AE73" s="26">
        <v>256.52</v>
      </c>
      <c r="AF73" s="36">
        <v>248.18</v>
      </c>
      <c r="AG73" s="35">
        <v>3</v>
      </c>
      <c r="AH73" s="26">
        <v>1.66</v>
      </c>
      <c r="AI73" s="36">
        <v>1.66</v>
      </c>
      <c r="AJ73" s="35">
        <v>3</v>
      </c>
      <c r="AK73" s="26">
        <v>0.66</v>
      </c>
      <c r="AL73" s="36">
        <v>0.46</v>
      </c>
      <c r="AM73" s="35">
        <v>46</v>
      </c>
      <c r="AN73" s="26">
        <v>339.92</v>
      </c>
      <c r="AO73" s="36"/>
      <c r="AP73" s="5" t="str">
        <f t="shared" si="2"/>
        <v>0 23,6666666666667</v>
      </c>
    </row>
    <row r="74" spans="1:42" x14ac:dyDescent="0.25">
      <c r="A74" s="23" t="s">
        <v>165</v>
      </c>
      <c r="B74" s="2" t="s">
        <v>166</v>
      </c>
      <c r="C74" s="35">
        <v>74</v>
      </c>
      <c r="D74" s="26">
        <v>1014.06</v>
      </c>
      <c r="E74" s="36">
        <v>801.63</v>
      </c>
      <c r="F74" s="35"/>
      <c r="G74" s="26"/>
      <c r="H74" s="36"/>
      <c r="I74" s="35"/>
      <c r="J74" s="26"/>
      <c r="K74" s="36"/>
      <c r="L74" s="35"/>
      <c r="M74" s="26"/>
      <c r="N74" s="36"/>
      <c r="O74" s="35"/>
      <c r="P74" s="26"/>
      <c r="Q74" s="36"/>
      <c r="R74" s="35">
        <v>10</v>
      </c>
      <c r="S74" s="26">
        <v>14.85</v>
      </c>
      <c r="T74" s="36">
        <v>14.51</v>
      </c>
      <c r="U74" s="35">
        <v>5</v>
      </c>
      <c r="V74" s="26">
        <v>272.06</v>
      </c>
      <c r="W74" s="36">
        <v>139.6</v>
      </c>
      <c r="X74" s="35"/>
      <c r="Y74" s="26"/>
      <c r="Z74" s="36"/>
      <c r="AA74" s="35"/>
      <c r="AB74" s="26"/>
      <c r="AC74" s="36"/>
      <c r="AD74" s="35">
        <v>73</v>
      </c>
      <c r="AE74" s="26">
        <v>669.74</v>
      </c>
      <c r="AF74" s="36">
        <v>647.52</v>
      </c>
      <c r="AG74" s="35"/>
      <c r="AH74" s="26"/>
      <c r="AI74" s="36"/>
      <c r="AJ74" s="35"/>
      <c r="AK74" s="26"/>
      <c r="AL74" s="36"/>
      <c r="AM74" s="35">
        <v>17</v>
      </c>
      <c r="AN74" s="26">
        <v>57.41</v>
      </c>
      <c r="AO74" s="36"/>
      <c r="AP74" s="5" t="str">
        <f t="shared" si="2"/>
        <v>0 16,6666666666667</v>
      </c>
    </row>
    <row r="75" spans="1:42" x14ac:dyDescent="0.25">
      <c r="A75" s="23" t="s">
        <v>167</v>
      </c>
      <c r="B75" s="2" t="s">
        <v>168</v>
      </c>
      <c r="C75" s="35">
        <v>227</v>
      </c>
      <c r="D75" s="26">
        <v>45809.69</v>
      </c>
      <c r="E75" s="36">
        <v>21141.49</v>
      </c>
      <c r="F75" s="35">
        <v>11</v>
      </c>
      <c r="G75" s="26">
        <v>66.19</v>
      </c>
      <c r="H75" s="36">
        <v>64.959999999999994</v>
      </c>
      <c r="I75" s="35" t="s">
        <v>399</v>
      </c>
      <c r="J75" s="26" t="s">
        <v>399</v>
      </c>
      <c r="K75" s="36" t="s">
        <v>399</v>
      </c>
      <c r="L75" s="35">
        <v>11</v>
      </c>
      <c r="M75" s="26">
        <v>92.42</v>
      </c>
      <c r="N75" s="36">
        <v>92.12</v>
      </c>
      <c r="O75" s="35">
        <v>26</v>
      </c>
      <c r="P75" s="26">
        <v>78.3</v>
      </c>
      <c r="Q75" s="36">
        <v>77.040000000000006</v>
      </c>
      <c r="R75" s="35">
        <v>43</v>
      </c>
      <c r="S75" s="26">
        <v>110.77</v>
      </c>
      <c r="T75" s="36">
        <v>109.06</v>
      </c>
      <c r="U75" s="35">
        <v>173</v>
      </c>
      <c r="V75" s="26">
        <v>44613.17</v>
      </c>
      <c r="W75" s="36">
        <v>20285.580000000002</v>
      </c>
      <c r="X75" s="35">
        <v>3</v>
      </c>
      <c r="Y75" s="26">
        <v>0.52</v>
      </c>
      <c r="Z75" s="36">
        <v>0.52</v>
      </c>
      <c r="AA75" s="35">
        <v>9</v>
      </c>
      <c r="AB75" s="26">
        <v>9.6999999999999993</v>
      </c>
      <c r="AC75" s="36">
        <v>9.49</v>
      </c>
      <c r="AD75" s="35">
        <v>63</v>
      </c>
      <c r="AE75" s="26">
        <v>505.08</v>
      </c>
      <c r="AF75" s="36">
        <v>499.94</v>
      </c>
      <c r="AG75" s="35">
        <v>6</v>
      </c>
      <c r="AH75" s="26">
        <v>1.31</v>
      </c>
      <c r="AI75" s="36">
        <v>1.31</v>
      </c>
      <c r="AJ75" s="35">
        <v>3</v>
      </c>
      <c r="AK75" s="26">
        <v>0.49</v>
      </c>
      <c r="AL75" s="36"/>
      <c r="AM75" s="35">
        <v>77</v>
      </c>
      <c r="AN75" s="26">
        <v>330.26</v>
      </c>
      <c r="AO75" s="36"/>
      <c r="AP75" s="5" t="str">
        <f t="shared" si="2"/>
        <v>1 24,3333333333333</v>
      </c>
    </row>
    <row r="76" spans="1:42" x14ac:dyDescent="0.25">
      <c r="A76" s="23" t="s">
        <v>169</v>
      </c>
      <c r="B76" s="2" t="s">
        <v>170</v>
      </c>
      <c r="C76" s="35">
        <v>124</v>
      </c>
      <c r="D76" s="26">
        <v>38158.129999999997</v>
      </c>
      <c r="E76" s="36">
        <v>22708.560000000001</v>
      </c>
      <c r="F76" s="35">
        <v>41</v>
      </c>
      <c r="G76" s="26">
        <v>462.47</v>
      </c>
      <c r="H76" s="36">
        <v>461.41</v>
      </c>
      <c r="I76" s="35"/>
      <c r="J76" s="26"/>
      <c r="K76" s="36"/>
      <c r="L76" s="35">
        <v>34</v>
      </c>
      <c r="M76" s="26">
        <v>147.25</v>
      </c>
      <c r="N76" s="36">
        <v>146.94</v>
      </c>
      <c r="O76" s="35">
        <v>17</v>
      </c>
      <c r="P76" s="26">
        <v>130.13999999999999</v>
      </c>
      <c r="Q76" s="36">
        <v>129.80000000000001</v>
      </c>
      <c r="R76" s="35">
        <v>38</v>
      </c>
      <c r="S76" s="26">
        <v>131.24</v>
      </c>
      <c r="T76" s="36">
        <v>130.88999999999999</v>
      </c>
      <c r="U76" s="35">
        <v>122</v>
      </c>
      <c r="V76" s="26">
        <v>36772.879999999997</v>
      </c>
      <c r="W76" s="36">
        <v>21819.18</v>
      </c>
      <c r="X76" s="35">
        <v>20</v>
      </c>
      <c r="Y76" s="26">
        <v>15.49</v>
      </c>
      <c r="Z76" s="36">
        <v>15.4</v>
      </c>
      <c r="AA76" s="35">
        <v>4</v>
      </c>
      <c r="AB76" s="26">
        <v>0.77</v>
      </c>
      <c r="AC76" s="36">
        <v>0.77</v>
      </c>
      <c r="AD76" s="35">
        <v>4</v>
      </c>
      <c r="AE76" s="26">
        <v>4.18</v>
      </c>
      <c r="AF76" s="36">
        <v>4.17</v>
      </c>
      <c r="AG76" s="35"/>
      <c r="AH76" s="26"/>
      <c r="AI76" s="36"/>
      <c r="AJ76" s="35">
        <v>5</v>
      </c>
      <c r="AK76" s="26">
        <v>1.44</v>
      </c>
      <c r="AL76" s="36"/>
      <c r="AM76" s="35">
        <v>54</v>
      </c>
      <c r="AN76" s="26">
        <v>492.27</v>
      </c>
      <c r="AO76" s="36"/>
      <c r="AP76" s="5" t="str">
        <f t="shared" si="2"/>
        <v>0 22,3333333333333</v>
      </c>
    </row>
    <row r="77" spans="1:42" x14ac:dyDescent="0.25">
      <c r="A77" s="23" t="s">
        <v>171</v>
      </c>
      <c r="B77" s="2" t="s">
        <v>172</v>
      </c>
      <c r="C77" s="35">
        <v>37</v>
      </c>
      <c r="D77" s="26">
        <v>14174.96</v>
      </c>
      <c r="E77" s="36">
        <v>9055.1200000000008</v>
      </c>
      <c r="F77" s="35">
        <v>10</v>
      </c>
      <c r="G77" s="26">
        <v>57.14</v>
      </c>
      <c r="H77" s="36">
        <v>57.1</v>
      </c>
      <c r="I77" s="35" t="s">
        <v>399</v>
      </c>
      <c r="J77" s="26" t="s">
        <v>399</v>
      </c>
      <c r="K77" s="36" t="s">
        <v>399</v>
      </c>
      <c r="L77" s="35">
        <v>6</v>
      </c>
      <c r="M77" s="26">
        <v>6.07</v>
      </c>
      <c r="N77" s="36">
        <v>6.06</v>
      </c>
      <c r="O77" s="35">
        <v>4</v>
      </c>
      <c r="P77" s="26">
        <v>5.89</v>
      </c>
      <c r="Q77" s="36">
        <v>5.89</v>
      </c>
      <c r="R77" s="35">
        <v>14</v>
      </c>
      <c r="S77" s="26">
        <v>58.03</v>
      </c>
      <c r="T77" s="36">
        <v>58</v>
      </c>
      <c r="U77" s="35">
        <v>37</v>
      </c>
      <c r="V77" s="26">
        <v>13819.53</v>
      </c>
      <c r="W77" s="36">
        <v>8916.35</v>
      </c>
      <c r="X77" s="35">
        <v>9</v>
      </c>
      <c r="Y77" s="26">
        <v>10.52</v>
      </c>
      <c r="Z77" s="36">
        <v>10.51</v>
      </c>
      <c r="AA77" s="35" t="s">
        <v>399</v>
      </c>
      <c r="AB77" s="26" t="s">
        <v>399</v>
      </c>
      <c r="AC77" s="36" t="s">
        <v>399</v>
      </c>
      <c r="AD77" s="35"/>
      <c r="AE77" s="26"/>
      <c r="AF77" s="36"/>
      <c r="AG77" s="35"/>
      <c r="AH77" s="26"/>
      <c r="AI77" s="36"/>
      <c r="AJ77" s="35"/>
      <c r="AK77" s="26"/>
      <c r="AL77" s="36"/>
      <c r="AM77" s="35">
        <v>18</v>
      </c>
      <c r="AN77" s="26">
        <v>216.57</v>
      </c>
      <c r="AO77" s="36"/>
      <c r="AP77" s="5" t="str">
        <f t="shared" si="2"/>
        <v>2 21,6666666666667</v>
      </c>
    </row>
    <row r="78" spans="1:42" x14ac:dyDescent="0.25">
      <c r="A78" s="23" t="s">
        <v>173</v>
      </c>
      <c r="B78" s="2" t="s">
        <v>174</v>
      </c>
      <c r="C78" s="35">
        <v>285</v>
      </c>
      <c r="D78" s="26">
        <v>6493.33</v>
      </c>
      <c r="E78" s="36">
        <v>5035.49</v>
      </c>
      <c r="F78" s="35" t="s">
        <v>399</v>
      </c>
      <c r="G78" s="26" t="s">
        <v>399</v>
      </c>
      <c r="H78" s="36" t="s">
        <v>399</v>
      </c>
      <c r="I78" s="35"/>
      <c r="J78" s="26"/>
      <c r="K78" s="36"/>
      <c r="L78" s="35" t="s">
        <v>399</v>
      </c>
      <c r="M78" s="26" t="s">
        <v>399</v>
      </c>
      <c r="N78" s="36" t="s">
        <v>399</v>
      </c>
      <c r="O78" s="35" t="s">
        <v>399</v>
      </c>
      <c r="P78" s="26" t="s">
        <v>399</v>
      </c>
      <c r="Q78" s="36" t="s">
        <v>399</v>
      </c>
      <c r="R78" s="35">
        <v>107</v>
      </c>
      <c r="S78" s="26">
        <v>358.88</v>
      </c>
      <c r="T78" s="36">
        <v>349.76</v>
      </c>
      <c r="U78" s="35">
        <v>38</v>
      </c>
      <c r="V78" s="26">
        <v>1668.03</v>
      </c>
      <c r="W78" s="36">
        <v>714.31</v>
      </c>
      <c r="X78" s="35"/>
      <c r="Y78" s="26"/>
      <c r="Z78" s="36"/>
      <c r="AA78" s="35" t="s">
        <v>399</v>
      </c>
      <c r="AB78" s="26" t="s">
        <v>399</v>
      </c>
      <c r="AC78" s="36" t="s">
        <v>399</v>
      </c>
      <c r="AD78" s="35">
        <v>268</v>
      </c>
      <c r="AE78" s="26">
        <v>3959.24</v>
      </c>
      <c r="AF78" s="36">
        <v>3926.51</v>
      </c>
      <c r="AG78" s="35">
        <v>3</v>
      </c>
      <c r="AH78" s="26">
        <v>18.809999999999999</v>
      </c>
      <c r="AI78" s="36">
        <v>17.22</v>
      </c>
      <c r="AJ78" s="35">
        <v>8</v>
      </c>
      <c r="AK78" s="26">
        <v>6.33</v>
      </c>
      <c r="AL78" s="36">
        <v>5.5</v>
      </c>
      <c r="AM78" s="35">
        <v>157</v>
      </c>
      <c r="AN78" s="26">
        <v>459.71</v>
      </c>
      <c r="AO78" s="36"/>
      <c r="AP78" s="5" t="str">
        <f t="shared" si="2"/>
        <v>4 22,6666666666667</v>
      </c>
    </row>
    <row r="79" spans="1:42" x14ac:dyDescent="0.25">
      <c r="A79" s="23" t="s">
        <v>175</v>
      </c>
      <c r="B79" s="2" t="s">
        <v>176</v>
      </c>
      <c r="C79" s="35">
        <v>64</v>
      </c>
      <c r="D79" s="26">
        <v>7410.92</v>
      </c>
      <c r="E79" s="36">
        <v>3291.58</v>
      </c>
      <c r="F79" s="35" t="s">
        <v>399</v>
      </c>
      <c r="G79" s="26" t="s">
        <v>399</v>
      </c>
      <c r="H79" s="36" t="s">
        <v>399</v>
      </c>
      <c r="I79" s="35"/>
      <c r="J79" s="26"/>
      <c r="K79" s="36"/>
      <c r="L79" s="35">
        <v>4</v>
      </c>
      <c r="M79" s="26">
        <v>35.64</v>
      </c>
      <c r="N79" s="36">
        <v>35.590000000000003</v>
      </c>
      <c r="O79" s="35">
        <v>3</v>
      </c>
      <c r="P79" s="26">
        <v>8.5299999999999994</v>
      </c>
      <c r="Q79" s="36">
        <v>8.43</v>
      </c>
      <c r="R79" s="35">
        <v>17</v>
      </c>
      <c r="S79" s="26">
        <v>71.08</v>
      </c>
      <c r="T79" s="36">
        <v>70.63</v>
      </c>
      <c r="U79" s="35">
        <v>34</v>
      </c>
      <c r="V79" s="26">
        <v>6790.06</v>
      </c>
      <c r="W79" s="36">
        <v>2891.18</v>
      </c>
      <c r="X79" s="35"/>
      <c r="Y79" s="26"/>
      <c r="Z79" s="36"/>
      <c r="AA79" s="35" t="s">
        <v>399</v>
      </c>
      <c r="AB79" s="26" t="s">
        <v>399</v>
      </c>
      <c r="AC79" s="36" t="s">
        <v>399</v>
      </c>
      <c r="AD79" s="35">
        <v>30</v>
      </c>
      <c r="AE79" s="26">
        <v>282.55</v>
      </c>
      <c r="AF79" s="36">
        <v>280.18</v>
      </c>
      <c r="AG79" s="35" t="s">
        <v>399</v>
      </c>
      <c r="AH79" s="26" t="s">
        <v>399</v>
      </c>
      <c r="AI79" s="36" t="s">
        <v>399</v>
      </c>
      <c r="AJ79" s="35" t="s">
        <v>399</v>
      </c>
      <c r="AK79" s="26" t="s">
        <v>399</v>
      </c>
      <c r="AL79" s="36" t="s">
        <v>399</v>
      </c>
      <c r="AM79" s="35">
        <v>23</v>
      </c>
      <c r="AN79" s="26">
        <v>217.48</v>
      </c>
      <c r="AO79" s="36"/>
      <c r="AP79" s="5" t="str">
        <f t="shared" si="2"/>
        <v>4 22,6666666666667</v>
      </c>
    </row>
    <row r="80" spans="1:42" x14ac:dyDescent="0.25">
      <c r="A80" s="23" t="s">
        <v>177</v>
      </c>
      <c r="B80" s="2" t="s">
        <v>178</v>
      </c>
      <c r="C80" s="35">
        <v>680</v>
      </c>
      <c r="D80" s="26">
        <v>38188.629999999997</v>
      </c>
      <c r="E80" s="36">
        <v>37670.519999999997</v>
      </c>
      <c r="F80" s="35">
        <v>421</v>
      </c>
      <c r="G80" s="26">
        <v>14460.86</v>
      </c>
      <c r="H80" s="36">
        <v>14609.16</v>
      </c>
      <c r="I80" s="35">
        <v>271</v>
      </c>
      <c r="J80" s="26">
        <v>5211.3</v>
      </c>
      <c r="K80" s="36">
        <v>5265.23</v>
      </c>
      <c r="L80" s="35">
        <v>341</v>
      </c>
      <c r="M80" s="26">
        <v>4108.01</v>
      </c>
      <c r="N80" s="36">
        <v>4146.07</v>
      </c>
      <c r="O80" s="35">
        <v>46</v>
      </c>
      <c r="P80" s="26">
        <v>226.66</v>
      </c>
      <c r="Q80" s="36">
        <v>230.11</v>
      </c>
      <c r="R80" s="35">
        <v>533</v>
      </c>
      <c r="S80" s="26">
        <v>4212.9799999999996</v>
      </c>
      <c r="T80" s="36">
        <v>4213.1000000000004</v>
      </c>
      <c r="U80" s="35">
        <v>426</v>
      </c>
      <c r="V80" s="26">
        <v>3839.21</v>
      </c>
      <c r="W80" s="36">
        <v>3697.62</v>
      </c>
      <c r="X80" s="35">
        <v>13</v>
      </c>
      <c r="Y80" s="26">
        <v>15.72</v>
      </c>
      <c r="Z80" s="36">
        <v>15.87</v>
      </c>
      <c r="AA80" s="35">
        <v>34</v>
      </c>
      <c r="AB80" s="26">
        <v>57.92</v>
      </c>
      <c r="AC80" s="36">
        <v>59.22</v>
      </c>
      <c r="AD80" s="35">
        <v>259</v>
      </c>
      <c r="AE80" s="26">
        <v>5212.0600000000004</v>
      </c>
      <c r="AF80" s="36">
        <v>5259.39</v>
      </c>
      <c r="AG80" s="35">
        <v>14</v>
      </c>
      <c r="AH80" s="26">
        <v>56.89</v>
      </c>
      <c r="AI80" s="36">
        <v>56.85</v>
      </c>
      <c r="AJ80" s="35">
        <v>386</v>
      </c>
      <c r="AK80" s="26">
        <v>486.18</v>
      </c>
      <c r="AL80" s="36">
        <v>117.9</v>
      </c>
      <c r="AM80" s="35">
        <v>318</v>
      </c>
      <c r="AN80" s="26">
        <v>299.17</v>
      </c>
      <c r="AO80" s="36"/>
      <c r="AP80" s="5" t="str">
        <f t="shared" si="2"/>
        <v>0 24,6666666666667</v>
      </c>
    </row>
    <row r="81" spans="1:42" x14ac:dyDescent="0.25">
      <c r="A81" s="23" t="s">
        <v>179</v>
      </c>
      <c r="B81" s="2" t="s">
        <v>180</v>
      </c>
      <c r="C81" s="35">
        <v>181</v>
      </c>
      <c r="D81" s="26">
        <v>11171.91</v>
      </c>
      <c r="E81" s="36">
        <v>11076.31</v>
      </c>
      <c r="F81" s="35">
        <v>124</v>
      </c>
      <c r="G81" s="26">
        <v>4123.8100000000004</v>
      </c>
      <c r="H81" s="36">
        <v>4177.75</v>
      </c>
      <c r="I81" s="35">
        <v>100</v>
      </c>
      <c r="J81" s="26">
        <v>2586.2199999999998</v>
      </c>
      <c r="K81" s="36">
        <v>2621.19</v>
      </c>
      <c r="L81" s="35">
        <v>97</v>
      </c>
      <c r="M81" s="26">
        <v>1278.94</v>
      </c>
      <c r="N81" s="36">
        <v>1293.3399999999999</v>
      </c>
      <c r="O81" s="35">
        <v>13</v>
      </c>
      <c r="P81" s="26">
        <v>81.28</v>
      </c>
      <c r="Q81" s="36">
        <v>82.6</v>
      </c>
      <c r="R81" s="35">
        <v>150</v>
      </c>
      <c r="S81" s="26">
        <v>1400.76</v>
      </c>
      <c r="T81" s="36">
        <v>1408.7</v>
      </c>
      <c r="U81" s="35">
        <v>141</v>
      </c>
      <c r="V81" s="26">
        <v>1438.56</v>
      </c>
      <c r="W81" s="36">
        <v>1407.77</v>
      </c>
      <c r="X81" s="35">
        <v>5</v>
      </c>
      <c r="Y81" s="26">
        <v>3.34</v>
      </c>
      <c r="Z81" s="36">
        <v>3.56</v>
      </c>
      <c r="AA81" s="35">
        <v>12</v>
      </c>
      <c r="AB81" s="26">
        <v>22.16</v>
      </c>
      <c r="AC81" s="36">
        <v>22.41</v>
      </c>
      <c r="AD81" s="35">
        <v>10</v>
      </c>
      <c r="AE81" s="26">
        <v>18.670000000000002</v>
      </c>
      <c r="AF81" s="36">
        <v>18.66</v>
      </c>
      <c r="AG81" s="35">
        <v>5</v>
      </c>
      <c r="AH81" s="26">
        <v>34.4</v>
      </c>
      <c r="AI81" s="36">
        <v>34.869999999999997</v>
      </c>
      <c r="AJ81" s="35">
        <v>106</v>
      </c>
      <c r="AK81" s="26">
        <v>143.85</v>
      </c>
      <c r="AL81" s="36">
        <v>5.46</v>
      </c>
      <c r="AM81" s="35">
        <v>76</v>
      </c>
      <c r="AN81" s="26">
        <v>39.92</v>
      </c>
      <c r="AO81" s="36"/>
      <c r="AP81" s="5" t="str">
        <f t="shared" si="2"/>
        <v>0 24,6666666666667</v>
      </c>
    </row>
    <row r="82" spans="1:42" x14ac:dyDescent="0.25">
      <c r="A82" s="23" t="s">
        <v>181</v>
      </c>
      <c r="B82" s="2" t="s">
        <v>182</v>
      </c>
      <c r="C82" s="35">
        <v>1285</v>
      </c>
      <c r="D82" s="26">
        <v>78009.78</v>
      </c>
      <c r="E82" s="36">
        <v>76946.92</v>
      </c>
      <c r="F82" s="35">
        <v>950</v>
      </c>
      <c r="G82" s="26">
        <v>31819.06</v>
      </c>
      <c r="H82" s="36">
        <v>32104.16</v>
      </c>
      <c r="I82" s="35">
        <v>581</v>
      </c>
      <c r="J82" s="26">
        <v>10173.5</v>
      </c>
      <c r="K82" s="36">
        <v>10269.379999999999</v>
      </c>
      <c r="L82" s="35">
        <v>745</v>
      </c>
      <c r="M82" s="26">
        <v>9168.86</v>
      </c>
      <c r="N82" s="36">
        <v>9236.39</v>
      </c>
      <c r="O82" s="35">
        <v>133</v>
      </c>
      <c r="P82" s="26">
        <v>1132.3499999999999</v>
      </c>
      <c r="Q82" s="36">
        <v>1137.21</v>
      </c>
      <c r="R82" s="35">
        <v>987</v>
      </c>
      <c r="S82" s="26">
        <v>9692.7900000000009</v>
      </c>
      <c r="T82" s="36">
        <v>9701.06</v>
      </c>
      <c r="U82" s="35">
        <v>1009</v>
      </c>
      <c r="V82" s="26">
        <v>12588.45</v>
      </c>
      <c r="W82" s="36">
        <v>12131.28</v>
      </c>
      <c r="X82" s="35">
        <v>20</v>
      </c>
      <c r="Y82" s="26">
        <v>24.28</v>
      </c>
      <c r="Z82" s="36">
        <v>24.62</v>
      </c>
      <c r="AA82" s="35">
        <v>240</v>
      </c>
      <c r="AB82" s="26">
        <v>808.07</v>
      </c>
      <c r="AC82" s="36">
        <v>814.3</v>
      </c>
      <c r="AD82" s="35">
        <v>160</v>
      </c>
      <c r="AE82" s="26">
        <v>1153.4000000000001</v>
      </c>
      <c r="AF82" s="36">
        <v>1159.9000000000001</v>
      </c>
      <c r="AG82" s="35">
        <v>23</v>
      </c>
      <c r="AH82" s="26">
        <v>209.75</v>
      </c>
      <c r="AI82" s="36">
        <v>212.43</v>
      </c>
      <c r="AJ82" s="35">
        <v>729</v>
      </c>
      <c r="AK82" s="26">
        <v>803.82</v>
      </c>
      <c r="AL82" s="36">
        <v>156.19</v>
      </c>
      <c r="AM82" s="35">
        <v>620</v>
      </c>
      <c r="AN82" s="26">
        <v>434.92</v>
      </c>
      <c r="AO82" s="36"/>
      <c r="AP82" s="5" t="str">
        <f t="shared" si="2"/>
        <v>0 24,6666666666667</v>
      </c>
    </row>
    <row r="83" spans="1:42" x14ac:dyDescent="0.25">
      <c r="A83" s="23" t="s">
        <v>183</v>
      </c>
      <c r="B83" s="2" t="s">
        <v>184</v>
      </c>
      <c r="C83" s="35">
        <v>580</v>
      </c>
      <c r="D83" s="26">
        <v>39445.79</v>
      </c>
      <c r="E83" s="36">
        <v>38962.629999999997</v>
      </c>
      <c r="F83" s="35">
        <v>455</v>
      </c>
      <c r="G83" s="26">
        <v>19219.46</v>
      </c>
      <c r="H83" s="36">
        <v>19476.12</v>
      </c>
      <c r="I83" s="35">
        <v>345</v>
      </c>
      <c r="J83" s="26">
        <v>8469.2900000000009</v>
      </c>
      <c r="K83" s="36">
        <v>8559.9599999999991</v>
      </c>
      <c r="L83" s="35">
        <v>344</v>
      </c>
      <c r="M83" s="26">
        <v>4590.78</v>
      </c>
      <c r="N83" s="36">
        <v>4657.05</v>
      </c>
      <c r="O83" s="35">
        <v>46</v>
      </c>
      <c r="P83" s="26">
        <v>364.77</v>
      </c>
      <c r="Q83" s="36">
        <v>370.55</v>
      </c>
      <c r="R83" s="35">
        <v>439</v>
      </c>
      <c r="S83" s="26">
        <v>2684.45</v>
      </c>
      <c r="T83" s="36">
        <v>2681.62</v>
      </c>
      <c r="U83" s="35">
        <v>339</v>
      </c>
      <c r="V83" s="26">
        <v>2442.02</v>
      </c>
      <c r="W83" s="36">
        <v>2323.33</v>
      </c>
      <c r="X83" s="35">
        <v>14</v>
      </c>
      <c r="Y83" s="26">
        <v>28.88</v>
      </c>
      <c r="Z83" s="36">
        <v>29.17</v>
      </c>
      <c r="AA83" s="35">
        <v>76</v>
      </c>
      <c r="AB83" s="26">
        <v>244.42</v>
      </c>
      <c r="AC83" s="36">
        <v>245.86</v>
      </c>
      <c r="AD83" s="35">
        <v>37</v>
      </c>
      <c r="AE83" s="26">
        <v>504.56</v>
      </c>
      <c r="AF83" s="36">
        <v>503.73</v>
      </c>
      <c r="AG83" s="35">
        <v>14</v>
      </c>
      <c r="AH83" s="26">
        <v>92.58</v>
      </c>
      <c r="AI83" s="36">
        <v>93.72</v>
      </c>
      <c r="AJ83" s="35">
        <v>377</v>
      </c>
      <c r="AK83" s="26">
        <v>526.64</v>
      </c>
      <c r="AL83" s="36">
        <v>21.52</v>
      </c>
      <c r="AM83" s="35">
        <v>261</v>
      </c>
      <c r="AN83" s="26">
        <v>277.94</v>
      </c>
      <c r="AO83" s="36"/>
      <c r="AP83" s="5" t="str">
        <f t="shared" si="2"/>
        <v>0 24,6666666666667</v>
      </c>
    </row>
    <row r="84" spans="1:42" x14ac:dyDescent="0.25">
      <c r="A84" s="23" t="s">
        <v>185</v>
      </c>
      <c r="B84" s="2" t="s">
        <v>186</v>
      </c>
      <c r="C84" s="35">
        <v>218</v>
      </c>
      <c r="D84" s="26">
        <v>8992.32</v>
      </c>
      <c r="E84" s="36">
        <v>8410.5300000000007</v>
      </c>
      <c r="F84" s="35">
        <v>94</v>
      </c>
      <c r="G84" s="26">
        <v>1366</v>
      </c>
      <c r="H84" s="36">
        <v>1379.4</v>
      </c>
      <c r="I84" s="35">
        <v>40</v>
      </c>
      <c r="J84" s="26">
        <v>422.47</v>
      </c>
      <c r="K84" s="36">
        <v>426.27</v>
      </c>
      <c r="L84" s="35">
        <v>86</v>
      </c>
      <c r="M84" s="26">
        <v>831.85</v>
      </c>
      <c r="N84" s="36">
        <v>836.45</v>
      </c>
      <c r="O84" s="35">
        <v>10</v>
      </c>
      <c r="P84" s="26">
        <v>25.57</v>
      </c>
      <c r="Q84" s="36">
        <v>25.63</v>
      </c>
      <c r="R84" s="35">
        <v>124</v>
      </c>
      <c r="S84" s="26">
        <v>964.29</v>
      </c>
      <c r="T84" s="36">
        <v>961.1</v>
      </c>
      <c r="U84" s="35">
        <v>188</v>
      </c>
      <c r="V84" s="26">
        <v>5018.3</v>
      </c>
      <c r="W84" s="36">
        <v>4523.8500000000004</v>
      </c>
      <c r="X84" s="35" t="s">
        <v>399</v>
      </c>
      <c r="Y84" s="26" t="s">
        <v>399</v>
      </c>
      <c r="Z84" s="36" t="s">
        <v>399</v>
      </c>
      <c r="AA84" s="35">
        <v>5</v>
      </c>
      <c r="AB84" s="26">
        <v>10.97</v>
      </c>
      <c r="AC84" s="36">
        <v>11.3</v>
      </c>
      <c r="AD84" s="35">
        <v>19</v>
      </c>
      <c r="AE84" s="26">
        <v>198.05</v>
      </c>
      <c r="AF84" s="36">
        <v>197.09</v>
      </c>
      <c r="AG84" s="35">
        <v>5</v>
      </c>
      <c r="AH84" s="26">
        <v>18.63</v>
      </c>
      <c r="AI84" s="36">
        <v>18.27</v>
      </c>
      <c r="AJ84" s="35">
        <v>57</v>
      </c>
      <c r="AK84" s="26">
        <v>61.09</v>
      </c>
      <c r="AL84" s="36">
        <v>30.32</v>
      </c>
      <c r="AM84" s="35">
        <v>73</v>
      </c>
      <c r="AN84" s="26">
        <v>74.25</v>
      </c>
      <c r="AO84" s="36"/>
      <c r="AP84" s="5" t="str">
        <f t="shared" si="2"/>
        <v>1 24,6666666666667</v>
      </c>
    </row>
    <row r="85" spans="1:42" x14ac:dyDescent="0.25">
      <c r="A85" s="23" t="s">
        <v>187</v>
      </c>
      <c r="B85" s="2" t="s">
        <v>188</v>
      </c>
      <c r="C85" s="35">
        <v>1080</v>
      </c>
      <c r="D85" s="26">
        <v>59138.96</v>
      </c>
      <c r="E85" s="36">
        <v>57934.69</v>
      </c>
      <c r="F85" s="35">
        <v>804</v>
      </c>
      <c r="G85" s="26">
        <v>14356.16</v>
      </c>
      <c r="H85" s="36">
        <v>14376.17</v>
      </c>
      <c r="I85" s="35">
        <v>218</v>
      </c>
      <c r="J85" s="26">
        <v>2074.86</v>
      </c>
      <c r="K85" s="36">
        <v>2079.7399999999998</v>
      </c>
      <c r="L85" s="35">
        <v>473</v>
      </c>
      <c r="M85" s="26">
        <v>4534.96</v>
      </c>
      <c r="N85" s="36">
        <v>4536.97</v>
      </c>
      <c r="O85" s="35">
        <v>66</v>
      </c>
      <c r="P85" s="26">
        <v>415.91</v>
      </c>
      <c r="Q85" s="36">
        <v>415.62</v>
      </c>
      <c r="R85" s="35">
        <v>860</v>
      </c>
      <c r="S85" s="26">
        <v>10479.08</v>
      </c>
      <c r="T85" s="36">
        <v>10473.51</v>
      </c>
      <c r="U85" s="35">
        <v>1031</v>
      </c>
      <c r="V85" s="26">
        <v>26841.83</v>
      </c>
      <c r="W85" s="36">
        <v>25945.52</v>
      </c>
      <c r="X85" s="35">
        <v>56</v>
      </c>
      <c r="Y85" s="26">
        <v>19.649999999999999</v>
      </c>
      <c r="Z85" s="36">
        <v>19.54</v>
      </c>
      <c r="AA85" s="35">
        <v>19</v>
      </c>
      <c r="AB85" s="26">
        <v>12.51</v>
      </c>
      <c r="AC85" s="36">
        <v>12.38</v>
      </c>
      <c r="AD85" s="35">
        <v>36</v>
      </c>
      <c r="AE85" s="26">
        <v>35.33</v>
      </c>
      <c r="AF85" s="36">
        <v>35.159999999999997</v>
      </c>
      <c r="AG85" s="35">
        <v>5</v>
      </c>
      <c r="AH85" s="26">
        <v>3.82</v>
      </c>
      <c r="AI85" s="36">
        <v>3.82</v>
      </c>
      <c r="AJ85" s="35">
        <v>264</v>
      </c>
      <c r="AK85" s="26">
        <v>118.96</v>
      </c>
      <c r="AL85" s="36">
        <v>36.26</v>
      </c>
      <c r="AM85" s="35">
        <v>513</v>
      </c>
      <c r="AN85" s="26">
        <v>245.89</v>
      </c>
      <c r="AO85" s="36"/>
      <c r="AP85" s="5" t="str">
        <f t="shared" si="2"/>
        <v>0 24,6666666666667</v>
      </c>
    </row>
    <row r="86" spans="1:42" x14ac:dyDescent="0.25">
      <c r="A86" s="23" t="s">
        <v>189</v>
      </c>
      <c r="B86" s="2" t="s">
        <v>190</v>
      </c>
      <c r="C86" s="35">
        <v>594</v>
      </c>
      <c r="D86" s="26">
        <v>39220.92</v>
      </c>
      <c r="E86" s="36">
        <v>37456.82</v>
      </c>
      <c r="F86" s="35">
        <v>427</v>
      </c>
      <c r="G86" s="26">
        <v>6040.14</v>
      </c>
      <c r="H86" s="36">
        <v>5996.99</v>
      </c>
      <c r="I86" s="35">
        <v>33</v>
      </c>
      <c r="J86" s="26">
        <v>185.53</v>
      </c>
      <c r="K86" s="36">
        <v>185.69</v>
      </c>
      <c r="L86" s="35">
        <v>194</v>
      </c>
      <c r="M86" s="26">
        <v>1437.13</v>
      </c>
      <c r="N86" s="36">
        <v>1424.94</v>
      </c>
      <c r="O86" s="35">
        <v>56</v>
      </c>
      <c r="P86" s="26">
        <v>268.73</v>
      </c>
      <c r="Q86" s="36">
        <v>268.97000000000003</v>
      </c>
      <c r="R86" s="35">
        <v>482</v>
      </c>
      <c r="S86" s="26">
        <v>9987.7099999999991</v>
      </c>
      <c r="T86" s="36">
        <v>9847.0400000000009</v>
      </c>
      <c r="U86" s="35">
        <v>573</v>
      </c>
      <c r="V86" s="26">
        <v>20886.04</v>
      </c>
      <c r="W86" s="36">
        <v>19637</v>
      </c>
      <c r="X86" s="35">
        <v>143</v>
      </c>
      <c r="Y86" s="26">
        <v>44.35</v>
      </c>
      <c r="Z86" s="36">
        <v>44.22</v>
      </c>
      <c r="AA86" s="35">
        <v>12</v>
      </c>
      <c r="AB86" s="26">
        <v>1.68</v>
      </c>
      <c r="AC86" s="36">
        <v>1.67</v>
      </c>
      <c r="AD86" s="35">
        <v>18</v>
      </c>
      <c r="AE86" s="26">
        <v>32.22</v>
      </c>
      <c r="AF86" s="36">
        <v>29.88</v>
      </c>
      <c r="AG86" s="35" t="s">
        <v>399</v>
      </c>
      <c r="AH86" s="26" t="s">
        <v>399</v>
      </c>
      <c r="AI86" s="36" t="s">
        <v>399</v>
      </c>
      <c r="AJ86" s="35">
        <v>93</v>
      </c>
      <c r="AK86" s="26">
        <v>40.119999999999997</v>
      </c>
      <c r="AL86" s="36">
        <v>19.440000000000001</v>
      </c>
      <c r="AM86" s="35">
        <v>313</v>
      </c>
      <c r="AN86" s="26">
        <v>296.29000000000002</v>
      </c>
      <c r="AO86" s="36"/>
      <c r="AP86" s="5" t="str">
        <f t="shared" si="2"/>
        <v>1 24,6666666666667</v>
      </c>
    </row>
    <row r="87" spans="1:42" x14ac:dyDescent="0.25">
      <c r="A87" s="23" t="s">
        <v>191</v>
      </c>
      <c r="B87" s="2" t="s">
        <v>192</v>
      </c>
      <c r="C87" s="35">
        <v>313</v>
      </c>
      <c r="D87" s="26">
        <v>19682.37</v>
      </c>
      <c r="E87" s="36">
        <v>18998.169999999998</v>
      </c>
      <c r="F87" s="35">
        <v>167</v>
      </c>
      <c r="G87" s="26">
        <v>4481.6400000000003</v>
      </c>
      <c r="H87" s="36">
        <v>4519.8999999999996</v>
      </c>
      <c r="I87" s="35">
        <v>52</v>
      </c>
      <c r="J87" s="26">
        <v>529.77</v>
      </c>
      <c r="K87" s="36">
        <v>536.37</v>
      </c>
      <c r="L87" s="35">
        <v>97</v>
      </c>
      <c r="M87" s="26">
        <v>941.05</v>
      </c>
      <c r="N87" s="36">
        <v>950.04</v>
      </c>
      <c r="O87" s="35">
        <v>30</v>
      </c>
      <c r="P87" s="26">
        <v>300.87</v>
      </c>
      <c r="Q87" s="36">
        <v>304.06</v>
      </c>
      <c r="R87" s="35">
        <v>198</v>
      </c>
      <c r="S87" s="26">
        <v>2590.4499999999998</v>
      </c>
      <c r="T87" s="36">
        <v>2585.2800000000002</v>
      </c>
      <c r="U87" s="35">
        <v>284</v>
      </c>
      <c r="V87" s="26">
        <v>10459.219999999999</v>
      </c>
      <c r="W87" s="36">
        <v>9932.9599999999991</v>
      </c>
      <c r="X87" s="35">
        <v>13</v>
      </c>
      <c r="Y87" s="26">
        <v>5.31</v>
      </c>
      <c r="Z87" s="36">
        <v>5.26</v>
      </c>
      <c r="AA87" s="35">
        <v>11</v>
      </c>
      <c r="AB87" s="26">
        <v>13.02</v>
      </c>
      <c r="AC87" s="36">
        <v>13.4</v>
      </c>
      <c r="AD87" s="35">
        <v>17</v>
      </c>
      <c r="AE87" s="26">
        <v>32.08</v>
      </c>
      <c r="AF87" s="36">
        <v>32.11</v>
      </c>
      <c r="AG87" s="35" t="s">
        <v>399</v>
      </c>
      <c r="AH87" s="26" t="s">
        <v>399</v>
      </c>
      <c r="AI87" s="36" t="s">
        <v>399</v>
      </c>
      <c r="AJ87" s="35">
        <v>107</v>
      </c>
      <c r="AK87" s="26">
        <v>191.34</v>
      </c>
      <c r="AL87" s="36">
        <v>99.73</v>
      </c>
      <c r="AM87" s="35">
        <v>131</v>
      </c>
      <c r="AN87" s="26">
        <v>118.63</v>
      </c>
      <c r="AO87" s="36"/>
      <c r="AP87" s="5" t="str">
        <f t="shared" si="2"/>
        <v>1 24,6666666666667</v>
      </c>
    </row>
    <row r="88" spans="1:42" x14ac:dyDescent="0.25">
      <c r="A88" s="23" t="s">
        <v>193</v>
      </c>
      <c r="B88" s="2" t="s">
        <v>194</v>
      </c>
      <c r="C88" s="35">
        <v>166</v>
      </c>
      <c r="D88" s="26">
        <v>6185.19</v>
      </c>
      <c r="E88" s="36">
        <v>6061.89</v>
      </c>
      <c r="F88" s="35">
        <v>92</v>
      </c>
      <c r="G88" s="26">
        <v>2203.11</v>
      </c>
      <c r="H88" s="36">
        <v>2219.33</v>
      </c>
      <c r="I88" s="35">
        <v>54</v>
      </c>
      <c r="J88" s="26">
        <v>708.29</v>
      </c>
      <c r="K88" s="36">
        <v>712.8</v>
      </c>
      <c r="L88" s="35">
        <v>58</v>
      </c>
      <c r="M88" s="26">
        <v>651.89</v>
      </c>
      <c r="N88" s="36">
        <v>655.96</v>
      </c>
      <c r="O88" s="35">
        <v>22</v>
      </c>
      <c r="P88" s="26">
        <v>65.91</v>
      </c>
      <c r="Q88" s="36">
        <v>66.27</v>
      </c>
      <c r="R88" s="35">
        <v>116</v>
      </c>
      <c r="S88" s="26">
        <v>1004.89</v>
      </c>
      <c r="T88" s="36">
        <v>1002.33</v>
      </c>
      <c r="U88" s="35">
        <v>119</v>
      </c>
      <c r="V88" s="26">
        <v>1289.8900000000001</v>
      </c>
      <c r="W88" s="36">
        <v>1241.71</v>
      </c>
      <c r="X88" s="35">
        <v>3</v>
      </c>
      <c r="Y88" s="26">
        <v>5.31</v>
      </c>
      <c r="Z88" s="36">
        <v>5.31</v>
      </c>
      <c r="AA88" s="35">
        <v>19</v>
      </c>
      <c r="AB88" s="26">
        <v>26.69</v>
      </c>
      <c r="AC88" s="36">
        <v>26.68</v>
      </c>
      <c r="AD88" s="35">
        <v>33</v>
      </c>
      <c r="AE88" s="26">
        <v>112.5</v>
      </c>
      <c r="AF88" s="36">
        <v>115.45</v>
      </c>
      <c r="AG88" s="35" t="s">
        <v>399</v>
      </c>
      <c r="AH88" s="26" t="s">
        <v>399</v>
      </c>
      <c r="AI88" s="36" t="s">
        <v>399</v>
      </c>
      <c r="AJ88" s="35">
        <v>61</v>
      </c>
      <c r="AK88" s="26">
        <v>56.77</v>
      </c>
      <c r="AL88" s="36">
        <v>10.039999999999999</v>
      </c>
      <c r="AM88" s="35">
        <v>57</v>
      </c>
      <c r="AN88" s="26">
        <v>53.93</v>
      </c>
      <c r="AO88" s="36"/>
      <c r="AP88" s="5" t="str">
        <f t="shared" si="2"/>
        <v>1 24,6666666666667</v>
      </c>
    </row>
    <row r="89" spans="1:42" x14ac:dyDescent="0.25">
      <c r="A89" s="23" t="s">
        <v>195</v>
      </c>
      <c r="B89" s="2" t="s">
        <v>196</v>
      </c>
      <c r="C89" s="35">
        <v>1223</v>
      </c>
      <c r="D89" s="26">
        <v>52677.03</v>
      </c>
      <c r="E89" s="36">
        <v>51551.02</v>
      </c>
      <c r="F89" s="35">
        <v>738</v>
      </c>
      <c r="G89" s="26">
        <v>16249.16</v>
      </c>
      <c r="H89" s="36">
        <v>16362.31</v>
      </c>
      <c r="I89" s="35">
        <v>447</v>
      </c>
      <c r="J89" s="26">
        <v>6010.52</v>
      </c>
      <c r="K89" s="36">
        <v>6058.11</v>
      </c>
      <c r="L89" s="35">
        <v>581</v>
      </c>
      <c r="M89" s="26">
        <v>6216.47</v>
      </c>
      <c r="N89" s="36">
        <v>6244.69</v>
      </c>
      <c r="O89" s="35">
        <v>171</v>
      </c>
      <c r="P89" s="26">
        <v>441.23</v>
      </c>
      <c r="Q89" s="36">
        <v>440.44</v>
      </c>
      <c r="R89" s="35">
        <v>946</v>
      </c>
      <c r="S89" s="26">
        <v>5790.77</v>
      </c>
      <c r="T89" s="36">
        <v>5760.8</v>
      </c>
      <c r="U89" s="35">
        <v>902</v>
      </c>
      <c r="V89" s="26">
        <v>10725.35</v>
      </c>
      <c r="W89" s="36">
        <v>10360.629999999999</v>
      </c>
      <c r="X89" s="35">
        <v>54</v>
      </c>
      <c r="Y89" s="26">
        <v>142.77000000000001</v>
      </c>
      <c r="Z89" s="36">
        <v>144.38999999999999</v>
      </c>
      <c r="AA89" s="35">
        <v>208</v>
      </c>
      <c r="AB89" s="26">
        <v>524.91999999999996</v>
      </c>
      <c r="AC89" s="36">
        <v>531.54999999999995</v>
      </c>
      <c r="AD89" s="35">
        <v>529</v>
      </c>
      <c r="AE89" s="26">
        <v>5048.3900000000003</v>
      </c>
      <c r="AF89" s="36">
        <v>5056.92</v>
      </c>
      <c r="AG89" s="35">
        <v>47</v>
      </c>
      <c r="AH89" s="26">
        <v>438.49</v>
      </c>
      <c r="AI89" s="36">
        <v>441.43</v>
      </c>
      <c r="AJ89" s="35">
        <v>484</v>
      </c>
      <c r="AK89" s="26">
        <v>517.20000000000005</v>
      </c>
      <c r="AL89" s="36">
        <v>149.75</v>
      </c>
      <c r="AM89" s="35">
        <v>540</v>
      </c>
      <c r="AN89" s="26">
        <v>571.76</v>
      </c>
      <c r="AO89" s="36"/>
      <c r="AP89" s="5" t="str">
        <f t="shared" si="2"/>
        <v>0 24,6666666666667</v>
      </c>
    </row>
    <row r="90" spans="1:42" x14ac:dyDescent="0.25">
      <c r="A90" s="23" t="s">
        <v>197</v>
      </c>
      <c r="B90" s="2" t="s">
        <v>198</v>
      </c>
      <c r="C90" s="35">
        <v>510</v>
      </c>
      <c r="D90" s="26">
        <v>36063.589999999997</v>
      </c>
      <c r="E90" s="36">
        <v>35657.230000000003</v>
      </c>
      <c r="F90" s="35">
        <v>362</v>
      </c>
      <c r="G90" s="26">
        <v>14596.73</v>
      </c>
      <c r="H90" s="36">
        <v>14775.75</v>
      </c>
      <c r="I90" s="35">
        <v>318</v>
      </c>
      <c r="J90" s="26">
        <v>8345.2099999999991</v>
      </c>
      <c r="K90" s="36">
        <v>8426.18</v>
      </c>
      <c r="L90" s="35">
        <v>223</v>
      </c>
      <c r="M90" s="26">
        <v>3114.11</v>
      </c>
      <c r="N90" s="36">
        <v>3149.85</v>
      </c>
      <c r="O90" s="35">
        <v>44</v>
      </c>
      <c r="P90" s="26">
        <v>100.49</v>
      </c>
      <c r="Q90" s="36">
        <v>100.53</v>
      </c>
      <c r="R90" s="35">
        <v>430</v>
      </c>
      <c r="S90" s="26">
        <v>4000.24</v>
      </c>
      <c r="T90" s="36">
        <v>3988.87</v>
      </c>
      <c r="U90" s="35">
        <v>282</v>
      </c>
      <c r="V90" s="26">
        <v>2512.61</v>
      </c>
      <c r="W90" s="36">
        <v>2451.08</v>
      </c>
      <c r="X90" s="35">
        <v>19</v>
      </c>
      <c r="Y90" s="26">
        <v>57.49</v>
      </c>
      <c r="Z90" s="36">
        <v>57.6</v>
      </c>
      <c r="AA90" s="35">
        <v>132</v>
      </c>
      <c r="AB90" s="26">
        <v>942.98</v>
      </c>
      <c r="AC90" s="36">
        <v>953.23</v>
      </c>
      <c r="AD90" s="35">
        <v>88</v>
      </c>
      <c r="AE90" s="26">
        <v>1145.6600000000001</v>
      </c>
      <c r="AF90" s="36">
        <v>1149.1099999999999</v>
      </c>
      <c r="AG90" s="35">
        <v>40</v>
      </c>
      <c r="AH90" s="26">
        <v>479.17</v>
      </c>
      <c r="AI90" s="36">
        <v>480.3</v>
      </c>
      <c r="AJ90" s="35">
        <v>289</v>
      </c>
      <c r="AK90" s="26">
        <v>526.84</v>
      </c>
      <c r="AL90" s="36">
        <v>124.73</v>
      </c>
      <c r="AM90" s="35">
        <v>208</v>
      </c>
      <c r="AN90" s="26">
        <v>242.06</v>
      </c>
      <c r="AO90" s="36"/>
      <c r="AP90" s="5" t="str">
        <f t="shared" si="2"/>
        <v>0 24,6666666666667</v>
      </c>
    </row>
    <row r="91" spans="1:42" x14ac:dyDescent="0.25">
      <c r="A91" s="23" t="s">
        <v>199</v>
      </c>
      <c r="B91" s="2" t="s">
        <v>200</v>
      </c>
      <c r="C91" s="35">
        <v>101</v>
      </c>
      <c r="D91" s="26">
        <v>5370.38</v>
      </c>
      <c r="E91" s="36">
        <v>5315.55</v>
      </c>
      <c r="F91" s="35">
        <v>70</v>
      </c>
      <c r="G91" s="26">
        <v>2523.39</v>
      </c>
      <c r="H91" s="36">
        <v>2547.38</v>
      </c>
      <c r="I91" s="35">
        <v>45</v>
      </c>
      <c r="J91" s="26">
        <v>1009.46</v>
      </c>
      <c r="K91" s="36">
        <v>1019.94</v>
      </c>
      <c r="L91" s="35">
        <v>34</v>
      </c>
      <c r="M91" s="26">
        <v>681.18</v>
      </c>
      <c r="N91" s="36">
        <v>686.52</v>
      </c>
      <c r="O91" s="35">
        <v>5</v>
      </c>
      <c r="P91" s="26">
        <v>6.23</v>
      </c>
      <c r="Q91" s="36">
        <v>6.39</v>
      </c>
      <c r="R91" s="35">
        <v>78</v>
      </c>
      <c r="S91" s="26">
        <v>615.01</v>
      </c>
      <c r="T91" s="36">
        <v>611.04</v>
      </c>
      <c r="U91" s="35">
        <v>46</v>
      </c>
      <c r="V91" s="26">
        <v>236.99</v>
      </c>
      <c r="W91" s="36">
        <v>231.81</v>
      </c>
      <c r="X91" s="35" t="s">
        <v>399</v>
      </c>
      <c r="Y91" s="26" t="s">
        <v>399</v>
      </c>
      <c r="Z91" s="36" t="s">
        <v>399</v>
      </c>
      <c r="AA91" s="35">
        <v>17</v>
      </c>
      <c r="AB91" s="26">
        <v>45.23</v>
      </c>
      <c r="AC91" s="36">
        <v>45.25</v>
      </c>
      <c r="AD91" s="35">
        <v>7</v>
      </c>
      <c r="AE91" s="26">
        <v>47.73</v>
      </c>
      <c r="AF91" s="36">
        <v>47.65</v>
      </c>
      <c r="AG91" s="35">
        <v>12</v>
      </c>
      <c r="AH91" s="26">
        <v>111.59</v>
      </c>
      <c r="AI91" s="36">
        <v>112.29</v>
      </c>
      <c r="AJ91" s="35">
        <v>51</v>
      </c>
      <c r="AK91" s="26">
        <v>54.09</v>
      </c>
      <c r="AL91" s="36">
        <v>2.11</v>
      </c>
      <c r="AM91" s="35">
        <v>39</v>
      </c>
      <c r="AN91" s="26">
        <v>34.31</v>
      </c>
      <c r="AO91" s="36"/>
      <c r="AP91" s="5" t="str">
        <f t="shared" si="2"/>
        <v>1 24,6666666666667</v>
      </c>
    </row>
    <row r="92" spans="1:42" x14ac:dyDescent="0.25">
      <c r="A92" s="23" t="s">
        <v>201</v>
      </c>
      <c r="B92" s="2" t="s">
        <v>202</v>
      </c>
      <c r="C92" s="35">
        <v>1077</v>
      </c>
      <c r="D92" s="26">
        <v>48844.43</v>
      </c>
      <c r="E92" s="36">
        <v>48226.87</v>
      </c>
      <c r="F92" s="35">
        <v>620</v>
      </c>
      <c r="G92" s="26">
        <v>18699.59</v>
      </c>
      <c r="H92" s="36">
        <v>18800.14</v>
      </c>
      <c r="I92" s="35">
        <v>404</v>
      </c>
      <c r="J92" s="26">
        <v>7025.21</v>
      </c>
      <c r="K92" s="36">
        <v>7065.39</v>
      </c>
      <c r="L92" s="35">
        <v>322</v>
      </c>
      <c r="M92" s="26">
        <v>3547.1</v>
      </c>
      <c r="N92" s="36">
        <v>3558.3</v>
      </c>
      <c r="O92" s="35">
        <v>83</v>
      </c>
      <c r="P92" s="26">
        <v>347.1</v>
      </c>
      <c r="Q92" s="36">
        <v>348.22</v>
      </c>
      <c r="R92" s="35">
        <v>755</v>
      </c>
      <c r="S92" s="26">
        <v>5811.37</v>
      </c>
      <c r="T92" s="36">
        <v>5784.27</v>
      </c>
      <c r="U92" s="35">
        <v>545</v>
      </c>
      <c r="V92" s="26">
        <v>4495.62</v>
      </c>
      <c r="W92" s="36">
        <v>4416.8599999999997</v>
      </c>
      <c r="X92" s="35">
        <v>41</v>
      </c>
      <c r="Y92" s="26">
        <v>75.38</v>
      </c>
      <c r="Z92" s="36">
        <v>75.42</v>
      </c>
      <c r="AA92" s="35">
        <v>132</v>
      </c>
      <c r="AB92" s="26">
        <v>675.91</v>
      </c>
      <c r="AC92" s="36">
        <v>676.15</v>
      </c>
      <c r="AD92" s="35">
        <v>342</v>
      </c>
      <c r="AE92" s="26">
        <v>6710.43</v>
      </c>
      <c r="AF92" s="36">
        <v>6737.81</v>
      </c>
      <c r="AG92" s="35">
        <v>49</v>
      </c>
      <c r="AH92" s="26">
        <v>575.66</v>
      </c>
      <c r="AI92" s="36">
        <v>575.78</v>
      </c>
      <c r="AJ92" s="35">
        <v>368</v>
      </c>
      <c r="AK92" s="26">
        <v>514.87</v>
      </c>
      <c r="AL92" s="36">
        <v>188.53</v>
      </c>
      <c r="AM92" s="35">
        <v>391</v>
      </c>
      <c r="AN92" s="26">
        <v>366.19</v>
      </c>
      <c r="AO92" s="36"/>
      <c r="AP92" s="5" t="str">
        <f t="shared" si="2"/>
        <v>0 24,6666666666667</v>
      </c>
    </row>
    <row r="93" spans="1:42" x14ac:dyDescent="0.25">
      <c r="A93" s="23" t="s">
        <v>203</v>
      </c>
      <c r="B93" s="2" t="s">
        <v>204</v>
      </c>
      <c r="C93" s="35">
        <v>270</v>
      </c>
      <c r="D93" s="26">
        <v>9895.06</v>
      </c>
      <c r="E93" s="36">
        <v>9741.35</v>
      </c>
      <c r="F93" s="35">
        <v>125</v>
      </c>
      <c r="G93" s="26">
        <v>3487.98</v>
      </c>
      <c r="H93" s="36">
        <v>3505.04</v>
      </c>
      <c r="I93" s="35">
        <v>90</v>
      </c>
      <c r="J93" s="26">
        <v>1354.67</v>
      </c>
      <c r="K93" s="36">
        <v>1358.84</v>
      </c>
      <c r="L93" s="35">
        <v>84</v>
      </c>
      <c r="M93" s="26">
        <v>966.49</v>
      </c>
      <c r="N93" s="36">
        <v>972.99</v>
      </c>
      <c r="O93" s="35">
        <v>13</v>
      </c>
      <c r="P93" s="26">
        <v>51.75</v>
      </c>
      <c r="Q93" s="36">
        <v>51.08</v>
      </c>
      <c r="R93" s="35">
        <v>196</v>
      </c>
      <c r="S93" s="26">
        <v>1385.13</v>
      </c>
      <c r="T93" s="36">
        <v>1375.23</v>
      </c>
      <c r="U93" s="35">
        <v>165</v>
      </c>
      <c r="V93" s="26">
        <v>1295.8599999999999</v>
      </c>
      <c r="W93" s="36">
        <v>1276.04</v>
      </c>
      <c r="X93" s="35">
        <v>6</v>
      </c>
      <c r="Y93" s="26">
        <v>2.5</v>
      </c>
      <c r="Z93" s="36">
        <v>2.5</v>
      </c>
      <c r="AA93" s="35">
        <v>15</v>
      </c>
      <c r="AB93" s="26">
        <v>50.01</v>
      </c>
      <c r="AC93" s="36">
        <v>50.37</v>
      </c>
      <c r="AD93" s="35">
        <v>72</v>
      </c>
      <c r="AE93" s="26">
        <v>1053.24</v>
      </c>
      <c r="AF93" s="36">
        <v>1058.8800000000001</v>
      </c>
      <c r="AG93" s="35">
        <v>9</v>
      </c>
      <c r="AH93" s="26">
        <v>47.55</v>
      </c>
      <c r="AI93" s="36">
        <v>47.31</v>
      </c>
      <c r="AJ93" s="35">
        <v>87</v>
      </c>
      <c r="AK93" s="26">
        <v>101.6</v>
      </c>
      <c r="AL93" s="36">
        <v>43.07</v>
      </c>
      <c r="AM93" s="35">
        <v>95</v>
      </c>
      <c r="AN93" s="26">
        <v>98.28</v>
      </c>
      <c r="AO93" s="36"/>
      <c r="AP93" s="5" t="str">
        <f t="shared" si="2"/>
        <v>0 24,6666666666667</v>
      </c>
    </row>
    <row r="94" spans="1:42" x14ac:dyDescent="0.25">
      <c r="A94" s="23" t="s">
        <v>205</v>
      </c>
      <c r="B94" s="2" t="s">
        <v>206</v>
      </c>
      <c r="C94" s="35">
        <v>401</v>
      </c>
      <c r="D94" s="26">
        <v>20408.48</v>
      </c>
      <c r="E94" s="36">
        <v>19188.64</v>
      </c>
      <c r="F94" s="35">
        <v>211</v>
      </c>
      <c r="G94" s="26">
        <v>3272.18</v>
      </c>
      <c r="H94" s="36">
        <v>3282.05</v>
      </c>
      <c r="I94" s="35">
        <v>55</v>
      </c>
      <c r="J94" s="26">
        <v>362.64</v>
      </c>
      <c r="K94" s="36">
        <v>364.97</v>
      </c>
      <c r="L94" s="35">
        <v>189</v>
      </c>
      <c r="M94" s="26">
        <v>2042.67</v>
      </c>
      <c r="N94" s="36">
        <v>2045.25</v>
      </c>
      <c r="O94" s="35">
        <v>33</v>
      </c>
      <c r="P94" s="26">
        <v>131.99</v>
      </c>
      <c r="Q94" s="36">
        <v>131.59</v>
      </c>
      <c r="R94" s="35">
        <v>236</v>
      </c>
      <c r="S94" s="26">
        <v>2082.0100000000002</v>
      </c>
      <c r="T94" s="36">
        <v>2077.98</v>
      </c>
      <c r="U94" s="35">
        <v>364</v>
      </c>
      <c r="V94" s="26">
        <v>12090.23</v>
      </c>
      <c r="W94" s="36">
        <v>11111.13</v>
      </c>
      <c r="X94" s="35">
        <v>10</v>
      </c>
      <c r="Y94" s="26">
        <v>17.37</v>
      </c>
      <c r="Z94" s="36">
        <v>17.690000000000001</v>
      </c>
      <c r="AA94" s="35">
        <v>14</v>
      </c>
      <c r="AB94" s="26">
        <v>34.590000000000003</v>
      </c>
      <c r="AC94" s="36">
        <v>34.79</v>
      </c>
      <c r="AD94" s="35">
        <v>24</v>
      </c>
      <c r="AE94" s="26">
        <v>70.95</v>
      </c>
      <c r="AF94" s="36">
        <v>73.150000000000006</v>
      </c>
      <c r="AG94" s="35">
        <v>5</v>
      </c>
      <c r="AH94" s="26">
        <v>1.6</v>
      </c>
      <c r="AI94" s="36">
        <v>1.6</v>
      </c>
      <c r="AJ94" s="35">
        <v>73</v>
      </c>
      <c r="AK94" s="26">
        <v>81.760000000000005</v>
      </c>
      <c r="AL94" s="36">
        <v>48.44</v>
      </c>
      <c r="AM94" s="35">
        <v>135</v>
      </c>
      <c r="AN94" s="26">
        <v>220.49</v>
      </c>
      <c r="AO94" s="36"/>
      <c r="AP94" s="5" t="str">
        <f t="shared" si="2"/>
        <v>0 24,6666666666667</v>
      </c>
    </row>
    <row r="95" spans="1:42" x14ac:dyDescent="0.25">
      <c r="A95" s="23" t="s">
        <v>207</v>
      </c>
      <c r="B95" s="2" t="s">
        <v>208</v>
      </c>
      <c r="C95" s="35">
        <v>153</v>
      </c>
      <c r="D95" s="26">
        <v>4538.8100000000004</v>
      </c>
      <c r="E95" s="36">
        <v>4434.46</v>
      </c>
      <c r="F95" s="35">
        <v>95</v>
      </c>
      <c r="G95" s="26">
        <v>1914.54</v>
      </c>
      <c r="H95" s="36">
        <v>1927.34</v>
      </c>
      <c r="I95" s="35">
        <v>45</v>
      </c>
      <c r="J95" s="26">
        <v>446.97</v>
      </c>
      <c r="K95" s="36">
        <v>449.56</v>
      </c>
      <c r="L95" s="35">
        <v>63</v>
      </c>
      <c r="M95" s="26">
        <v>579.16999999999996</v>
      </c>
      <c r="N95" s="36">
        <v>581.5</v>
      </c>
      <c r="O95" s="35">
        <v>18</v>
      </c>
      <c r="P95" s="26">
        <v>45.11</v>
      </c>
      <c r="Q95" s="36">
        <v>45.31</v>
      </c>
      <c r="R95" s="35">
        <v>109</v>
      </c>
      <c r="S95" s="26">
        <v>461.23</v>
      </c>
      <c r="T95" s="36">
        <v>455.83</v>
      </c>
      <c r="U95" s="35">
        <v>91</v>
      </c>
      <c r="V95" s="26">
        <v>711.11</v>
      </c>
      <c r="W95" s="36">
        <v>652.79999999999995</v>
      </c>
      <c r="X95" s="35">
        <v>11</v>
      </c>
      <c r="Y95" s="26">
        <v>41.82</v>
      </c>
      <c r="Z95" s="36">
        <v>42.42</v>
      </c>
      <c r="AA95" s="35">
        <v>19</v>
      </c>
      <c r="AB95" s="26">
        <v>40.33</v>
      </c>
      <c r="AC95" s="36">
        <v>40.409999999999997</v>
      </c>
      <c r="AD95" s="35">
        <v>32</v>
      </c>
      <c r="AE95" s="26">
        <v>115.85</v>
      </c>
      <c r="AF95" s="36">
        <v>115.25</v>
      </c>
      <c r="AG95" s="35">
        <v>9</v>
      </c>
      <c r="AH95" s="26">
        <v>98.35</v>
      </c>
      <c r="AI95" s="36">
        <v>97.65</v>
      </c>
      <c r="AJ95" s="35">
        <v>59</v>
      </c>
      <c r="AK95" s="26">
        <v>56.23</v>
      </c>
      <c r="AL95" s="36">
        <v>26.39</v>
      </c>
      <c r="AM95" s="35">
        <v>55</v>
      </c>
      <c r="AN95" s="26">
        <v>28.1</v>
      </c>
      <c r="AO95" s="36"/>
      <c r="AP95" s="5" t="str">
        <f t="shared" si="2"/>
        <v>0 24,6666666666667</v>
      </c>
    </row>
    <row r="96" spans="1:42" x14ac:dyDescent="0.25">
      <c r="A96" s="23" t="s">
        <v>209</v>
      </c>
      <c r="B96" s="2" t="s">
        <v>210</v>
      </c>
      <c r="C96" s="35">
        <v>186</v>
      </c>
      <c r="D96" s="26">
        <v>7632.87</v>
      </c>
      <c r="E96" s="36">
        <v>7289.84</v>
      </c>
      <c r="F96" s="35">
        <v>92</v>
      </c>
      <c r="G96" s="26">
        <v>948.42</v>
      </c>
      <c r="H96" s="36">
        <v>948.89</v>
      </c>
      <c r="I96" s="35">
        <v>13</v>
      </c>
      <c r="J96" s="26">
        <v>50.92</v>
      </c>
      <c r="K96" s="36">
        <v>51.35</v>
      </c>
      <c r="L96" s="35">
        <v>68</v>
      </c>
      <c r="M96" s="26">
        <v>512.76</v>
      </c>
      <c r="N96" s="36">
        <v>513.45000000000005</v>
      </c>
      <c r="O96" s="35">
        <v>14</v>
      </c>
      <c r="P96" s="26">
        <v>24.45</v>
      </c>
      <c r="Q96" s="36">
        <v>24.42</v>
      </c>
      <c r="R96" s="35">
        <v>100</v>
      </c>
      <c r="S96" s="26">
        <v>817.77</v>
      </c>
      <c r="T96" s="36">
        <v>815.3</v>
      </c>
      <c r="U96" s="35">
        <v>175</v>
      </c>
      <c r="V96" s="26">
        <v>5223.38</v>
      </c>
      <c r="W96" s="36">
        <v>4926.87</v>
      </c>
      <c r="X96" s="35">
        <v>4</v>
      </c>
      <c r="Y96" s="26">
        <v>2.66</v>
      </c>
      <c r="Z96" s="36">
        <v>2.66</v>
      </c>
      <c r="AA96" s="35">
        <v>3</v>
      </c>
      <c r="AB96" s="26">
        <v>0.49</v>
      </c>
      <c r="AC96" s="36">
        <v>0.49</v>
      </c>
      <c r="AD96" s="35">
        <v>4</v>
      </c>
      <c r="AE96" s="26">
        <v>1.54</v>
      </c>
      <c r="AF96" s="36">
        <v>1.54</v>
      </c>
      <c r="AG96" s="35">
        <v>3</v>
      </c>
      <c r="AH96" s="26">
        <v>4.37</v>
      </c>
      <c r="AI96" s="36">
        <v>4.37</v>
      </c>
      <c r="AJ96" s="35">
        <v>14</v>
      </c>
      <c r="AK96" s="26">
        <v>4.3499999999999996</v>
      </c>
      <c r="AL96" s="36">
        <v>0.5</v>
      </c>
      <c r="AM96" s="35">
        <v>53</v>
      </c>
      <c r="AN96" s="26">
        <v>41.76</v>
      </c>
      <c r="AO96" s="36"/>
      <c r="AP96" s="5" t="str">
        <f t="shared" si="2"/>
        <v>0 24,6666666666667</v>
      </c>
    </row>
    <row r="97" spans="1:42" x14ac:dyDescent="0.25">
      <c r="A97" s="23" t="s">
        <v>211</v>
      </c>
      <c r="B97" s="2" t="s">
        <v>212</v>
      </c>
      <c r="C97" s="35">
        <v>48</v>
      </c>
      <c r="D97" s="26">
        <v>1587.25</v>
      </c>
      <c r="E97" s="36">
        <v>1561.78</v>
      </c>
      <c r="F97" s="35">
        <v>24</v>
      </c>
      <c r="G97" s="26">
        <v>514.66999999999996</v>
      </c>
      <c r="H97" s="36">
        <v>518.86</v>
      </c>
      <c r="I97" s="35">
        <v>18</v>
      </c>
      <c r="J97" s="26">
        <v>422.58</v>
      </c>
      <c r="K97" s="36">
        <v>426.23</v>
      </c>
      <c r="L97" s="35">
        <v>7</v>
      </c>
      <c r="M97" s="26">
        <v>51.09</v>
      </c>
      <c r="N97" s="36">
        <v>51.7</v>
      </c>
      <c r="O97" s="35" t="s">
        <v>399</v>
      </c>
      <c r="P97" s="26" t="s">
        <v>399</v>
      </c>
      <c r="Q97" s="36" t="s">
        <v>399</v>
      </c>
      <c r="R97" s="35">
        <v>38</v>
      </c>
      <c r="S97" s="26">
        <v>213.1</v>
      </c>
      <c r="T97" s="36">
        <v>212.02</v>
      </c>
      <c r="U97" s="35">
        <v>22</v>
      </c>
      <c r="V97" s="26">
        <v>108.06</v>
      </c>
      <c r="W97" s="36">
        <v>102.58</v>
      </c>
      <c r="X97" s="35"/>
      <c r="Y97" s="26"/>
      <c r="Z97" s="36"/>
      <c r="AA97" s="35" t="s">
        <v>399</v>
      </c>
      <c r="AB97" s="26" t="s">
        <v>399</v>
      </c>
      <c r="AC97" s="36" t="s">
        <v>399</v>
      </c>
      <c r="AD97" s="35">
        <v>21</v>
      </c>
      <c r="AE97" s="26">
        <v>178.06</v>
      </c>
      <c r="AF97" s="36">
        <v>178.62</v>
      </c>
      <c r="AG97" s="35">
        <v>5</v>
      </c>
      <c r="AH97" s="26">
        <v>30.74</v>
      </c>
      <c r="AI97" s="36">
        <v>30.99</v>
      </c>
      <c r="AJ97" s="35">
        <v>24</v>
      </c>
      <c r="AK97" s="26">
        <v>34.68</v>
      </c>
      <c r="AL97" s="36">
        <v>20.78</v>
      </c>
      <c r="AM97" s="35">
        <v>19</v>
      </c>
      <c r="AN97" s="26">
        <v>14.26</v>
      </c>
      <c r="AO97" s="36"/>
      <c r="AP97" s="5" t="str">
        <f t="shared" si="2"/>
        <v>2 23,6666666666667</v>
      </c>
    </row>
    <row r="98" spans="1:42" x14ac:dyDescent="0.25">
      <c r="A98" s="24" t="s">
        <v>213</v>
      </c>
      <c r="B98" s="3" t="s">
        <v>214</v>
      </c>
      <c r="C98" s="37">
        <v>293</v>
      </c>
      <c r="D98" s="27">
        <v>14954.06</v>
      </c>
      <c r="E98" s="38">
        <v>14604.28</v>
      </c>
      <c r="F98" s="37">
        <v>187</v>
      </c>
      <c r="G98" s="27">
        <v>5607.07</v>
      </c>
      <c r="H98" s="38">
        <v>5629.02</v>
      </c>
      <c r="I98" s="37">
        <v>127</v>
      </c>
      <c r="J98" s="27">
        <v>1575.76</v>
      </c>
      <c r="K98" s="38">
        <v>1580.14</v>
      </c>
      <c r="L98" s="37">
        <v>153</v>
      </c>
      <c r="M98" s="27">
        <v>2129.3200000000002</v>
      </c>
      <c r="N98" s="38">
        <v>2134.36</v>
      </c>
      <c r="O98" s="37">
        <v>33</v>
      </c>
      <c r="P98" s="27">
        <v>165.73</v>
      </c>
      <c r="Q98" s="38">
        <v>165.77</v>
      </c>
      <c r="R98" s="37">
        <v>208</v>
      </c>
      <c r="S98" s="27">
        <v>1581.73</v>
      </c>
      <c r="T98" s="38">
        <v>1568.06</v>
      </c>
      <c r="U98" s="37">
        <v>221</v>
      </c>
      <c r="V98" s="27">
        <v>2951</v>
      </c>
      <c r="W98" s="38">
        <v>2738.15</v>
      </c>
      <c r="X98" s="37">
        <v>38</v>
      </c>
      <c r="Y98" s="27">
        <v>148</v>
      </c>
      <c r="Z98" s="38">
        <v>148.07</v>
      </c>
      <c r="AA98" s="37">
        <v>33</v>
      </c>
      <c r="AB98" s="27">
        <v>95.96</v>
      </c>
      <c r="AC98" s="38">
        <v>96.3</v>
      </c>
      <c r="AD98" s="37">
        <v>47</v>
      </c>
      <c r="AE98" s="27">
        <v>305.68</v>
      </c>
      <c r="AF98" s="38">
        <v>309.01</v>
      </c>
      <c r="AG98" s="37">
        <v>17</v>
      </c>
      <c r="AH98" s="27">
        <v>188.78</v>
      </c>
      <c r="AI98" s="38">
        <v>189.13</v>
      </c>
      <c r="AJ98" s="37">
        <v>106</v>
      </c>
      <c r="AK98" s="27">
        <v>112.24</v>
      </c>
      <c r="AL98" s="38">
        <v>46.27</v>
      </c>
      <c r="AM98" s="37">
        <v>116</v>
      </c>
      <c r="AN98" s="27">
        <v>92.79</v>
      </c>
      <c r="AO98" s="38"/>
      <c r="AP98" s="5" t="str">
        <f t="shared" si="2"/>
        <v>0 24,6666666666667</v>
      </c>
    </row>
    <row r="99" spans="1:42" x14ac:dyDescent="0.2">
      <c r="A99" s="5" t="s">
        <v>14</v>
      </c>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row>
  </sheetData>
  <autoFilter ref="A5:AP99"/>
  <mergeCells count="13">
    <mergeCell ref="AG4:AI4"/>
    <mergeCell ref="AJ4:AL4"/>
    <mergeCell ref="AM4:AO4"/>
    <mergeCell ref="R4:T4"/>
    <mergeCell ref="U4:W4"/>
    <mergeCell ref="X4:Z4"/>
    <mergeCell ref="AA4:AC4"/>
    <mergeCell ref="AD4:AF4"/>
    <mergeCell ref="C4:E4"/>
    <mergeCell ref="I4:K4"/>
    <mergeCell ref="F4:H4"/>
    <mergeCell ref="L4:N4"/>
    <mergeCell ref="O4:Q4"/>
  </mergeCells>
  <conditionalFormatting sqref="C6:H98">
    <cfRule type="cellIs" dxfId="4" priority="4" operator="equal">
      <formula>"s"</formula>
    </cfRule>
    <cfRule type="cellIs" dxfId="3" priority="5" operator="lessThan">
      <formula>0</formula>
    </cfRule>
  </conditionalFormatting>
  <conditionalFormatting sqref="I6:AO98">
    <cfRule type="cellIs" dxfId="2" priority="2" operator="equal">
      <formula>"s"</formula>
    </cfRule>
    <cfRule type="cellIs" dxfId="1" priority="3" operator="lessThan">
      <formula>0</formula>
    </cfRule>
  </conditionalFormatting>
  <conditionalFormatting sqref="I6:I98 L6:L98 O6:O98 R6:R98 U6:U98 X6:X98 AA6:AA98 AD6:AD98 AG6:AG98 AM6:AM98 AJ6:AJ98">
    <cfRule type="expression" dxfId="0" priority="1">
      <formula>"'=xxx(I6=MIN($F6;$I6;$L6;$O6;$R6;$U6;$X6;$AA6;$AD6;$AG6;$AJ6;$AM6;$AP$6;$AS6))"</formula>
    </cfRule>
  </conditionalFormatting>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colBreaks count="1" manualBreakCount="1">
    <brk id="2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Définitions</vt:lpstr>
      <vt:lpstr>régions</vt:lpstr>
      <vt:lpstr>départements</vt:lpstr>
      <vt:lpstr>cantons</vt:lpstr>
      <vt:lpstr>petite région agricole</vt:lpstr>
      <vt:lpstr>annee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MAS</dc:creator>
  <cp:lastModifiedBy>Utilisateur Windows</cp:lastModifiedBy>
  <cp:lastPrinted>2017-04-27T12:09:58Z</cp:lastPrinted>
  <dcterms:created xsi:type="dcterms:W3CDTF">2015-12-09T15:22:31Z</dcterms:created>
  <dcterms:modified xsi:type="dcterms:W3CDTF">2025-05-15T08:07:44Z</dcterms:modified>
</cp:coreProperties>
</file>