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02-politiques_publiques\13-connaissances_statistiques\14-publications_internet\2. données\2 productions végétales\pac parcelles constatees\2022\"/>
    </mc:Choice>
  </mc:AlternateContent>
  <bookViews>
    <workbookView xWindow="0" yWindow="0" windowWidth="28800" windowHeight="12330"/>
  </bookViews>
  <sheets>
    <sheet name="Définitions" sheetId="5" r:id="rId1"/>
    <sheet name="régions" sheetId="13" r:id="rId2"/>
    <sheet name="départements" sheetId="14" r:id="rId3"/>
    <sheet name="cantons" sheetId="15" r:id="rId4"/>
    <sheet name="petite région agricole" sheetId="18" r:id="rId5"/>
  </sheets>
  <definedNames>
    <definedName name="_xlnm._FilterDatabase" localSheetId="3" hidden="1">cantons!$A$5:$AV$248</definedName>
    <definedName name="_xlnm._FilterDatabase" localSheetId="2" hidden="1">départements!$A$5:$AP$239</definedName>
    <definedName name="_xlnm._FilterDatabase" localSheetId="4" hidden="1">'petite région agricole'!$A$5:$AV$99</definedName>
    <definedName name="_xlnm._FilterDatabase" localSheetId="1" hidden="1">régions!#REF!</definedName>
    <definedName name="annee">Définitions!$A$2</definedName>
    <definedName name="_xlnm.Print_Titles" localSheetId="3">cantons!$A:$B,cantons!#REF!</definedName>
    <definedName name="_xlnm.Print_Titles" localSheetId="2">départements!#REF!,départements!#REF!</definedName>
    <definedName name="_xlnm.Print_Titles" localSheetId="4">'petite région agricole'!$A:$B,'petite région agricole'!#REF!</definedName>
    <definedName name="_xlnm.Print_Titles" localSheetId="1">régions!$A:$A,régions!#REF!</definedName>
  </definedNames>
  <calcPr calcId="162913"/>
</workbook>
</file>

<file path=xl/calcChain.xml><?xml version="1.0" encoding="utf-8"?>
<calcChain xmlns="http://schemas.openxmlformats.org/spreadsheetml/2006/main">
  <c r="A2" i="18" l="1"/>
  <c r="A2" i="15"/>
  <c r="A2" i="14"/>
  <c r="A2" i="13"/>
  <c r="AV7" i="18" l="1"/>
  <c r="AV8" i="18"/>
  <c r="AV9" i="18"/>
  <c r="AV10" i="18"/>
  <c r="AV11" i="18"/>
  <c r="AV12" i="18"/>
  <c r="AV13" i="18"/>
  <c r="AV14" i="18"/>
  <c r="AV15" i="18"/>
  <c r="AV16" i="18"/>
  <c r="AV17" i="18"/>
  <c r="AV18" i="18"/>
  <c r="AV19" i="18"/>
  <c r="AV20" i="18"/>
  <c r="AV21" i="18"/>
  <c r="AV22" i="18"/>
  <c r="AV23" i="18"/>
  <c r="AV24" i="18"/>
  <c r="AV25" i="18"/>
  <c r="AV26" i="18"/>
  <c r="AV27" i="18"/>
  <c r="AV28" i="18"/>
  <c r="AV29" i="18"/>
  <c r="AV30" i="18"/>
  <c r="AV31" i="18"/>
  <c r="AV32" i="18"/>
  <c r="AV33" i="18"/>
  <c r="AV34" i="18"/>
  <c r="AV35" i="18"/>
  <c r="AV36" i="18"/>
  <c r="AV37" i="18"/>
  <c r="AV38" i="18"/>
  <c r="AV39" i="18"/>
  <c r="AV40" i="18"/>
  <c r="AV41" i="18"/>
  <c r="AV42" i="18"/>
  <c r="AV43" i="18"/>
  <c r="AV44" i="18"/>
  <c r="AV45" i="18"/>
  <c r="AV46" i="18"/>
  <c r="AV47" i="18"/>
  <c r="AV48" i="18"/>
  <c r="AV49" i="18"/>
  <c r="AV50" i="18"/>
  <c r="AV51" i="18"/>
  <c r="AV52" i="18"/>
  <c r="AV53" i="18"/>
  <c r="AV54" i="18"/>
  <c r="AV55" i="18"/>
  <c r="AV56" i="18"/>
  <c r="AV57" i="18"/>
  <c r="AV58" i="18"/>
  <c r="AV59" i="18"/>
  <c r="AV60" i="18"/>
  <c r="AV61" i="18"/>
  <c r="AV62" i="18"/>
  <c r="AV63" i="18"/>
  <c r="AV64" i="18"/>
  <c r="AV65" i="18"/>
  <c r="AV66" i="18"/>
  <c r="AV67" i="18"/>
  <c r="AV68" i="18"/>
  <c r="AV69" i="18"/>
  <c r="AV70" i="18"/>
  <c r="AV71" i="18"/>
  <c r="AV72" i="18"/>
  <c r="AV73" i="18"/>
  <c r="AV74" i="18"/>
  <c r="AV75" i="18"/>
  <c r="AV76" i="18"/>
  <c r="AV77" i="18"/>
  <c r="AV78" i="18"/>
  <c r="AV79" i="18"/>
  <c r="AV80" i="18"/>
  <c r="AV81" i="18"/>
  <c r="AV82" i="18"/>
  <c r="AV83" i="18"/>
  <c r="AV84" i="18"/>
  <c r="AV85" i="18"/>
  <c r="AV86" i="18"/>
  <c r="AV87" i="18"/>
  <c r="AV88" i="18"/>
  <c r="AV89" i="18"/>
  <c r="AV90" i="18"/>
  <c r="AV91" i="18"/>
  <c r="AV92" i="18"/>
  <c r="AV93" i="18"/>
  <c r="AV94" i="18"/>
  <c r="AV95" i="18"/>
  <c r="AV96" i="18"/>
  <c r="AV97" i="18"/>
  <c r="AV98" i="18"/>
  <c r="AV6" i="18"/>
  <c r="AV226" i="15"/>
  <c r="AV227" i="15"/>
  <c r="AV228" i="15"/>
  <c r="AV229" i="15"/>
  <c r="AV230" i="15"/>
  <c r="AV231" i="15"/>
  <c r="AV232" i="15"/>
  <c r="AV233" i="15"/>
  <c r="AV234" i="15"/>
  <c r="AV235" i="15"/>
  <c r="AV236" i="15"/>
  <c r="AV237" i="15"/>
  <c r="AV238" i="15"/>
  <c r="AV239" i="15"/>
  <c r="AV240" i="15"/>
  <c r="AV241" i="15"/>
  <c r="AV242" i="15"/>
  <c r="AV243" i="15"/>
  <c r="AV244" i="15"/>
  <c r="AV245" i="15"/>
  <c r="AV246" i="15"/>
  <c r="AV247" i="15"/>
  <c r="AV7" i="15"/>
  <c r="AV8" i="15"/>
  <c r="AV9" i="15"/>
  <c r="AV10" i="15"/>
  <c r="AV11" i="15"/>
  <c r="AV12" i="15"/>
  <c r="AV13" i="15"/>
  <c r="AV14" i="15"/>
  <c r="AV15" i="15"/>
  <c r="AV16" i="15"/>
  <c r="AV17" i="15"/>
  <c r="AV18" i="15"/>
  <c r="AV19" i="15"/>
  <c r="AV20" i="15"/>
  <c r="AV21" i="15"/>
  <c r="AV22" i="15"/>
  <c r="AV23" i="15"/>
  <c r="AV24" i="15"/>
  <c r="AV25" i="15"/>
  <c r="AV26" i="15"/>
  <c r="AV27" i="15"/>
  <c r="AV28" i="15"/>
  <c r="AV29" i="15"/>
  <c r="AV30" i="15"/>
  <c r="AV31" i="15"/>
  <c r="AV32" i="15"/>
  <c r="AV33" i="15"/>
  <c r="AV34" i="15"/>
  <c r="AV35" i="15"/>
  <c r="AV36" i="15"/>
  <c r="AV37" i="15"/>
  <c r="AV38" i="15"/>
  <c r="AV39" i="15"/>
  <c r="AV40" i="15"/>
  <c r="AV41" i="15"/>
  <c r="AV42" i="15"/>
  <c r="AV43" i="15"/>
  <c r="AV44" i="15"/>
  <c r="AV45" i="15"/>
  <c r="AV46" i="15"/>
  <c r="AV47" i="15"/>
  <c r="AV48" i="15"/>
  <c r="AV49" i="15"/>
  <c r="AV50" i="15"/>
  <c r="AV51" i="15"/>
  <c r="AV52" i="15"/>
  <c r="AV53" i="15"/>
  <c r="AV54" i="15"/>
  <c r="AV55" i="15"/>
  <c r="AV56" i="15"/>
  <c r="AV57" i="15"/>
  <c r="AV58" i="15"/>
  <c r="AV59" i="15"/>
  <c r="AV60" i="15"/>
  <c r="AV61" i="15"/>
  <c r="AV62" i="15"/>
  <c r="AV63" i="15"/>
  <c r="AV64" i="15"/>
  <c r="AV65" i="15"/>
  <c r="AV66" i="15"/>
  <c r="AV67" i="15"/>
  <c r="AV68" i="15"/>
  <c r="AV69" i="15"/>
  <c r="AV70" i="15"/>
  <c r="AV71" i="15"/>
  <c r="AV72" i="15"/>
  <c r="AV73" i="15"/>
  <c r="AV74" i="15"/>
  <c r="AV75" i="15"/>
  <c r="AV76" i="15"/>
  <c r="AV77" i="15"/>
  <c r="AV78" i="15"/>
  <c r="AV79" i="15"/>
  <c r="AV80" i="15"/>
  <c r="AV81" i="15"/>
  <c r="AV82" i="15"/>
  <c r="AV83" i="15"/>
  <c r="AV84" i="15"/>
  <c r="AV85" i="15"/>
  <c r="AV86" i="15"/>
  <c r="AV87" i="15"/>
  <c r="AV88" i="15"/>
  <c r="AV89" i="15"/>
  <c r="AV90" i="15"/>
  <c r="AV91" i="15"/>
  <c r="AV92" i="15"/>
  <c r="AV93" i="15"/>
  <c r="AV94" i="15"/>
  <c r="AV95" i="15"/>
  <c r="AV96" i="15"/>
  <c r="AV97" i="15"/>
  <c r="AV98" i="15"/>
  <c r="AV99" i="15"/>
  <c r="AV100" i="15"/>
  <c r="AV101" i="15"/>
  <c r="AV102" i="15"/>
  <c r="AV103" i="15"/>
  <c r="AV104" i="15"/>
  <c r="AV105" i="15"/>
  <c r="AV106" i="15"/>
  <c r="AV107" i="15"/>
  <c r="AV108" i="15"/>
  <c r="AV109" i="15"/>
  <c r="AV110" i="15"/>
  <c r="AV111" i="15"/>
  <c r="AV112" i="15"/>
  <c r="AV113" i="15"/>
  <c r="AV114" i="15"/>
  <c r="AV115" i="15"/>
  <c r="AV116" i="15"/>
  <c r="AV117" i="15"/>
  <c r="AV118" i="15"/>
  <c r="AV119" i="15"/>
  <c r="AV120" i="15"/>
  <c r="AV121" i="15"/>
  <c r="AV122" i="15"/>
  <c r="AV123" i="15"/>
  <c r="AV124" i="15"/>
  <c r="AV125" i="15"/>
  <c r="AV126" i="15"/>
  <c r="AV127" i="15"/>
  <c r="AV128" i="15"/>
  <c r="AV129" i="15"/>
  <c r="AV130" i="15"/>
  <c r="AV131" i="15"/>
  <c r="AV132" i="15"/>
  <c r="AV133" i="15"/>
  <c r="AV134" i="15"/>
  <c r="AV135" i="15"/>
  <c r="AV136" i="15"/>
  <c r="AV137" i="15"/>
  <c r="AV138" i="15"/>
  <c r="AV139" i="15"/>
  <c r="AV140" i="15"/>
  <c r="AV141" i="15"/>
  <c r="AV142" i="15"/>
  <c r="AV143" i="15"/>
  <c r="AV144" i="15"/>
  <c r="AV145" i="15"/>
  <c r="AV146" i="15"/>
  <c r="AV147" i="15"/>
  <c r="AV148" i="15"/>
  <c r="AV149" i="15"/>
  <c r="AV150" i="15"/>
  <c r="AV151" i="15"/>
  <c r="AV152" i="15"/>
  <c r="AV153" i="15"/>
  <c r="AV154" i="15"/>
  <c r="AV155" i="15"/>
  <c r="AV156" i="15"/>
  <c r="AV157" i="15"/>
  <c r="AV158" i="15"/>
  <c r="AV159" i="15"/>
  <c r="AV160" i="15"/>
  <c r="AV161" i="15"/>
  <c r="AV162" i="15"/>
  <c r="AV163" i="15"/>
  <c r="AV164" i="15"/>
  <c r="AV165" i="15"/>
  <c r="AV166" i="15"/>
  <c r="AV167" i="15"/>
  <c r="AV168" i="15"/>
  <c r="AV169" i="15"/>
  <c r="AV170" i="15"/>
  <c r="AV171" i="15"/>
  <c r="AV172" i="15"/>
  <c r="AV173" i="15"/>
  <c r="AV174" i="15"/>
  <c r="AV175" i="15"/>
  <c r="AV176" i="15"/>
  <c r="AV177" i="15"/>
  <c r="AV178" i="15"/>
  <c r="AV179" i="15"/>
  <c r="AV180" i="15"/>
  <c r="AV181" i="15"/>
  <c r="AV182" i="15"/>
  <c r="AV183" i="15"/>
  <c r="AV184" i="15"/>
  <c r="AV185" i="15"/>
  <c r="AV186" i="15"/>
  <c r="AV187" i="15"/>
  <c r="AV188" i="15"/>
  <c r="AV189" i="15"/>
  <c r="AV190" i="15"/>
  <c r="AV191" i="15"/>
  <c r="AV192" i="15"/>
  <c r="AV193" i="15"/>
  <c r="AV194" i="15"/>
  <c r="AV195" i="15"/>
  <c r="AV196" i="15"/>
  <c r="AV197" i="15"/>
  <c r="AV198" i="15"/>
  <c r="AV199" i="15"/>
  <c r="AV200" i="15"/>
  <c r="AV201" i="15"/>
  <c r="AV202" i="15"/>
  <c r="AV203" i="15"/>
  <c r="AV204" i="15"/>
  <c r="AV205" i="15"/>
  <c r="AV206" i="15"/>
  <c r="AV207" i="15"/>
  <c r="AV208" i="15"/>
  <c r="AV209" i="15"/>
  <c r="AV210" i="15"/>
  <c r="AV211" i="15"/>
  <c r="AV212" i="15"/>
  <c r="AV213" i="15"/>
  <c r="AV214" i="15"/>
  <c r="AV215" i="15"/>
  <c r="AV216" i="15"/>
  <c r="AV217" i="15"/>
  <c r="AV218" i="15"/>
  <c r="AV219" i="15"/>
  <c r="AV220" i="15"/>
  <c r="AV221" i="15"/>
  <c r="AV222" i="15"/>
  <c r="AV223" i="15"/>
  <c r="AV224" i="15"/>
  <c r="AV225" i="15"/>
  <c r="AV6" i="15"/>
  <c r="AP21" i="14"/>
  <c r="AP22" i="14"/>
  <c r="AP23" i="14"/>
  <c r="AP24" i="14"/>
  <c r="AP25" i="14"/>
  <c r="AP26" i="14"/>
  <c r="AP27" i="14"/>
  <c r="AP28" i="14"/>
  <c r="AP29" i="14"/>
  <c r="AP30" i="14"/>
  <c r="AP31" i="14"/>
  <c r="AP32" i="14"/>
  <c r="AP33" i="14"/>
  <c r="AP34" i="14"/>
  <c r="AP35" i="14"/>
  <c r="AP36" i="14"/>
  <c r="AP37" i="14"/>
  <c r="AP38" i="14"/>
  <c r="AP39" i="14"/>
  <c r="AP40" i="14"/>
  <c r="AP41" i="14"/>
  <c r="AP42" i="14"/>
  <c r="AP43" i="14"/>
  <c r="AP44" i="14"/>
  <c r="AP45" i="14"/>
  <c r="AP46" i="14"/>
  <c r="AP47" i="14"/>
  <c r="AP48" i="14"/>
  <c r="AP49" i="14"/>
  <c r="AP50" i="14"/>
  <c r="AP51" i="14"/>
  <c r="AP52" i="14"/>
  <c r="AP53" i="14"/>
  <c r="AP54" i="14"/>
  <c r="AP55" i="14"/>
  <c r="AP56" i="14"/>
  <c r="AP57" i="14"/>
  <c r="AP58" i="14"/>
  <c r="AP59" i="14"/>
  <c r="AP60" i="14"/>
  <c r="AP61" i="14"/>
  <c r="AP62" i="14"/>
  <c r="AP63" i="14"/>
  <c r="AP64" i="14"/>
  <c r="AP65" i="14"/>
  <c r="AP66" i="14"/>
  <c r="AP67" i="14"/>
  <c r="AP68" i="14"/>
  <c r="AP69" i="14"/>
  <c r="AP70" i="14"/>
  <c r="AP71" i="14"/>
  <c r="AP72" i="14"/>
  <c r="AP73" i="14"/>
  <c r="AP74" i="14"/>
  <c r="AP75" i="14"/>
  <c r="AP76" i="14"/>
  <c r="AP77" i="14"/>
  <c r="AP78" i="14"/>
  <c r="AP79" i="14"/>
  <c r="AP80" i="14"/>
  <c r="AP81" i="14"/>
  <c r="AP82" i="14"/>
  <c r="AP83" i="14"/>
  <c r="AP84" i="14"/>
  <c r="AP85" i="14"/>
  <c r="AP86" i="14"/>
  <c r="AP87" i="14"/>
  <c r="AP88" i="14"/>
  <c r="AP89" i="14"/>
  <c r="AP90" i="14"/>
  <c r="AP91" i="14"/>
  <c r="AP92" i="14"/>
  <c r="AP93" i="14"/>
  <c r="AP94" i="14"/>
  <c r="AP95" i="14"/>
  <c r="AP96" i="14"/>
  <c r="AP97" i="14"/>
  <c r="AP98" i="14"/>
  <c r="AP99" i="14"/>
  <c r="AP100" i="14"/>
  <c r="AP101" i="14"/>
  <c r="AP102" i="14"/>
  <c r="AP103" i="14"/>
  <c r="AP104" i="14"/>
  <c r="AP105" i="14"/>
  <c r="AP106" i="14"/>
  <c r="AP107" i="14"/>
  <c r="AP108" i="14"/>
  <c r="AP109" i="14"/>
  <c r="AP110" i="14"/>
  <c r="AP111" i="14"/>
  <c r="AP112" i="14"/>
  <c r="AP113" i="14"/>
  <c r="AP114" i="14"/>
  <c r="AP115" i="14"/>
  <c r="AP116" i="14"/>
  <c r="AP117" i="14"/>
  <c r="AP118" i="14"/>
  <c r="AP119" i="14"/>
  <c r="AP120" i="14"/>
  <c r="AP121" i="14"/>
  <c r="AP122" i="14"/>
  <c r="AP123" i="14"/>
  <c r="AP124" i="14"/>
  <c r="AP125" i="14"/>
  <c r="AP126" i="14"/>
  <c r="AP127" i="14"/>
  <c r="AP128" i="14"/>
  <c r="AP129" i="14"/>
  <c r="AP130" i="14"/>
  <c r="AP131" i="14"/>
  <c r="AP132" i="14"/>
  <c r="AP133" i="14"/>
  <c r="AP134" i="14"/>
  <c r="AP135" i="14"/>
  <c r="AP136" i="14"/>
  <c r="AP137" i="14"/>
  <c r="AP138" i="14"/>
  <c r="AP139" i="14"/>
  <c r="AP140" i="14"/>
  <c r="AP141" i="14"/>
  <c r="AP142" i="14"/>
  <c r="AP143" i="14"/>
  <c r="AP144" i="14"/>
  <c r="AP145" i="14"/>
  <c r="AP146" i="14"/>
  <c r="AP147" i="14"/>
  <c r="AP148" i="14"/>
  <c r="AP149" i="14"/>
  <c r="AP150" i="14"/>
  <c r="AP151" i="14"/>
  <c r="AP152" i="14"/>
  <c r="AP153" i="14"/>
  <c r="AP154" i="14"/>
  <c r="AP155" i="14"/>
  <c r="AP156" i="14"/>
  <c r="AP157" i="14"/>
  <c r="AP158" i="14"/>
  <c r="AP159" i="14"/>
  <c r="AP160" i="14"/>
  <c r="AP161" i="14"/>
  <c r="AP162" i="14"/>
  <c r="AP163" i="14"/>
  <c r="AP164" i="14"/>
  <c r="AP165" i="14"/>
  <c r="AP166" i="14"/>
  <c r="AP167" i="14"/>
  <c r="AP168" i="14"/>
  <c r="AP169" i="14"/>
  <c r="AP170" i="14"/>
  <c r="AP171" i="14"/>
  <c r="AP172" i="14"/>
  <c r="AP173" i="14"/>
  <c r="AP174" i="14"/>
  <c r="AP175" i="14"/>
  <c r="AP176" i="14"/>
  <c r="AP177" i="14"/>
  <c r="AP178" i="14"/>
  <c r="AP179" i="14"/>
  <c r="AP180" i="14"/>
  <c r="AP181" i="14"/>
  <c r="AP182" i="14"/>
  <c r="AP183" i="14"/>
  <c r="AP184" i="14"/>
  <c r="AP185" i="14"/>
  <c r="AP186" i="14"/>
  <c r="AP187" i="14"/>
  <c r="AP188" i="14"/>
  <c r="AP189" i="14"/>
  <c r="AP190" i="14"/>
  <c r="AP191" i="14"/>
  <c r="AP192" i="14"/>
  <c r="AP193" i="14"/>
  <c r="AP194" i="14"/>
  <c r="AP195" i="14"/>
  <c r="AP196" i="14"/>
  <c r="AP197" i="14"/>
  <c r="AP198" i="14"/>
  <c r="AP199" i="14"/>
  <c r="AP200" i="14"/>
  <c r="AP201" i="14"/>
  <c r="AP202" i="14"/>
  <c r="AP203" i="14"/>
  <c r="AP204" i="14"/>
  <c r="AP205" i="14"/>
  <c r="AP206" i="14"/>
  <c r="AP207" i="14"/>
  <c r="AP208" i="14"/>
  <c r="AP209" i="14"/>
  <c r="AP210" i="14"/>
  <c r="AP211" i="14"/>
  <c r="AP212" i="14"/>
  <c r="AP213" i="14"/>
  <c r="AP214" i="14"/>
  <c r="AP215" i="14"/>
  <c r="AP216" i="14"/>
  <c r="AP217" i="14"/>
  <c r="AP218" i="14"/>
  <c r="AP219" i="14"/>
  <c r="AP220" i="14"/>
  <c r="AP221" i="14"/>
  <c r="AP222" i="14"/>
  <c r="AP223" i="14"/>
  <c r="AP224" i="14"/>
  <c r="AP225" i="14"/>
  <c r="AP226" i="14"/>
  <c r="AP227" i="14"/>
  <c r="AP228" i="14"/>
  <c r="AP229" i="14"/>
  <c r="AP230" i="14"/>
  <c r="AP231" i="14"/>
  <c r="AP232" i="14"/>
  <c r="AP233" i="14"/>
  <c r="AP234" i="14"/>
  <c r="AP235" i="14"/>
  <c r="AP236" i="14"/>
  <c r="AP237" i="14"/>
  <c r="AP238" i="14"/>
  <c r="AP239" i="14"/>
  <c r="AP6" i="14"/>
</calcChain>
</file>

<file path=xl/sharedStrings.xml><?xml version="1.0" encoding="utf-8"?>
<sst xmlns="http://schemas.openxmlformats.org/spreadsheetml/2006/main" count="5350" uniqueCount="1167">
  <si>
    <t>Ariège</t>
  </si>
  <si>
    <t>Aude</t>
  </si>
  <si>
    <t>Aveyron</t>
  </si>
  <si>
    <t>Gard</t>
  </si>
  <si>
    <t>Haute-Garonne</t>
  </si>
  <si>
    <t>Gers</t>
  </si>
  <si>
    <t>Hérault</t>
  </si>
  <si>
    <t>Lot</t>
  </si>
  <si>
    <t>Lozère</t>
  </si>
  <si>
    <t>Hautes-Pyrénées</t>
  </si>
  <si>
    <t>Pyrénées-Orientales</t>
  </si>
  <si>
    <t>Tarn</t>
  </si>
  <si>
    <t>Tarn-et-Garonne</t>
  </si>
  <si>
    <t>s : secret statistique</t>
  </si>
  <si>
    <t>Source : Agreste - ASP - Traitement SSP</t>
  </si>
  <si>
    <t>https://www.insee.fr/fr/accueil</t>
  </si>
  <si>
    <t>0901</t>
  </si>
  <si>
    <t>0902</t>
  </si>
  <si>
    <t>0903</t>
  </si>
  <si>
    <t>0904</t>
  </si>
  <si>
    <t>0905</t>
  </si>
  <si>
    <t>0906</t>
  </si>
  <si>
    <t>0907</t>
  </si>
  <si>
    <t>0908</t>
  </si>
  <si>
    <t>0909</t>
  </si>
  <si>
    <t>0910</t>
  </si>
  <si>
    <t>0911</t>
  </si>
  <si>
    <t>0912</t>
  </si>
  <si>
    <t>0913</t>
  </si>
  <si>
    <t>0999</t>
  </si>
  <si>
    <t>L'utilisation et la diffusion des données sont autorisées sous réserve de mentionner impérativement la source.</t>
  </si>
  <si>
    <t>Détails des données contenues dans le fichier :</t>
  </si>
  <si>
    <t>https://agreste.agriculture.gouv.fr/agreste-web/accueil/</t>
  </si>
  <si>
    <t>09390</t>
  </si>
  <si>
    <t>PLAINE DE L'ARIEGE - 09</t>
  </si>
  <si>
    <t>09392</t>
  </si>
  <si>
    <t>COTEAUX DE L'ARIEGE - 09</t>
  </si>
  <si>
    <t>09393</t>
  </si>
  <si>
    <t>REGION SOUS PYRENEENNE - 09</t>
  </si>
  <si>
    <t>09472</t>
  </si>
  <si>
    <t>REGION PYRENEENNE - 09</t>
  </si>
  <si>
    <t>11391</t>
  </si>
  <si>
    <t>LAURAGAIS - 11</t>
  </si>
  <si>
    <t>11392</t>
  </si>
  <si>
    <t>RAZES - 11</t>
  </si>
  <si>
    <t>11413</t>
  </si>
  <si>
    <t>MONTAGNE NOIRE - 11</t>
  </si>
  <si>
    <t>11470</t>
  </si>
  <si>
    <t>REGION VITICOLE - 11</t>
  </si>
  <si>
    <t>11471</t>
  </si>
  <si>
    <t>11472</t>
  </si>
  <si>
    <t>PAYS DE SAULT - 11</t>
  </si>
  <si>
    <t>12161</t>
  </si>
  <si>
    <t>ROUGIER DE MARCILLAC - 12</t>
  </si>
  <si>
    <t>12162</t>
  </si>
  <si>
    <t>LEVEZOU - 12</t>
  </si>
  <si>
    <t>12397</t>
  </si>
  <si>
    <t>BAS QUERCY - 12</t>
  </si>
  <si>
    <t>12407</t>
  </si>
  <si>
    <t>VIADENE ET VALLEE DU LOT - 12</t>
  </si>
  <si>
    <t>12409</t>
  </si>
  <si>
    <t>SEGALA - 12</t>
  </si>
  <si>
    <t>12411</t>
  </si>
  <si>
    <t>GRANDS-CAUSSES - 12</t>
  </si>
  <si>
    <t>12412</t>
  </si>
  <si>
    <t>MONTS DE LACAUNE - 12</t>
  </si>
  <si>
    <t>12419</t>
  </si>
  <si>
    <t>AUBRAC - 12</t>
  </si>
  <si>
    <t>30410</t>
  </si>
  <si>
    <t>CEVENNES - 30</t>
  </si>
  <si>
    <t>30411</t>
  </si>
  <si>
    <t>CAUSSE NOIR - 30</t>
  </si>
  <si>
    <t>30414</t>
  </si>
  <si>
    <t>CAUSSES DU LARZAC - 30</t>
  </si>
  <si>
    <t>30415</t>
  </si>
  <si>
    <t>SOUBERGUES - 30</t>
  </si>
  <si>
    <t>30416</t>
  </si>
  <si>
    <t>GARRIGUES - 30</t>
  </si>
  <si>
    <t>30422</t>
  </si>
  <si>
    <t>BAS-VIVARAIS - 30</t>
  </si>
  <si>
    <t>30465</t>
  </si>
  <si>
    <t>VALLEE DU RHONE - 30</t>
  </si>
  <si>
    <t>30471</t>
  </si>
  <si>
    <t>PLAINE VITICOLE - 30</t>
  </si>
  <si>
    <t>31385</t>
  </si>
  <si>
    <t>COTEAUX DU GERS - 31</t>
  </si>
  <si>
    <t>31389</t>
  </si>
  <si>
    <t>COTEAUX DE GASCOGNE - 31</t>
  </si>
  <si>
    <t>31390</t>
  </si>
  <si>
    <t>LSE VALLEES - 31</t>
  </si>
  <si>
    <t>31391</t>
  </si>
  <si>
    <t>LAURAGAIS - 31</t>
  </si>
  <si>
    <t>31392</t>
  </si>
  <si>
    <t>VOLVESTRE - 31</t>
  </si>
  <si>
    <t>31393</t>
  </si>
  <si>
    <t>LA RIVIERE - 31</t>
  </si>
  <si>
    <t>31472</t>
  </si>
  <si>
    <t>PYRENNEES CENTRALES - 31</t>
  </si>
  <si>
    <t>32147</t>
  </si>
  <si>
    <t>32149</t>
  </si>
  <si>
    <t>32383</t>
  </si>
  <si>
    <t>ASTARAC - 32</t>
  </si>
  <si>
    <t>32384</t>
  </si>
  <si>
    <t>LOMAGNE - 32</t>
  </si>
  <si>
    <t>32385</t>
  </si>
  <si>
    <t>COTEAUX DU GERS - 32</t>
  </si>
  <si>
    <t>32386</t>
  </si>
  <si>
    <t>VIC-BIHL - 32</t>
  </si>
  <si>
    <t>32387</t>
  </si>
  <si>
    <t>RIVIERE BASSE - 32</t>
  </si>
  <si>
    <t>32388</t>
  </si>
  <si>
    <t>34412</t>
  </si>
  <si>
    <t>PLATEAUX DU SOMMAIL ET DE L'ESPINOUZE - 34</t>
  </si>
  <si>
    <t>34414</t>
  </si>
  <si>
    <t>CAUSSES DU LARZAC - 34</t>
  </si>
  <si>
    <t>34415</t>
  </si>
  <si>
    <t>SOUBERGUES - 34</t>
  </si>
  <si>
    <t>34416</t>
  </si>
  <si>
    <t>GARRIGUES - 34</t>
  </si>
  <si>
    <t>34470</t>
  </si>
  <si>
    <t>MINERVOIS - 34</t>
  </si>
  <si>
    <t>34471</t>
  </si>
  <si>
    <t>PLAINE VITICOLE - 34</t>
  </si>
  <si>
    <t>46159</t>
  </si>
  <si>
    <t>BOURIANNE - 46</t>
  </si>
  <si>
    <t>46160</t>
  </si>
  <si>
    <t>VALLEE DE LA DORDOGNE - 46</t>
  </si>
  <si>
    <t>46394</t>
  </si>
  <si>
    <t>CAUSSES - 46</t>
  </si>
  <si>
    <t>46396</t>
  </si>
  <si>
    <t>QUERCY BLANC - 46</t>
  </si>
  <si>
    <t>46407</t>
  </si>
  <si>
    <t>VALLEE DU LOT - 46</t>
  </si>
  <si>
    <t>46408</t>
  </si>
  <si>
    <t>LIMARGUE - 46</t>
  </si>
  <si>
    <t>46409</t>
  </si>
  <si>
    <t>SEGALA - 46</t>
  </si>
  <si>
    <t>48410</t>
  </si>
  <si>
    <t>CEVENNES - 48</t>
  </si>
  <si>
    <t>48411</t>
  </si>
  <si>
    <t>CAUSSES - 48</t>
  </si>
  <si>
    <t>48418</t>
  </si>
  <si>
    <t>MARGERIDE - 48</t>
  </si>
  <si>
    <t>48419</t>
  </si>
  <si>
    <t>AUBRAC - 48</t>
  </si>
  <si>
    <t>65146</t>
  </si>
  <si>
    <t>MONTAGNE DE BIGORRE - 65</t>
  </si>
  <si>
    <t>65148</t>
  </si>
  <si>
    <t>COTEAUX DE BIGORRE - 65</t>
  </si>
  <si>
    <t>65150</t>
  </si>
  <si>
    <t>HAUTE VALLEE DE L ADOUR - 65</t>
  </si>
  <si>
    <t>65381</t>
  </si>
  <si>
    <t>COTEAUX NORD - 65</t>
  </si>
  <si>
    <t>65383</t>
  </si>
  <si>
    <t>ASTARAC - 65</t>
  </si>
  <si>
    <t>65386</t>
  </si>
  <si>
    <t>VIC BILH ET MADIRAN - 65</t>
  </si>
  <si>
    <t>65387</t>
  </si>
  <si>
    <t>RIVIERE BASSE - 65</t>
  </si>
  <si>
    <t>65389</t>
  </si>
  <si>
    <t>COTEAUX DE GASCOGNE - 65</t>
  </si>
  <si>
    <t>66252</t>
  </si>
  <si>
    <t>PLAINE DU ROUSSILON - 66</t>
  </si>
  <si>
    <t>66253</t>
  </si>
  <si>
    <t>VALLESPIR ET ALBERES - 66</t>
  </si>
  <si>
    <t>66254</t>
  </si>
  <si>
    <t>CRU BANYULS - 66</t>
  </si>
  <si>
    <t>66255</t>
  </si>
  <si>
    <t>CONFLENT - 66</t>
  </si>
  <si>
    <t>66256</t>
  </si>
  <si>
    <t>CERDAGNE - 66</t>
  </si>
  <si>
    <t>66257</t>
  </si>
  <si>
    <t>CAPCIR - 66</t>
  </si>
  <si>
    <t>66470</t>
  </si>
  <si>
    <t>CORBIERES DU ROUSSILLON - 66</t>
  </si>
  <si>
    <t>66472</t>
  </si>
  <si>
    <t>FENOUILLEDE - 66</t>
  </si>
  <si>
    <t>81151</t>
  </si>
  <si>
    <t>GAILLACOIS - 81</t>
  </si>
  <si>
    <t>81152</t>
  </si>
  <si>
    <t>COTEAUX MOLASSIQUES - 81</t>
  </si>
  <si>
    <t>81153</t>
  </si>
  <si>
    <t>PLAINE DE L ALBIGEOIS ET DU CASTRAIS - 81</t>
  </si>
  <si>
    <t>81391</t>
  </si>
  <si>
    <t>LAURAGAIS - 81</t>
  </si>
  <si>
    <t>81395</t>
  </si>
  <si>
    <t>CAUSSES DU QUERCY - 81</t>
  </si>
  <si>
    <t>81409</t>
  </si>
  <si>
    <t>SEGALA - 81</t>
  </si>
  <si>
    <t>81412</t>
  </si>
  <si>
    <t>MONTS DE LACAUNE - 81</t>
  </si>
  <si>
    <t>81413</t>
  </si>
  <si>
    <t>MONTAGNE NOIRE - 81</t>
  </si>
  <si>
    <t>82154</t>
  </si>
  <si>
    <t>BAS-QUERCY DE MONTCLAR - 82</t>
  </si>
  <si>
    <t>82155</t>
  </si>
  <si>
    <t>BAS-QUERCY DE MONTPEZAT - 82</t>
  </si>
  <si>
    <t>82384</t>
  </si>
  <si>
    <t>LOMAGNE - 82</t>
  </si>
  <si>
    <t>82385</t>
  </si>
  <si>
    <t>COTEAUX DU GERS - 82</t>
  </si>
  <si>
    <t>82390</t>
  </si>
  <si>
    <t>VALLEES ET TERRASSES - 82</t>
  </si>
  <si>
    <t>82391</t>
  </si>
  <si>
    <t>LAURAGAIS - 82</t>
  </si>
  <si>
    <t>82395</t>
  </si>
  <si>
    <t>CAUSSES DU QUERCY - 82</t>
  </si>
  <si>
    <t>82396</t>
  </si>
  <si>
    <t>QUERCY BLANC - 82</t>
  </si>
  <si>
    <t>82397</t>
  </si>
  <si>
    <t>ROUERGUE - 82</t>
  </si>
  <si>
    <t>82398</t>
  </si>
  <si>
    <t>NERACOIS - 82</t>
  </si>
  <si>
    <t>82399</t>
  </si>
  <si>
    <t>PAYS DE SERRES - 82</t>
  </si>
  <si>
    <t>Code culture</t>
  </si>
  <si>
    <t>Nombre de déclarants</t>
  </si>
  <si>
    <t>Surface graphique constatée (ha)</t>
  </si>
  <si>
    <t>Surface admissible constatée (ha)</t>
  </si>
  <si>
    <t>AGR</t>
  </si>
  <si>
    <t>AIL</t>
  </si>
  <si>
    <t>ANE</t>
  </si>
  <si>
    <t>ANI</t>
  </si>
  <si>
    <t>ARA</t>
  </si>
  <si>
    <t>ART</t>
  </si>
  <si>
    <t>AUB</t>
  </si>
  <si>
    <t>AVH</t>
  </si>
  <si>
    <t>AVO</t>
  </si>
  <si>
    <t>AVP</t>
  </si>
  <si>
    <t>BAS</t>
  </si>
  <si>
    <t>BDH</t>
  </si>
  <si>
    <t>BDP</t>
  </si>
  <si>
    <t>BFP</t>
  </si>
  <si>
    <t>BFS</t>
  </si>
  <si>
    <t>BOP</t>
  </si>
  <si>
    <t>BOR</t>
  </si>
  <si>
    <t>BRH</t>
  </si>
  <si>
    <t>BRO</t>
  </si>
  <si>
    <t>BTA</t>
  </si>
  <si>
    <t>BTH</t>
  </si>
  <si>
    <t>BTN</t>
  </si>
  <si>
    <t>BTP</t>
  </si>
  <si>
    <t>BVF</t>
  </si>
  <si>
    <t>CAB</t>
  </si>
  <si>
    <t>CAE</t>
  </si>
  <si>
    <t>CAG</t>
  </si>
  <si>
    <t>CAR</t>
  </si>
  <si>
    <t>CBT</t>
  </si>
  <si>
    <t>CCN</t>
  </si>
  <si>
    <t>CCT</t>
  </si>
  <si>
    <t>CEE</t>
  </si>
  <si>
    <t>CEL</t>
  </si>
  <si>
    <t>CES</t>
  </si>
  <si>
    <t>CGF</t>
  </si>
  <si>
    <t>CGO</t>
  </si>
  <si>
    <t>CHA</t>
  </si>
  <si>
    <t>CHF</t>
  </si>
  <si>
    <t>CHH</t>
  </si>
  <si>
    <t>CHS</t>
  </si>
  <si>
    <t>CHT</t>
  </si>
  <si>
    <t>CHU</t>
  </si>
  <si>
    <t>CHV</t>
  </si>
  <si>
    <t>CIB</t>
  </si>
  <si>
    <t>CID</t>
  </si>
  <si>
    <t>CIT</t>
  </si>
  <si>
    <t>CMB</t>
  </si>
  <si>
    <t>CML</t>
  </si>
  <si>
    <t>CMM</t>
  </si>
  <si>
    <t>CPA</t>
  </si>
  <si>
    <t>CPL</t>
  </si>
  <si>
    <t>CPT</t>
  </si>
  <si>
    <t>CRD</t>
  </si>
  <si>
    <t>CRF</t>
  </si>
  <si>
    <t>CSE</t>
  </si>
  <si>
    <t>CSS</t>
  </si>
  <si>
    <t>CTG</t>
  </si>
  <si>
    <t>CZH</t>
  </si>
  <si>
    <t>CZP</t>
  </si>
  <si>
    <t>DOL</t>
  </si>
  <si>
    <t>DTY</t>
  </si>
  <si>
    <t>EPE</t>
  </si>
  <si>
    <t>EPI</t>
  </si>
  <si>
    <t>EST</t>
  </si>
  <si>
    <t>FAG</t>
  </si>
  <si>
    <t>FET</t>
  </si>
  <si>
    <t>FEV</t>
  </si>
  <si>
    <t>FFO</t>
  </si>
  <si>
    <t>FLA</t>
  </si>
  <si>
    <t>FLO</t>
  </si>
  <si>
    <t>FLP</t>
  </si>
  <si>
    <t>FNO</t>
  </si>
  <si>
    <t>FNU</t>
  </si>
  <si>
    <t>FRA</t>
  </si>
  <si>
    <t>FSG</t>
  </si>
  <si>
    <t>FVL</t>
  </si>
  <si>
    <t>GES</t>
  </si>
  <si>
    <t>GFP</t>
  </si>
  <si>
    <t>HAR</t>
  </si>
  <si>
    <t>HBL</t>
  </si>
  <si>
    <t>J5M</t>
  </si>
  <si>
    <t>J6P</t>
  </si>
  <si>
    <t>J6S</t>
  </si>
  <si>
    <t>JNO</t>
  </si>
  <si>
    <t>LAV</t>
  </si>
  <si>
    <t>LBF</t>
  </si>
  <si>
    <t>LDH</t>
  </si>
  <si>
    <t>LDP</t>
  </si>
  <si>
    <t>LEC</t>
  </si>
  <si>
    <t>LEF</t>
  </si>
  <si>
    <t>LFH</t>
  </si>
  <si>
    <t>LFP</t>
  </si>
  <si>
    <t>LIF</t>
  </si>
  <si>
    <t>LIH</t>
  </si>
  <si>
    <t>LIP</t>
  </si>
  <si>
    <t>LOT</t>
  </si>
  <si>
    <t>LUD</t>
  </si>
  <si>
    <t>LUZ</t>
  </si>
  <si>
    <t>MCR</t>
  </si>
  <si>
    <t>MCT</t>
  </si>
  <si>
    <t>MEL</t>
  </si>
  <si>
    <t>MID</t>
  </si>
  <si>
    <t>MIE</t>
  </si>
  <si>
    <t>MIS</t>
  </si>
  <si>
    <t>MLG</t>
  </si>
  <si>
    <t>MLI</t>
  </si>
  <si>
    <t>MLO</t>
  </si>
  <si>
    <t>MLT</t>
  </si>
  <si>
    <t>MOH</t>
  </si>
  <si>
    <t>MOL</t>
  </si>
  <si>
    <t>MOT</t>
  </si>
  <si>
    <t>MPA</t>
  </si>
  <si>
    <t>MPC</t>
  </si>
  <si>
    <t>MPP</t>
  </si>
  <si>
    <t>MRJ</t>
  </si>
  <si>
    <t>MTH</t>
  </si>
  <si>
    <t>NOS</t>
  </si>
  <si>
    <t>NOX</t>
  </si>
  <si>
    <t>NVT</t>
  </si>
  <si>
    <t>NYG</t>
  </si>
  <si>
    <t>OAG</t>
  </si>
  <si>
    <t>OEH</t>
  </si>
  <si>
    <t>OIG</t>
  </si>
  <si>
    <t>OLI</t>
  </si>
  <si>
    <t>ORH</t>
  </si>
  <si>
    <t>ORP</t>
  </si>
  <si>
    <t>ORT</t>
  </si>
  <si>
    <t>OSE</t>
  </si>
  <si>
    <t>PAG</t>
  </si>
  <si>
    <t>PAN</t>
  </si>
  <si>
    <t>PAS</t>
  </si>
  <si>
    <t>PAT</t>
  </si>
  <si>
    <t>PCH</t>
  </si>
  <si>
    <t>PCL</t>
  </si>
  <si>
    <t>PEP</t>
  </si>
  <si>
    <t>PFH</t>
  </si>
  <si>
    <t>PFR</t>
  </si>
  <si>
    <t>PHI</t>
  </si>
  <si>
    <t>PIS</t>
  </si>
  <si>
    <t>POR</t>
  </si>
  <si>
    <t>POT</t>
  </si>
  <si>
    <t>PPA</t>
  </si>
  <si>
    <t>PPH</t>
  </si>
  <si>
    <t>PPO</t>
  </si>
  <si>
    <t>PPP</t>
  </si>
  <si>
    <t>PPR</t>
  </si>
  <si>
    <t>PRL</t>
  </si>
  <si>
    <t>PRU</t>
  </si>
  <si>
    <t>PSL</t>
  </si>
  <si>
    <t>PSY</t>
  </si>
  <si>
    <t>PTC</t>
  </si>
  <si>
    <t>PTR</t>
  </si>
  <si>
    <t>PVP</t>
  </si>
  <si>
    <t>PVT</t>
  </si>
  <si>
    <t>PWT</t>
  </si>
  <si>
    <t>RDF</t>
  </si>
  <si>
    <t>RDI</t>
  </si>
  <si>
    <t>RGA</t>
  </si>
  <si>
    <t>RIZ</t>
  </si>
  <si>
    <t>ROM</t>
  </si>
  <si>
    <t>ROQ</t>
  </si>
  <si>
    <t>ROS</t>
  </si>
  <si>
    <t>RVI</t>
  </si>
  <si>
    <t>SAI</t>
  </si>
  <si>
    <t>SBO</t>
  </si>
  <si>
    <t>SGE</t>
  </si>
  <si>
    <t>SGH</t>
  </si>
  <si>
    <t>SGP</t>
  </si>
  <si>
    <t>SNE</t>
  </si>
  <si>
    <t>SOG</t>
  </si>
  <si>
    <t>SOJ</t>
  </si>
  <si>
    <t>SPH</t>
  </si>
  <si>
    <t>SPL</t>
  </si>
  <si>
    <t>SRI</t>
  </si>
  <si>
    <t>SRS</t>
  </si>
  <si>
    <t>TAB</t>
  </si>
  <si>
    <t>TCR</t>
  </si>
  <si>
    <t>THY</t>
  </si>
  <si>
    <t>TOM</t>
  </si>
  <si>
    <t>TOP</t>
  </si>
  <si>
    <t>TOT</t>
  </si>
  <si>
    <t>TRD</t>
  </si>
  <si>
    <t>TRE</t>
  </si>
  <si>
    <t>TRN</t>
  </si>
  <si>
    <t>TRU</t>
  </si>
  <si>
    <t>TTH</t>
  </si>
  <si>
    <t>TTP</t>
  </si>
  <si>
    <t>VES</t>
  </si>
  <si>
    <t>VRC</t>
  </si>
  <si>
    <t>VRG</t>
  </si>
  <si>
    <t>VRN</t>
  </si>
  <si>
    <t>VRT</t>
  </si>
  <si>
    <t>Libellé culture</t>
  </si>
  <si>
    <t>Toutes cultures</t>
  </si>
  <si>
    <t>Agrume</t>
  </si>
  <si>
    <t>Ail</t>
  </si>
  <si>
    <t>Aneth</t>
  </si>
  <si>
    <t>Anis</t>
  </si>
  <si>
    <t>Arachide</t>
  </si>
  <si>
    <t>Artichaut</t>
  </si>
  <si>
    <t>Aubergine</t>
  </si>
  <si>
    <t>Avocat</t>
  </si>
  <si>
    <t>Basilic</t>
  </si>
  <si>
    <t>Bordure de champ</t>
  </si>
  <si>
    <t>Bourrache de 5 ans ou moins</t>
  </si>
  <si>
    <t>Bande tampon</t>
  </si>
  <si>
    <t>Betterave fourragère</t>
  </si>
  <si>
    <t>Caroube</t>
  </si>
  <si>
    <t>Carotte</t>
  </si>
  <si>
    <t>Cerise bigarreau pour transformation</t>
  </si>
  <si>
    <t>Céleri</t>
  </si>
  <si>
    <t>Chou fourrager</t>
  </si>
  <si>
    <t>Chou</t>
  </si>
  <si>
    <t>Chanvre</t>
  </si>
  <si>
    <t>Ciboulette</t>
  </si>
  <si>
    <t>Cultures conduites en interrangs : 2 cultures représentant chacune plus de 25%</t>
  </si>
  <si>
    <t>Cultures conduites en interrangs : 3 cultures représentant chacune plus de 25%</t>
  </si>
  <si>
    <t>Cameline</t>
  </si>
  <si>
    <t>Camomille</t>
  </si>
  <si>
    <t>Coriandre</t>
  </si>
  <si>
    <t>Cerfeuil</t>
  </si>
  <si>
    <t>Culture sous serre hors sol</t>
  </si>
  <si>
    <t>Châtaigne</t>
  </si>
  <si>
    <t>Colza de printemps</t>
  </si>
  <si>
    <t>Dolique</t>
  </si>
  <si>
    <t>Dactyle de 5 ans ou moins</t>
  </si>
  <si>
    <t>Estragon</t>
  </si>
  <si>
    <t>Fétuque de 5 ans ou moins</t>
  </si>
  <si>
    <t>Fléole de 5 ans ou moins</t>
  </si>
  <si>
    <t>Fenouil</t>
  </si>
  <si>
    <t>Fenugrec</t>
  </si>
  <si>
    <t>Fraise</t>
  </si>
  <si>
    <t>Houblon</t>
  </si>
  <si>
    <t>Jachère de 5 ans ou moins</t>
  </si>
  <si>
    <t>Jachère de 6 ans ou plus</t>
  </si>
  <si>
    <t>Jachère de 6 ans ou plus déclarée comme SIE</t>
  </si>
  <si>
    <t>Jachère noire</t>
  </si>
  <si>
    <t>Lentille cultivée (non fourragère)</t>
  </si>
  <si>
    <t>Lentille fourragère</t>
  </si>
  <si>
    <t>Lin fibres</t>
  </si>
  <si>
    <t>Lin non textile de printemps</t>
  </si>
  <si>
    <t>Luzerne déshydratée</t>
  </si>
  <si>
    <t>Miscanthus</t>
  </si>
  <si>
    <t>Maïs doux</t>
  </si>
  <si>
    <t>Maïs ensilage</t>
  </si>
  <si>
    <t>Maïs</t>
  </si>
  <si>
    <t>Mélisse</t>
  </si>
  <si>
    <t>Melon</t>
  </si>
  <si>
    <t>Millet</t>
  </si>
  <si>
    <t>Moha</t>
  </si>
  <si>
    <t>Moutarde</t>
  </si>
  <si>
    <t>Menthe</t>
  </si>
  <si>
    <t>Noisette</t>
  </si>
  <si>
    <t>Noix</t>
  </si>
  <si>
    <t>Navet</t>
  </si>
  <si>
    <t>Nyger</t>
  </si>
  <si>
    <t>Oliveraie</t>
  </si>
  <si>
    <t>Orge d'hiver</t>
  </si>
  <si>
    <t>Orge de printemps</t>
  </si>
  <si>
    <t>Ortie</t>
  </si>
  <si>
    <t>Oseille</t>
  </si>
  <si>
    <t>Panais</t>
  </si>
  <si>
    <t>Pastèque</t>
  </si>
  <si>
    <t>Phacélie de 5 ans ou moins</t>
  </si>
  <si>
    <t>Petit fruit rouge</t>
  </si>
  <si>
    <t>Pistache</t>
  </si>
  <si>
    <t>Poireau</t>
  </si>
  <si>
    <t>Persil</t>
  </si>
  <si>
    <t>Poire Williams pour transformation</t>
  </si>
  <si>
    <t>Radis fourrager</t>
  </si>
  <si>
    <t>Radis</t>
  </si>
  <si>
    <t>Ray-grass de 5 ans ou moins</t>
  </si>
  <si>
    <t>Riz</t>
  </si>
  <si>
    <t>Romarin</t>
  </si>
  <si>
    <t>Roquette</t>
  </si>
  <si>
    <t>Roselière</t>
  </si>
  <si>
    <t>Restructuration du vignoble</t>
  </si>
  <si>
    <t>Surface boisée sur une ancienne terre agricole</t>
  </si>
  <si>
    <t>Sauge</t>
  </si>
  <si>
    <t>Seigle de printemps</t>
  </si>
  <si>
    <t>Surface agricole temporairement non exploitée</t>
  </si>
  <si>
    <t>Sorgho</t>
  </si>
  <si>
    <t>Soja</t>
  </si>
  <si>
    <t>Surface pastorale - ressources fourragères ligneuses prédominantes</t>
  </si>
  <si>
    <t>Sariette</t>
  </si>
  <si>
    <t>Sarrasin</t>
  </si>
  <si>
    <t>Tabac</t>
  </si>
  <si>
    <t>Thym</t>
  </si>
  <si>
    <t>Topinambour</t>
  </si>
  <si>
    <t>Trèfle déshydraté</t>
  </si>
  <si>
    <t>Tournesol</t>
  </si>
  <si>
    <t>Triticale de printemps</t>
  </si>
  <si>
    <t>Surface graphique 
constatée (ha)</t>
  </si>
  <si>
    <t>Surface admissible 
constatée (ha)</t>
  </si>
  <si>
    <t>Nombre de 
déclarants</t>
  </si>
  <si>
    <t>Code PRA</t>
  </si>
  <si>
    <t>Libellé PRA</t>
  </si>
  <si>
    <t>Code canton</t>
  </si>
  <si>
    <t>Libellé canton</t>
  </si>
  <si>
    <t>Vous souhaitez avoir plus de précisions sur les données de la PAC ? Consultez notre site internet :</t>
  </si>
  <si>
    <t>Surface graphique constatée (ha) : surface correspondant au contour des parcelles portant la culture après instruction administrative du dossier et contrôles sur place éventuels.</t>
  </si>
  <si>
    <t>Surface admissible constatée (ha) : surface graphique après déduction des surfaces non agricoles non admissibles et après instruction administrative du dossier et contrôles sur place éventuels.</t>
  </si>
  <si>
    <t>La liste des cultures à utiliser pour renseigner le descriptif des parcelles lors de la déclaration PAC :</t>
  </si>
  <si>
    <t>JOS</t>
  </si>
  <si>
    <t>MLC</t>
  </si>
  <si>
    <t>MLF</t>
  </si>
  <si>
    <t>OPN</t>
  </si>
  <si>
    <t>PFP</t>
  </si>
  <si>
    <t>SAD</t>
  </si>
  <si>
    <t>XFE</t>
  </si>
  <si>
    <t>Autre céréale de genre Fagopyrum</t>
  </si>
  <si>
    <t>Autre céréale de genre Sorghum</t>
  </si>
  <si>
    <t>Autre céréale de printemps de genre Triticum</t>
  </si>
  <si>
    <t>Autre légume ou fruit annuel</t>
  </si>
  <si>
    <t>Mélange de légumineuses prépondérantes et de graminées fourragères de 5 ans ou moins</t>
  </si>
  <si>
    <t>Mélange de protéagineux prépondérants (pois et/ou lupin et/ou féverole) et de céréales</t>
  </si>
  <si>
    <t>Autres plantes ornementales et PPAM pérennes</t>
  </si>
  <si>
    <t>Pois de printemps</t>
  </si>
  <si>
    <t>Prairie en rotation longue (6 ans ou plus)</t>
  </si>
  <si>
    <t>Autre prairie temporaire de 5 ans ou moins</t>
  </si>
  <si>
    <t>Sainfoin déshydraté</t>
  </si>
  <si>
    <t>Surface pastorale - herbe prédominante et ressources fourragères ligneuses présentes</t>
  </si>
  <si>
    <t>Truffière (plants mycorhizés)</t>
  </si>
  <si>
    <t>Autres vergers</t>
  </si>
  <si>
    <t>X-Festulolium de 5 ans ou moins</t>
  </si>
  <si>
    <t>Arboriculture et Viticulture</t>
  </si>
  <si>
    <t>Céréales et pseudo-céréales</t>
  </si>
  <si>
    <t>Cultures de Fibres</t>
  </si>
  <si>
    <t>Divers</t>
  </si>
  <si>
    <t>Fourrages</t>
  </si>
  <si>
    <t>Jachères</t>
  </si>
  <si>
    <t>Légumes et Fruits</t>
  </si>
  <si>
    <t>Légumineuses</t>
  </si>
  <si>
    <t>Légumineuses fourragères</t>
  </si>
  <si>
    <t>Oléagineux</t>
  </si>
  <si>
    <t>Prairies ou pâturages permanents</t>
  </si>
  <si>
    <t>Protéagineux</t>
  </si>
  <si>
    <t>Surfaces herbacées temporaires
(de 5 ans ou moins)</t>
  </si>
  <si>
    <t>Plantes ornementales et plantes à 
parfum, aromatiques et médicinales</t>
  </si>
  <si>
    <t>Occitanie</t>
  </si>
  <si>
    <t>Nombre de déclarants : effectif des déclarants ayant la culture sur un territoire donné (la région +  le département +  le canton +  la petite région agricole) +  quelle que soit la localisation de leur siège.</t>
  </si>
  <si>
    <t>Les petites régions agricoles sont celles en vigueur. Elles sont mises à disposition sur le site internet du ministère de l'agriculture et de l'alimentation :</t>
  </si>
  <si>
    <t>NARBONNAIS - 11</t>
  </si>
  <si>
    <t>HAUT-ARMAGNAC - 32</t>
  </si>
  <si>
    <t>TENAREZE - 32</t>
  </si>
  <si>
    <t>BAS-ARMAGNAC - 32</t>
  </si>
  <si>
    <t>BLT</t>
  </si>
  <si>
    <t>CPH</t>
  </si>
  <si>
    <t>MAV</t>
  </si>
  <si>
    <t>MLS</t>
  </si>
  <si>
    <t>MRS</t>
  </si>
  <si>
    <t>NVF</t>
  </si>
  <si>
    <t>Bleuet</t>
  </si>
  <si>
    <t>Autre céréale de printemps de genre Hordeum</t>
  </si>
  <si>
    <t>Avoine de printemps</t>
  </si>
  <si>
    <t>Blé dur de printemps</t>
  </si>
  <si>
    <t>Blé tendre de printemps</t>
  </si>
  <si>
    <t>Châtaigneraie entretenue par des porcins ou des petits ruminants</t>
  </si>
  <si>
    <t>Concombre / Cornichon</t>
  </si>
  <si>
    <t>Courgette / Citrouille</t>
  </si>
  <si>
    <t>Chênaie entretenue par des porcins ou des petits ruminants</t>
  </si>
  <si>
    <t>Chicorée / Endive / Scarole</t>
  </si>
  <si>
    <t>Courge musquée / Butternut</t>
  </si>
  <si>
    <t>Épeautre</t>
  </si>
  <si>
    <t>Fève</t>
  </si>
  <si>
    <t>Féverole</t>
  </si>
  <si>
    <t>Autre graminée fourragère pure de 5 ans ou moins</t>
  </si>
  <si>
    <t>Haricot / Flageolet</t>
  </si>
  <si>
    <t>Lavande / Lavandin</t>
  </si>
  <si>
    <t>Laitue / Batavia / Feuille de chêne</t>
  </si>
  <si>
    <t>Lupin doux de printemps</t>
  </si>
  <si>
    <t>Mauve</t>
  </si>
  <si>
    <t>Mélange de légumineuses non fourragères prépondérantes et de céréales et/ou oléagineux</t>
  </si>
  <si>
    <t>Marjolaine / Origan</t>
  </si>
  <si>
    <t>Marais salant</t>
  </si>
  <si>
    <t>Navet fourrager</t>
  </si>
  <si>
    <t>Pois chiche</t>
  </si>
  <si>
    <t>Pépinière</t>
  </si>
  <si>
    <t>Potiron / Potimarron</t>
  </si>
  <si>
    <t>Autres plantes ornementales et PPAM annuelles</t>
  </si>
  <si>
    <t>Plantain psyllium</t>
  </si>
  <si>
    <t>Pomme de terre de consommation</t>
  </si>
  <si>
    <t>Poivron / Piment</t>
  </si>
  <si>
    <t>Pêche Pavie pour transformation</t>
  </si>
  <si>
    <t>Taillis à courte rotation</t>
  </si>
  <si>
    <t>Tomate</t>
  </si>
  <si>
    <t>Tomate pour transformation</t>
  </si>
  <si>
    <t>ACP</t>
  </si>
  <si>
    <t>ANG</t>
  </si>
  <si>
    <t>CPZ</t>
  </si>
  <si>
    <t>MAC</t>
  </si>
  <si>
    <t>MLP</t>
  </si>
  <si>
    <t>PSE</t>
  </si>
  <si>
    <t>Angélique</t>
  </si>
  <si>
    <t>Autre céréale de printemps de genre Zea</t>
  </si>
  <si>
    <t>Mâche</t>
  </si>
  <si>
    <t>Millepertuis</t>
  </si>
  <si>
    <t>Pensée</t>
  </si>
  <si>
    <t>s</t>
  </si>
  <si>
    <t>Les données présentées ici sont issues d'une extraction en date du 12 mai 2023 du fichier des parcelles constatées 2022.
Il s'agit de l'assolement de l'exploitation provenant des déclarations de l’exploitant agricole dans le formulaire « Déclaration du registre parcellaire graphique » du dossier PAC +  après instruction administrative du dossier et contrôles sur place éventuels. Les surfaces graphiques et admissibles sont donc des surfaces dites « constatées ».
Ce fichier est fourni par l'agence spéciale de paiement (ASP) au Service de la Statistique et de la Prospective (SSP) du Ministère de l'agriculture et de l'alimentation.</t>
  </si>
  <si>
    <t xml:space="preserve">Les cantons sont ceux en vigueur au 1er janvier 2022. Ils sont mis à disposition sur le site internet de l'Insee : </t>
  </si>
  <si>
    <t>https://www.telepac.agriculture.gouv.fr/telepac/html/public/aide/formulaires-2022.html</t>
  </si>
  <si>
    <t>Autre culture pérenne</t>
  </si>
  <si>
    <t>Avoine d’hiver</t>
  </si>
  <si>
    <t>Blé dur d’hiver</t>
  </si>
  <si>
    <t>Bande admissible le long d’une forêt AVEC production</t>
  </si>
  <si>
    <t>Bande admissible le long d’une forêt SANS production</t>
  </si>
  <si>
    <t>Bois pâturé (prairie herbacée sous couvert d’arbres)</t>
  </si>
  <si>
    <t>Brome de 5 ans ou moins</t>
  </si>
  <si>
    <t>Blé tendre d’hiver</t>
  </si>
  <si>
    <t>Betterave non fourragère / Bette</t>
  </si>
  <si>
    <t>CAF</t>
  </si>
  <si>
    <t>Carotte fourragère</t>
  </si>
  <si>
    <t>Autre céréale ou pseudo-céréale d’un autre genre</t>
  </si>
  <si>
    <t>Autre céréale d’hiver de genre Avena</t>
  </si>
  <si>
    <t>Autre céréale d’hiver de genre Hordeum</t>
  </si>
  <si>
    <t>Autre céréale d’hiver de genre Secale</t>
  </si>
  <si>
    <t>Autre céréale d’hiver de genre Triticum</t>
  </si>
  <si>
    <t>Autre céréale de printemps de genre Avena</t>
  </si>
  <si>
    <t>Fourrage composé de céréales et/ou de protéagineux (en proportion &lt; 50%) et/ou de légumineuses fourragères (en proportion &lt; 50%) et/ou des oléagineux</t>
  </si>
  <si>
    <t>CPS</t>
  </si>
  <si>
    <t>Autre céréale de printemps de genre Secale</t>
  </si>
  <si>
    <t>Chanvre sans étiquette conforme</t>
  </si>
  <si>
    <t>Colza d’hiver</t>
  </si>
  <si>
    <t>Épinard</t>
  </si>
  <si>
    <t>Autre fourrage annuel d’un autre genre</t>
  </si>
  <si>
    <t>Féverole fourragère</t>
  </si>
  <si>
    <t>Autre légume ou fruit pérenne</t>
  </si>
  <si>
    <t>Autre plante fourragère sarclée d’un autre genre</t>
  </si>
  <si>
    <t>Gesse</t>
  </si>
  <si>
    <t>Jarosse</t>
  </si>
  <si>
    <t>Lupin doux d’hiver</t>
  </si>
  <si>
    <t>Lupin fourrager d’hiver</t>
  </si>
  <si>
    <t>Lupin fourrager de printemps</t>
  </si>
  <si>
    <t>Lin non textile d’hiver</t>
  </si>
  <si>
    <t>Lotier</t>
  </si>
  <si>
    <t>Luzerne</t>
  </si>
  <si>
    <t>Mélange de céréales ou pseudo-céréales pures ou en mélange avec des protéagineux non prépondérants et/ou des oléagineux</t>
  </si>
  <si>
    <t>MED</t>
  </si>
  <si>
    <t>Mélilot déshydraté</t>
  </si>
  <si>
    <t>Mélilot</t>
  </si>
  <si>
    <t>Mélange de légumineuses fourragères prépondérantes et de céréales et/ou d’oléagineux</t>
  </si>
  <si>
    <t>MLD</t>
  </si>
  <si>
    <t>Mélange de légumineuses déshydratées</t>
  </si>
  <si>
    <t>Mélange de légumineuses fourragères</t>
  </si>
  <si>
    <t>Mélange d’oléagineux</t>
  </si>
  <si>
    <t>Autre mélange de plantes fixant l’azote</t>
  </si>
  <si>
    <t>Mélange de protéagineux (pois et/ou lupin et/ou féverole)</t>
  </si>
  <si>
    <t>NVH</t>
  </si>
  <si>
    <t>Navette d’hiver</t>
  </si>
  <si>
    <t>Autre oléagineux d’un autre genre</t>
  </si>
  <si>
    <t>Autre oléagineux d’espèce Helianthus</t>
  </si>
  <si>
    <t>Oignon / Échalote</t>
  </si>
  <si>
    <t>Autre oléagineux de printemps d’espèce Brassica napus</t>
  </si>
  <si>
    <t>OPR</t>
  </si>
  <si>
    <t>Autre oléagineux de printemps d’espèce Brassica rapa</t>
  </si>
  <si>
    <t>Autre protéagineux d’un autre genre</t>
  </si>
  <si>
    <t>Pâturin commun de 5 ans ou moins</t>
  </si>
  <si>
    <t>Pois fourrager d’hiver</t>
  </si>
  <si>
    <t>Pois fourrager de printemps</t>
  </si>
  <si>
    <t>Pois d’hiver</t>
  </si>
  <si>
    <t>Prairie permanente - herbe</t>
  </si>
  <si>
    <t>Pois (petits pois, pois cassés, pois gourmands)</t>
  </si>
  <si>
    <t>Prune d’Ente pour transformation</t>
  </si>
  <si>
    <t>PSN</t>
  </si>
  <si>
    <t>Psyllium noir de Provence</t>
  </si>
  <si>
    <t>Sainfoin</t>
  </si>
  <si>
    <t>Seigle d’hiver</t>
  </si>
  <si>
    <t>Trèfle</t>
  </si>
  <si>
    <t>Triticale d’hiver</t>
  </si>
  <si>
    <t>Vesce</t>
  </si>
  <si>
    <t>Vigne : raisins de cuve en production</t>
  </si>
  <si>
    <t>Vigne : raisins de cuve non en production</t>
  </si>
  <si>
    <t>Vigne : raisins de table</t>
  </si>
  <si>
    <t>contrôle secret</t>
  </si>
  <si>
    <t>Haute-Ariège</t>
  </si>
  <si>
    <t>3106</t>
  </si>
  <si>
    <t>Cazères</t>
  </si>
  <si>
    <t>Arize-Lèze</t>
  </si>
  <si>
    <t>Couserans Est</t>
  </si>
  <si>
    <t>Couserans Ouest</t>
  </si>
  <si>
    <t>Foix</t>
  </si>
  <si>
    <t>Mirepoix</t>
  </si>
  <si>
    <t>Pamiers-1</t>
  </si>
  <si>
    <t>Pamiers-2</t>
  </si>
  <si>
    <t>Pays d'Olmes</t>
  </si>
  <si>
    <t>Portes d'Ariège</t>
  </si>
  <si>
    <t>Portes du Couserans</t>
  </si>
  <si>
    <t>Sabarthès</t>
  </si>
  <si>
    <t>Val d'Ariège</t>
  </si>
  <si>
    <t>Pamiers</t>
  </si>
  <si>
    <t>1101</t>
  </si>
  <si>
    <t>La Piège au Razès</t>
  </si>
  <si>
    <t>1103</t>
  </si>
  <si>
    <t>Carcassonne-2</t>
  </si>
  <si>
    <t>1104</t>
  </si>
  <si>
    <t>Carcassonne-3</t>
  </si>
  <si>
    <t>1105</t>
  </si>
  <si>
    <t>Le Bassin chaurien</t>
  </si>
  <si>
    <t>1106</t>
  </si>
  <si>
    <t>Les Basses Plaines de l'Aude</t>
  </si>
  <si>
    <t>1107</t>
  </si>
  <si>
    <t>Les Corbières</t>
  </si>
  <si>
    <t>1108</t>
  </si>
  <si>
    <t>Le Lézignanais</t>
  </si>
  <si>
    <t>1109</t>
  </si>
  <si>
    <t>La Région Limouxine</t>
  </si>
  <si>
    <t>1110</t>
  </si>
  <si>
    <t>La Malepère à la Montagne Noire</t>
  </si>
  <si>
    <t>1111</t>
  </si>
  <si>
    <t>Narbonne-1</t>
  </si>
  <si>
    <t>1112</t>
  </si>
  <si>
    <t>Narbonne-2</t>
  </si>
  <si>
    <t>1114</t>
  </si>
  <si>
    <t>La Haute-Vallée de l'Aude</t>
  </si>
  <si>
    <t>1115</t>
  </si>
  <si>
    <t>Le Haut-Minervois</t>
  </si>
  <si>
    <t>1116</t>
  </si>
  <si>
    <t>Le Sud-Minervois</t>
  </si>
  <si>
    <t>1117</t>
  </si>
  <si>
    <t>Les Corbières Méditerranée</t>
  </si>
  <si>
    <t>1118</t>
  </si>
  <si>
    <t>La Montagne d'Alaric</t>
  </si>
  <si>
    <t>1119</t>
  </si>
  <si>
    <t>La Vallée de l'Orbiel</t>
  </si>
  <si>
    <t>1198</t>
  </si>
  <si>
    <t>Carcassonne</t>
  </si>
  <si>
    <t>1199</t>
  </si>
  <si>
    <t>Narbonne</t>
  </si>
  <si>
    <t>1201</t>
  </si>
  <si>
    <t>Aubrac et Carladez</t>
  </si>
  <si>
    <t>1202</t>
  </si>
  <si>
    <t>Aveyron et Tarn</t>
  </si>
  <si>
    <t>1203</t>
  </si>
  <si>
    <t>Causse-Comtal</t>
  </si>
  <si>
    <t>1204</t>
  </si>
  <si>
    <t>Causses-Rougiers</t>
  </si>
  <si>
    <t>1205</t>
  </si>
  <si>
    <t>Ceor-Ségala</t>
  </si>
  <si>
    <t>1206</t>
  </si>
  <si>
    <t>Enne et Alzou</t>
  </si>
  <si>
    <t>1207</t>
  </si>
  <si>
    <t>Lot et Dourdou</t>
  </si>
  <si>
    <t>1208</t>
  </si>
  <si>
    <t>Lot et Montbazinois</t>
  </si>
  <si>
    <t>1209</t>
  </si>
  <si>
    <t>Lot et Palanges</t>
  </si>
  <si>
    <t>1210</t>
  </si>
  <si>
    <t>Lot et Truyère</t>
  </si>
  <si>
    <t>1211</t>
  </si>
  <si>
    <t>Millau-1</t>
  </si>
  <si>
    <t>1212</t>
  </si>
  <si>
    <t>Millau-2</t>
  </si>
  <si>
    <t>1213</t>
  </si>
  <si>
    <t>Monts du Réquistanais</t>
  </si>
  <si>
    <t>1214</t>
  </si>
  <si>
    <t>Nord-Lévezou</t>
  </si>
  <si>
    <t>1215</t>
  </si>
  <si>
    <t>Raspes et Lévezou</t>
  </si>
  <si>
    <t>1217</t>
  </si>
  <si>
    <t>Rodez-2</t>
  </si>
  <si>
    <t>1218</t>
  </si>
  <si>
    <t>Rodez-Onet</t>
  </si>
  <si>
    <t>1219</t>
  </si>
  <si>
    <t>Saint-Affrique</t>
  </si>
  <si>
    <t>1220</t>
  </si>
  <si>
    <t>Tarn et Causses</t>
  </si>
  <si>
    <t>1221</t>
  </si>
  <si>
    <t>Vallon</t>
  </si>
  <si>
    <t>1222</t>
  </si>
  <si>
    <t>Villefranche-de-Rouergue</t>
  </si>
  <si>
    <t>1223</t>
  </si>
  <si>
    <t>Villeneuvois et Villefranchois</t>
  </si>
  <si>
    <t>1298</t>
  </si>
  <si>
    <t>Millau</t>
  </si>
  <si>
    <t>1299</t>
  </si>
  <si>
    <t>Rodez</t>
  </si>
  <si>
    <t>3001</t>
  </si>
  <si>
    <t>Aigues-Mortes</t>
  </si>
  <si>
    <t>3002</t>
  </si>
  <si>
    <t>Alès-1</t>
  </si>
  <si>
    <t>3003</t>
  </si>
  <si>
    <t>Alès-2</t>
  </si>
  <si>
    <t>3004</t>
  </si>
  <si>
    <t>Alès-3</t>
  </si>
  <si>
    <t>3005</t>
  </si>
  <si>
    <t>Bagnols-sur-Cèze</t>
  </si>
  <si>
    <t>3006</t>
  </si>
  <si>
    <t>Beaucaire</t>
  </si>
  <si>
    <t>3007</t>
  </si>
  <si>
    <t>Calvisson</t>
  </si>
  <si>
    <t>3008</t>
  </si>
  <si>
    <t>La Grand-Combe</t>
  </si>
  <si>
    <t>3009</t>
  </si>
  <si>
    <t>Marguerittes</t>
  </si>
  <si>
    <t>3014</t>
  </si>
  <si>
    <t>Pont-Saint-Esprit</t>
  </si>
  <si>
    <t>3015</t>
  </si>
  <si>
    <t>Quissac</t>
  </si>
  <si>
    <t>3016</t>
  </si>
  <si>
    <t>Redessan</t>
  </si>
  <si>
    <t>3017</t>
  </si>
  <si>
    <t>Roquemaure</t>
  </si>
  <si>
    <t>3018</t>
  </si>
  <si>
    <t>Rousson</t>
  </si>
  <si>
    <t>3019</t>
  </si>
  <si>
    <t>Saint-Gilles</t>
  </si>
  <si>
    <t>3020</t>
  </si>
  <si>
    <t>Uzès</t>
  </si>
  <si>
    <t>3021</t>
  </si>
  <si>
    <t>Vauvert</t>
  </si>
  <si>
    <t>3022</t>
  </si>
  <si>
    <t>Le Vigan</t>
  </si>
  <si>
    <t>3023</t>
  </si>
  <si>
    <t>Villeneuve-lès-Avignon</t>
  </si>
  <si>
    <t>3098</t>
  </si>
  <si>
    <t>Alès</t>
  </si>
  <si>
    <t>3099</t>
  </si>
  <si>
    <t>Nîmes</t>
  </si>
  <si>
    <t>3101</t>
  </si>
  <si>
    <t>Auterive</t>
  </si>
  <si>
    <t>3102</t>
  </si>
  <si>
    <t>Bagnères-de-Luchon</t>
  </si>
  <si>
    <t>3103</t>
  </si>
  <si>
    <t>Blagnac</t>
  </si>
  <si>
    <t>3104</t>
  </si>
  <si>
    <t>Castanet-Tolosan</t>
  </si>
  <si>
    <t>3105</t>
  </si>
  <si>
    <t>Castelginest</t>
  </si>
  <si>
    <t>3107</t>
  </si>
  <si>
    <t>Escalquens</t>
  </si>
  <si>
    <t>3108</t>
  </si>
  <si>
    <t>Léguevin</t>
  </si>
  <si>
    <t>3109</t>
  </si>
  <si>
    <t>Muret</t>
  </si>
  <si>
    <t>3110</t>
  </si>
  <si>
    <t>Pechbonnieu</t>
  </si>
  <si>
    <t>3111</t>
  </si>
  <si>
    <t>Plaisance-du-Touch</t>
  </si>
  <si>
    <t>3112</t>
  </si>
  <si>
    <t>Portet-sur-Garonne</t>
  </si>
  <si>
    <t>3113</t>
  </si>
  <si>
    <t>Revel</t>
  </si>
  <si>
    <t>3114</t>
  </si>
  <si>
    <t>Saint-Gaudens</t>
  </si>
  <si>
    <t>3121</t>
  </si>
  <si>
    <t>Toulouse-7</t>
  </si>
  <si>
    <t>3122</t>
  </si>
  <si>
    <t>Toulouse-8</t>
  </si>
  <si>
    <t>3123</t>
  </si>
  <si>
    <t>Toulouse-9</t>
  </si>
  <si>
    <t>3124</t>
  </si>
  <si>
    <t>Toulouse-10</t>
  </si>
  <si>
    <t>3125</t>
  </si>
  <si>
    <t>Toulouse-11</t>
  </si>
  <si>
    <t>3126</t>
  </si>
  <si>
    <t>Tournefeuille</t>
  </si>
  <si>
    <t>3127</t>
  </si>
  <si>
    <t>Villemur-sur-Tarn</t>
  </si>
  <si>
    <t>3199</t>
  </si>
  <si>
    <t>Toulouse</t>
  </si>
  <si>
    <t>3201</t>
  </si>
  <si>
    <t>Adour-Gersoise</t>
  </si>
  <si>
    <t>3202</t>
  </si>
  <si>
    <t>Armagnac-Ténarèze</t>
  </si>
  <si>
    <t>3203</t>
  </si>
  <si>
    <t>Astarac-Gimone</t>
  </si>
  <si>
    <t>3204</t>
  </si>
  <si>
    <t>Auch-1</t>
  </si>
  <si>
    <t>3205</t>
  </si>
  <si>
    <t>Auch-2</t>
  </si>
  <si>
    <t>3206</t>
  </si>
  <si>
    <t>Auch-3</t>
  </si>
  <si>
    <t>3207</t>
  </si>
  <si>
    <t>Baïse-Armagnac</t>
  </si>
  <si>
    <t>3208</t>
  </si>
  <si>
    <t>Fezensac</t>
  </si>
  <si>
    <t>3209</t>
  </si>
  <si>
    <t>Fleurance-Lomagne</t>
  </si>
  <si>
    <t>3210</t>
  </si>
  <si>
    <t>Gascogne-Auscitaine</t>
  </si>
  <si>
    <t>3211</t>
  </si>
  <si>
    <t>Gimone-Arrats</t>
  </si>
  <si>
    <t>3212</t>
  </si>
  <si>
    <t>Grand-Bas-Armagnac</t>
  </si>
  <si>
    <t>3213</t>
  </si>
  <si>
    <t>L'Isle-Jourdain</t>
  </si>
  <si>
    <t>3214</t>
  </si>
  <si>
    <t>Lectoure-Lomagne</t>
  </si>
  <si>
    <t>3215</t>
  </si>
  <si>
    <t>Mirande-Astarac</t>
  </si>
  <si>
    <t>3216</t>
  </si>
  <si>
    <t>Pardiac-Rivière-Basse</t>
  </si>
  <si>
    <t>3217</t>
  </si>
  <si>
    <t>Val de Save</t>
  </si>
  <si>
    <t>3299</t>
  </si>
  <si>
    <t>Auch</t>
  </si>
  <si>
    <t>3401</t>
  </si>
  <si>
    <t>Agde</t>
  </si>
  <si>
    <t>3402</t>
  </si>
  <si>
    <t>Béziers-1</t>
  </si>
  <si>
    <t>3403</t>
  </si>
  <si>
    <t>Béziers-2</t>
  </si>
  <si>
    <t>3404</t>
  </si>
  <si>
    <t>Béziers-3</t>
  </si>
  <si>
    <t>3405</t>
  </si>
  <si>
    <t>Cazouls-lès-Béziers</t>
  </si>
  <si>
    <t>3406</t>
  </si>
  <si>
    <t>Clermont-l'Hérault</t>
  </si>
  <si>
    <t>3407</t>
  </si>
  <si>
    <t>Le Crès</t>
  </si>
  <si>
    <t>3408</t>
  </si>
  <si>
    <t>Frontignan</t>
  </si>
  <si>
    <t>3409</t>
  </si>
  <si>
    <t>Gignac</t>
  </si>
  <si>
    <t>3410</t>
  </si>
  <si>
    <t>Lattes</t>
  </si>
  <si>
    <t>3411</t>
  </si>
  <si>
    <t>Lodève</t>
  </si>
  <si>
    <t>3412</t>
  </si>
  <si>
    <t>Lunel</t>
  </si>
  <si>
    <t>3413</t>
  </si>
  <si>
    <t>Mauguio</t>
  </si>
  <si>
    <t>3414</t>
  </si>
  <si>
    <t>Mèze</t>
  </si>
  <si>
    <t>3415</t>
  </si>
  <si>
    <t>Montpellier-1</t>
  </si>
  <si>
    <t>3420</t>
  </si>
  <si>
    <t>Montpellier - Castelnau-le-Lez</t>
  </si>
  <si>
    <t>3421</t>
  </si>
  <si>
    <t>Pézenas</t>
  </si>
  <si>
    <t>3422</t>
  </si>
  <si>
    <t>Pignan</t>
  </si>
  <si>
    <t>3423</t>
  </si>
  <si>
    <t>Saint-Gély-du-Fesc</t>
  </si>
  <si>
    <t>3424</t>
  </si>
  <si>
    <t>Saint-Pons-de-Thomières</t>
  </si>
  <si>
    <t>3425</t>
  </si>
  <si>
    <t>Sète</t>
  </si>
  <si>
    <t>3498</t>
  </si>
  <si>
    <t>Béziers</t>
  </si>
  <si>
    <t>3499</t>
  </si>
  <si>
    <t>Montpellier</t>
  </si>
  <si>
    <t>4601</t>
  </si>
  <si>
    <t>Cahors-1</t>
  </si>
  <si>
    <t>4602</t>
  </si>
  <si>
    <t>Cahors-2</t>
  </si>
  <si>
    <t>4603</t>
  </si>
  <si>
    <t>Cahors-3</t>
  </si>
  <si>
    <t>4604</t>
  </si>
  <si>
    <t>Causse et Bouriane</t>
  </si>
  <si>
    <t>4605</t>
  </si>
  <si>
    <t>Causse et Vallées</t>
  </si>
  <si>
    <t>4606</t>
  </si>
  <si>
    <t>Cère et Ségala</t>
  </si>
  <si>
    <t>4607</t>
  </si>
  <si>
    <t>Figeac-1</t>
  </si>
  <si>
    <t>4608</t>
  </si>
  <si>
    <t>Figeac-2</t>
  </si>
  <si>
    <t>4609</t>
  </si>
  <si>
    <t>Gourdon</t>
  </si>
  <si>
    <t>4610</t>
  </si>
  <si>
    <t>Gramat</t>
  </si>
  <si>
    <t>4611</t>
  </si>
  <si>
    <t>Lacapelle-Marival</t>
  </si>
  <si>
    <t>4612</t>
  </si>
  <si>
    <t>Luzech</t>
  </si>
  <si>
    <t>4613</t>
  </si>
  <si>
    <t>Marches du Sud-Quercy</t>
  </si>
  <si>
    <t>4614</t>
  </si>
  <si>
    <t>Martel</t>
  </si>
  <si>
    <t>4615</t>
  </si>
  <si>
    <t>Puy-l'Evêque</t>
  </si>
  <si>
    <t>4616</t>
  </si>
  <si>
    <t>Saint-Céré</t>
  </si>
  <si>
    <t>4617</t>
  </si>
  <si>
    <t>Souillac</t>
  </si>
  <si>
    <t>4698</t>
  </si>
  <si>
    <t>Cahors</t>
  </si>
  <si>
    <t>4699</t>
  </si>
  <si>
    <t>Figeac</t>
  </si>
  <si>
    <t>4801</t>
  </si>
  <si>
    <t>Peyre en Aubrac</t>
  </si>
  <si>
    <t>4802</t>
  </si>
  <si>
    <t>La Canourgue</t>
  </si>
  <si>
    <t>4803</t>
  </si>
  <si>
    <t>Bourgs sur Colagne</t>
  </si>
  <si>
    <t>4804</t>
  </si>
  <si>
    <t>Le Collet-de-Dèze</t>
  </si>
  <si>
    <t>4805</t>
  </si>
  <si>
    <t>Florac Trois Rivières</t>
  </si>
  <si>
    <t>4806</t>
  </si>
  <si>
    <t>Grandrieu</t>
  </si>
  <si>
    <t>4807</t>
  </si>
  <si>
    <t>Langogne</t>
  </si>
  <si>
    <t>4808</t>
  </si>
  <si>
    <t>Marvejols</t>
  </si>
  <si>
    <t>4811</t>
  </si>
  <si>
    <t>Saint-Alban-sur-Limagnole</t>
  </si>
  <si>
    <t>4812</t>
  </si>
  <si>
    <t>Saint-Chély-d'Apcher</t>
  </si>
  <si>
    <t>4813</t>
  </si>
  <si>
    <t>Saint-Etienne-du-Valdonnez</t>
  </si>
  <si>
    <t>4899</t>
  </si>
  <si>
    <t>Mende</t>
  </si>
  <si>
    <t>6501</t>
  </si>
  <si>
    <t>Aureilhan</t>
  </si>
  <si>
    <t>6502</t>
  </si>
  <si>
    <t>Bordères-sur-l'Echez</t>
  </si>
  <si>
    <t>6503</t>
  </si>
  <si>
    <t>Les Coteaux</t>
  </si>
  <si>
    <t>6504</t>
  </si>
  <si>
    <t>La Haute-Bigorre</t>
  </si>
  <si>
    <t>6505</t>
  </si>
  <si>
    <t>Lourdes-1</t>
  </si>
  <si>
    <t>6506</t>
  </si>
  <si>
    <t>Lourdes-2</t>
  </si>
  <si>
    <t>6507</t>
  </si>
  <si>
    <t>Moyen Adour</t>
  </si>
  <si>
    <t>6508</t>
  </si>
  <si>
    <t>Neste, Aure et Louron</t>
  </si>
  <si>
    <t>6509</t>
  </si>
  <si>
    <t>Ossun</t>
  </si>
  <si>
    <t>6513</t>
  </si>
  <si>
    <t>Val d'Adour-Rustan-Madiranais</t>
  </si>
  <si>
    <t>6514</t>
  </si>
  <si>
    <t>La Vallée de l'Arros et des Baïses</t>
  </si>
  <si>
    <t>6515</t>
  </si>
  <si>
    <t>La Vallée de la Barousse</t>
  </si>
  <si>
    <t>6516</t>
  </si>
  <si>
    <t>La Vallée des Gaves</t>
  </si>
  <si>
    <t>6517</t>
  </si>
  <si>
    <t>Vic-en-Bigorre</t>
  </si>
  <si>
    <t>6598</t>
  </si>
  <si>
    <t>Lourdes</t>
  </si>
  <si>
    <t>6599</t>
  </si>
  <si>
    <t>Tarbes</t>
  </si>
  <si>
    <t>6601</t>
  </si>
  <si>
    <t>Les Aspres</t>
  </si>
  <si>
    <t>6602</t>
  </si>
  <si>
    <t>Le Canigou</t>
  </si>
  <si>
    <t>6603</t>
  </si>
  <si>
    <t>La Côte Sableuse</t>
  </si>
  <si>
    <t>6604</t>
  </si>
  <si>
    <t>La Côte Salanquaise</t>
  </si>
  <si>
    <t>6605</t>
  </si>
  <si>
    <t>La Côte Vermeille</t>
  </si>
  <si>
    <t>6607</t>
  </si>
  <si>
    <t>Perpignan-2</t>
  </si>
  <si>
    <t>6608</t>
  </si>
  <si>
    <t>Perpignan-3</t>
  </si>
  <si>
    <t>6610</t>
  </si>
  <si>
    <t>Perpignan-5</t>
  </si>
  <si>
    <t>6611</t>
  </si>
  <si>
    <t>Perpignan-6</t>
  </si>
  <si>
    <t>6612</t>
  </si>
  <si>
    <t>La Plaine d'Illibéris</t>
  </si>
  <si>
    <t>6613</t>
  </si>
  <si>
    <t>Les Pyrénées catalanes</t>
  </si>
  <si>
    <t>6614</t>
  </si>
  <si>
    <t>Le Ribéral</t>
  </si>
  <si>
    <t>6615</t>
  </si>
  <si>
    <t>La Vallée de l'Agly</t>
  </si>
  <si>
    <t>6616</t>
  </si>
  <si>
    <t>La Vallée de la Têt</t>
  </si>
  <si>
    <t>6617</t>
  </si>
  <si>
    <t>Vallespir-Albères</t>
  </si>
  <si>
    <t>6699</t>
  </si>
  <si>
    <t>Perpignan</t>
  </si>
  <si>
    <t>8102</t>
  </si>
  <si>
    <t>Albi-2</t>
  </si>
  <si>
    <t>8103</t>
  </si>
  <si>
    <t>Albi-3</t>
  </si>
  <si>
    <t>8104</t>
  </si>
  <si>
    <t>Albi-4</t>
  </si>
  <si>
    <t>8105</t>
  </si>
  <si>
    <t>Carmaux-1 Le Ségala</t>
  </si>
  <si>
    <t>8106</t>
  </si>
  <si>
    <t>Carmaux-2 Vallée du Cérou</t>
  </si>
  <si>
    <t>8108</t>
  </si>
  <si>
    <t>Castres-2</t>
  </si>
  <si>
    <t>8109</t>
  </si>
  <si>
    <t>Castres-3</t>
  </si>
  <si>
    <t>8110</t>
  </si>
  <si>
    <t>Les Deux Rives</t>
  </si>
  <si>
    <t>8111</t>
  </si>
  <si>
    <t>Gaillac</t>
  </si>
  <si>
    <t>8112</t>
  </si>
  <si>
    <t>Graulhet</t>
  </si>
  <si>
    <t>8113</t>
  </si>
  <si>
    <t>Le Haut Dadou</t>
  </si>
  <si>
    <t>8114</t>
  </si>
  <si>
    <t>Les Hautes Terres d'Oc</t>
  </si>
  <si>
    <t>8115</t>
  </si>
  <si>
    <t>Lavaur Cocagne</t>
  </si>
  <si>
    <t>8116</t>
  </si>
  <si>
    <t>Mazamet-1</t>
  </si>
  <si>
    <t>8117</t>
  </si>
  <si>
    <t>Mazamet-2 Vallée du Thoré</t>
  </si>
  <si>
    <t>8118</t>
  </si>
  <si>
    <t>La Montagne noire</t>
  </si>
  <si>
    <t>8119</t>
  </si>
  <si>
    <t>Le Pastel</t>
  </si>
  <si>
    <t>8120</t>
  </si>
  <si>
    <t>Plaine de l'Agoût</t>
  </si>
  <si>
    <t>8121</t>
  </si>
  <si>
    <t>Les Portes du Tarn</t>
  </si>
  <si>
    <t>8122</t>
  </si>
  <si>
    <t>Saint-Juéry</t>
  </si>
  <si>
    <t>8123</t>
  </si>
  <si>
    <t>Vignobles et Bastides</t>
  </si>
  <si>
    <t>8196</t>
  </si>
  <si>
    <t>Albi</t>
  </si>
  <si>
    <t>8197</t>
  </si>
  <si>
    <t>Carmaux</t>
  </si>
  <si>
    <t>8198</t>
  </si>
  <si>
    <t>Castres</t>
  </si>
  <si>
    <t>8199</t>
  </si>
  <si>
    <t>Mazamet</t>
  </si>
  <si>
    <t>8201</t>
  </si>
  <si>
    <t>Aveyron-Lère</t>
  </si>
  <si>
    <t>8202</t>
  </si>
  <si>
    <t>Beaumont-de-Lomagne</t>
  </si>
  <si>
    <t>8203</t>
  </si>
  <si>
    <t>Castelsarrasin</t>
  </si>
  <si>
    <t>8204</t>
  </si>
  <si>
    <t>Garonne-Lomagne-Brulhois</t>
  </si>
  <si>
    <t>8205</t>
  </si>
  <si>
    <t>Moissac</t>
  </si>
  <si>
    <t>8209</t>
  </si>
  <si>
    <t>Montech</t>
  </si>
  <si>
    <t>8210</t>
  </si>
  <si>
    <t>Pays de Serres Sud-Quercy</t>
  </si>
  <si>
    <t>8211</t>
  </si>
  <si>
    <t>Quercy-Aveyron</t>
  </si>
  <si>
    <t>8212</t>
  </si>
  <si>
    <t>Quercy-Rouergue</t>
  </si>
  <si>
    <t>8213</t>
  </si>
  <si>
    <t>Tarn-Tescou-Quercy vert</t>
  </si>
  <si>
    <t>8214</t>
  </si>
  <si>
    <t>Valence</t>
  </si>
  <si>
    <t>8215</t>
  </si>
  <si>
    <t>Verdun-sur-Garonne</t>
  </si>
  <si>
    <t>8299</t>
  </si>
  <si>
    <t>Montauban</t>
  </si>
  <si>
    <t>Plantes ornementales et plantes à parfum, aromatiques et médicinales</t>
  </si>
  <si>
    <t>Prairies ou paturages permanents</t>
  </si>
  <si>
    <t>Surfaces herbacées temporaires (de 5 ans ou moins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</si>
</sst>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sz val="8"/>
      <name val="Arial"/>
      <family val="2"/>
    </font>
    <font>
      <u/>
      <sz val="10"/>
      <color indexed="12"/>
      <name val="Arial"/>
      <family val="2"/>
    </font>
    <font>
      <sz val="9"/>
      <name val="Marianne"/>
      <family val="3"/>
    </font>
    <font>
      <b/>
      <sz val="9"/>
      <color indexed="21"/>
      <name val="Marianne"/>
      <family val="3"/>
    </font>
    <font>
      <sz val="9"/>
      <color indexed="23"/>
      <name val="Marianne"/>
      <family val="3"/>
    </font>
    <font>
      <b/>
      <sz val="9"/>
      <name val="Marianne"/>
      <family val="3"/>
    </font>
    <font>
      <u/>
      <sz val="9"/>
      <color indexed="12"/>
      <name val="Marianne"/>
      <family val="3"/>
    </font>
    <font>
      <sz val="10"/>
      <name val="Marianne"/>
      <family val="3"/>
    </font>
    <font>
      <sz val="8"/>
      <name val="Marianne"/>
      <family val="3"/>
    </font>
    <font>
      <b/>
      <sz val="10"/>
      <name val="Marianne"/>
      <family val="3"/>
    </font>
    <font>
      <b/>
      <sz val="8"/>
      <name val="Marianne"/>
      <family val="3"/>
    </font>
    <font>
      <sz val="9"/>
      <color theme="0"/>
      <name val="Marianne"/>
      <family val="3"/>
    </font>
  </fonts>
  <fills count="2">
    <fill>
      <patternFill patternType="none"/>
    </fill>
    <fill>
      <patternFill patternType="gray125"/>
    </fill>
  </fills>
  <borders count="16">
    <border>
      <left/>
      <right/>
      <top/>
      <bottom/>
      <diagonal/>
    </border>
    <border>
      <left style="thin">
        <color indexed="21"/>
      </left>
      <right style="thin">
        <color indexed="21"/>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style="medium">
        <color indexed="21"/>
      </left>
      <right style="thin">
        <color indexed="21"/>
      </right>
      <top style="thin">
        <color indexed="21"/>
      </top>
      <bottom/>
      <diagonal/>
    </border>
    <border>
      <left style="thin">
        <color indexed="21"/>
      </left>
      <right style="medium">
        <color indexed="21"/>
      </right>
      <top style="thin">
        <color indexed="21"/>
      </top>
      <bottom style="thin">
        <color indexed="21"/>
      </bottom>
      <diagonal/>
    </border>
    <border>
      <left style="thin">
        <color indexed="21"/>
      </left>
      <right style="medium">
        <color indexed="21"/>
      </right>
      <top style="thin">
        <color indexed="21"/>
      </top>
      <bottom/>
      <diagonal/>
    </border>
    <border>
      <left style="medium">
        <color indexed="21"/>
      </left>
      <right style="thin">
        <color indexed="21"/>
      </right>
      <top/>
      <bottom/>
      <diagonal/>
    </border>
    <border>
      <left style="thin">
        <color indexed="21"/>
      </left>
      <right style="medium">
        <color indexed="21"/>
      </right>
      <top/>
      <bottom/>
      <diagonal/>
    </border>
    <border>
      <left style="medium">
        <color indexed="21"/>
      </left>
      <right style="thin">
        <color indexed="21"/>
      </right>
      <top/>
      <bottom style="thin">
        <color indexed="21"/>
      </bottom>
      <diagonal/>
    </border>
    <border>
      <left style="thin">
        <color indexed="21"/>
      </left>
      <right style="medium">
        <color indexed="21"/>
      </right>
      <top/>
      <bottom style="thin">
        <color indexed="21"/>
      </bottom>
      <diagonal/>
    </border>
    <border>
      <left style="medium">
        <color indexed="21"/>
      </left>
      <right style="thin">
        <color indexed="21"/>
      </right>
      <top style="thin">
        <color indexed="21"/>
      </top>
      <bottom style="thin">
        <color indexed="21"/>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57">
    <xf numFmtId="0" fontId="0" fillId="0" borderId="0" xfId="0"/>
    <xf numFmtId="0" fontId="10" fillId="0" borderId="3" xfId="0" applyFont="1" applyFill="1" applyBorder="1" applyAlignment="1">
      <alignment vertical="center"/>
    </xf>
    <xf numFmtId="0" fontId="10" fillId="0" borderId="1" xfId="0" applyFont="1" applyFill="1" applyBorder="1" applyAlignment="1">
      <alignment vertical="center"/>
    </xf>
    <xf numFmtId="0" fontId="10" fillId="0" borderId="4" xfId="0" applyFont="1" applyFill="1" applyBorder="1" applyAlignment="1">
      <alignment vertical="center"/>
    </xf>
    <xf numFmtId="3" fontId="12" fillId="0" borderId="3"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textRotation="90"/>
    </xf>
    <xf numFmtId="0" fontId="11" fillId="0" borderId="0" xfId="0" applyFont="1" applyFill="1" applyBorder="1" applyAlignment="1">
      <alignment vertical="center"/>
    </xf>
    <xf numFmtId="3" fontId="12" fillId="0" borderId="3"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3" fontId="10" fillId="0" borderId="0" xfId="0" applyNumberFormat="1" applyFont="1" applyFill="1" applyBorder="1" applyAlignment="1">
      <alignment vertical="center"/>
    </xf>
    <xf numFmtId="3" fontId="12" fillId="0" borderId="2" xfId="0" applyNumberFormat="1" applyFont="1" applyFill="1" applyBorder="1" applyAlignment="1">
      <alignment horizontal="right" vertical="center"/>
    </xf>
    <xf numFmtId="3" fontId="10" fillId="0" borderId="0" xfId="0" applyNumberFormat="1" applyFont="1" applyFill="1" applyBorder="1" applyAlignment="1">
      <alignment vertical="center" textRotation="90"/>
    </xf>
    <xf numFmtId="0" fontId="4" fillId="0" borderId="0" xfId="0" applyFont="1" applyFill="1" applyBorder="1" applyAlignment="1">
      <alignment vertical="center"/>
    </xf>
    <xf numFmtId="0" fontId="5" fillId="0" borderId="0" xfId="0" applyFont="1" applyFill="1" applyAlignment="1">
      <alignment horizontal="justify" vertical="center" wrapText="1"/>
    </xf>
    <xf numFmtId="0" fontId="5" fillId="0" borderId="0" xfId="0" applyFont="1" applyFill="1" applyAlignment="1">
      <alignment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8" fillId="0" borderId="0" xfId="1" applyFont="1" applyFill="1" applyBorder="1" applyAlignment="1" applyProtection="1">
      <alignment horizontal="center" vertical="center" wrapText="1"/>
    </xf>
    <xf numFmtId="0" fontId="7" fillId="0" borderId="0" xfId="0" applyFont="1" applyFill="1" applyBorder="1" applyAlignment="1">
      <alignment vertical="center"/>
    </xf>
    <xf numFmtId="0" fontId="10" fillId="0" borderId="3" xfId="0" applyFont="1" applyFill="1" applyBorder="1" applyAlignment="1">
      <alignment horizontal="right"/>
    </xf>
    <xf numFmtId="0" fontId="10" fillId="0" borderId="1" xfId="0" applyFont="1" applyFill="1" applyBorder="1" applyAlignment="1">
      <alignment horizontal="right"/>
    </xf>
    <xf numFmtId="0" fontId="10" fillId="0" borderId="4" xfId="0" applyFont="1" applyFill="1" applyBorder="1" applyAlignment="1">
      <alignment horizontal="right"/>
    </xf>
    <xf numFmtId="3" fontId="10" fillId="0" borderId="3" xfId="0" applyNumberFormat="1" applyFont="1" applyFill="1" applyBorder="1" applyAlignment="1">
      <alignment horizontal="right" vertical="center"/>
    </xf>
    <xf numFmtId="3" fontId="10" fillId="0" borderId="1" xfId="0" applyNumberFormat="1" applyFont="1" applyFill="1" applyBorder="1" applyAlignment="1">
      <alignment horizontal="right" vertical="center"/>
    </xf>
    <xf numFmtId="3" fontId="10" fillId="0" borderId="4" xfId="0" applyNumberFormat="1" applyFont="1" applyFill="1" applyBorder="1" applyAlignment="1">
      <alignment horizontal="right" vertical="center"/>
    </xf>
    <xf numFmtId="3" fontId="12" fillId="0" borderId="3" xfId="0" applyNumberFormat="1" applyFont="1" applyFill="1" applyBorder="1" applyAlignment="1">
      <alignment horizontal="right" vertical="center"/>
    </xf>
    <xf numFmtId="3" fontId="10" fillId="0" borderId="3" xfId="0" applyNumberFormat="1" applyFont="1" applyFill="1" applyBorder="1" applyAlignment="1">
      <alignment horizontal="right" vertical="center" wrapText="1"/>
    </xf>
    <xf numFmtId="0" fontId="10" fillId="0" borderId="0" xfId="0" applyFont="1" applyFill="1" applyBorder="1" applyAlignment="1">
      <alignment horizontal="right" vertical="center"/>
    </xf>
    <xf numFmtId="3" fontId="10" fillId="0" borderId="0" xfId="0" applyNumberFormat="1" applyFont="1" applyFill="1" applyBorder="1" applyAlignment="1">
      <alignment horizontal="right" vertical="center"/>
    </xf>
    <xf numFmtId="3" fontId="12" fillId="0" borderId="9" xfId="0" applyNumberFormat="1" applyFont="1" applyFill="1" applyBorder="1" applyAlignment="1">
      <alignment horizontal="right" vertical="center"/>
    </xf>
    <xf numFmtId="3" fontId="10" fillId="0" borderId="8" xfId="0" applyNumberFormat="1" applyFont="1" applyFill="1" applyBorder="1" applyAlignment="1">
      <alignment horizontal="right" vertical="center"/>
    </xf>
    <xf numFmtId="3" fontId="10" fillId="0" borderId="10" xfId="0" applyNumberFormat="1" applyFont="1" applyFill="1" applyBorder="1" applyAlignment="1">
      <alignment horizontal="right" vertical="center"/>
    </xf>
    <xf numFmtId="3" fontId="10" fillId="0" borderId="11" xfId="0" applyNumberFormat="1" applyFont="1" applyFill="1" applyBorder="1" applyAlignment="1">
      <alignment horizontal="right" vertical="center"/>
    </xf>
    <xf numFmtId="3" fontId="10" fillId="0" borderId="12" xfId="0" applyNumberFormat="1" applyFont="1" applyFill="1" applyBorder="1" applyAlignment="1">
      <alignment horizontal="right" vertical="center"/>
    </xf>
    <xf numFmtId="3" fontId="10" fillId="0" borderId="13" xfId="0" applyNumberFormat="1" applyFont="1" applyFill="1" applyBorder="1" applyAlignment="1">
      <alignment horizontal="right" vertical="center"/>
    </xf>
    <xf numFmtId="3" fontId="10" fillId="0" borderId="14" xfId="0" applyNumberFormat="1" applyFont="1" applyFill="1" applyBorder="1" applyAlignment="1">
      <alignment horizontal="right" vertical="center"/>
    </xf>
    <xf numFmtId="3" fontId="12" fillId="0" borderId="8" xfId="0" applyNumberFormat="1" applyFont="1" applyFill="1" applyBorder="1" applyAlignment="1">
      <alignment horizontal="center" vertical="center" wrapText="1"/>
    </xf>
    <xf numFmtId="3" fontId="12" fillId="0" borderId="9"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13" fillId="0" borderId="0" xfId="0" applyFont="1" applyFill="1" applyBorder="1" applyAlignment="1">
      <alignment vertical="center"/>
    </xf>
    <xf numFmtId="0" fontId="3" fillId="0" borderId="0" xfId="1" applyFill="1" applyBorder="1" applyAlignment="1" applyProtection="1">
      <alignment horizontal="left" vertical="center" wrapText="1" indent="15"/>
    </xf>
    <xf numFmtId="0" fontId="8" fillId="0" borderId="0" xfId="1" applyFont="1" applyFill="1" applyBorder="1" applyAlignment="1" applyProtection="1">
      <alignment horizontal="left" vertical="center" wrapText="1" indent="15"/>
    </xf>
    <xf numFmtId="0" fontId="10" fillId="0" borderId="6" xfId="0" applyFont="1" applyFill="1" applyBorder="1" applyAlignment="1">
      <alignment vertical="center"/>
    </xf>
    <xf numFmtId="3" fontId="7" fillId="0" borderId="2" xfId="0" applyNumberFormat="1" applyFont="1" applyFill="1" applyBorder="1" applyAlignment="1">
      <alignment vertical="center"/>
    </xf>
    <xf numFmtId="3" fontId="7" fillId="0" borderId="2" xfId="0" applyNumberFormat="1" applyFont="1" applyFill="1" applyBorder="1" applyAlignment="1">
      <alignment horizontal="right" vertical="center"/>
    </xf>
    <xf numFmtId="3" fontId="12" fillId="0" borderId="15" xfId="0" applyNumberFormat="1" applyFont="1" applyFill="1" applyBorder="1" applyAlignment="1">
      <alignment horizontal="right" vertical="center"/>
    </xf>
    <xf numFmtId="0" fontId="4" fillId="0" borderId="0" xfId="0" applyFont="1" applyFill="1" applyBorder="1" applyAlignment="1">
      <alignment vertical="center" wrapText="1"/>
    </xf>
    <xf numFmtId="0" fontId="9" fillId="0" borderId="0" xfId="0" applyFont="1" applyFill="1" applyAlignment="1">
      <alignment vertical="center" wrapText="1"/>
    </xf>
    <xf numFmtId="3" fontId="12" fillId="0" borderId="5" xfId="0" applyNumberFormat="1"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3" fontId="12" fillId="0" borderId="5" xfId="0" applyNumberFormat="1" applyFont="1" applyFill="1" applyBorder="1" applyAlignment="1">
      <alignment horizontal="center" vertical="center" wrapText="1"/>
    </xf>
  </cellXfs>
  <cellStyles count="3">
    <cellStyle name="Lien hypertexte" xfId="1" builtinId="8"/>
    <cellStyle name="Normal" xfId="0" builtinId="0"/>
    <cellStyle name="Normal 2" xfId="2"/>
  </cellStyles>
  <dxfs count="50">
    <dxf>
      <fill>
        <patternFill>
          <bgColor theme="5" tint="-0.2499465926084170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5" tint="-0.2499465926084170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E2E2"/>
      <rgbColor rgb="00808080"/>
      <rgbColor rgb="009999FF"/>
      <rgbColor rgb="00993366"/>
      <rgbColor rgb="00FFF2CD"/>
      <rgbColor rgb="00C9E5E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AB000"/>
      <rgbColor rgb="00FF9900"/>
      <rgbColor rgb="00FF6600"/>
      <rgbColor rgb="00666699"/>
      <rgbColor rgb="00969696"/>
      <rgbColor rgb="00CAD7F2"/>
      <rgbColor rgb="00339966"/>
      <rgbColor rgb="00003300"/>
      <rgbColor rgb="00333300"/>
      <rgbColor rgb="00993300"/>
      <rgbColor rgb="00993366"/>
      <rgbColor rgb="00C9E5E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draaf.occitanie.agriculture.gouv.fr/Le-Guide-des-donnees,582"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8305800</xdr:colOff>
      <xdr:row>4</xdr:row>
      <xdr:rowOff>133350</xdr:rowOff>
    </xdr:from>
    <xdr:to>
      <xdr:col>0</xdr:col>
      <xdr:colOff>9189720</xdr:colOff>
      <xdr:row>8</xdr:row>
      <xdr:rowOff>110490</xdr:rowOff>
    </xdr:to>
    <xdr:pic>
      <xdr:nvPicPr>
        <xdr:cNvPr id="1097" name="Picture 4">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05800" y="2505075"/>
          <a:ext cx="883920" cy="86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744855</xdr:colOff>
      <xdr:row>0</xdr:row>
      <xdr:rowOff>1009650</xdr:rowOff>
    </xdr:to>
    <xdr:pic>
      <xdr:nvPicPr>
        <xdr:cNvPr id="4" name="Picture 2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242250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11430</xdr:colOff>
      <xdr:row>0</xdr:row>
      <xdr:rowOff>1009650</xdr:rowOff>
    </xdr:to>
    <xdr:pic>
      <xdr:nvPicPr>
        <xdr:cNvPr id="4"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2250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668655</xdr:colOff>
      <xdr:row>0</xdr:row>
      <xdr:rowOff>1009650</xdr:rowOff>
    </xdr:to>
    <xdr:pic>
      <xdr:nvPicPr>
        <xdr:cNvPr id="3"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2250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592455</xdr:colOff>
      <xdr:row>0</xdr:row>
      <xdr:rowOff>1009650</xdr:rowOff>
    </xdr:to>
    <xdr:pic>
      <xdr:nvPicPr>
        <xdr:cNvPr id="3"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2250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154305</xdr:colOff>
      <xdr:row>0</xdr:row>
      <xdr:rowOff>1009650</xdr:rowOff>
    </xdr:to>
    <xdr:pic>
      <xdr:nvPicPr>
        <xdr:cNvPr id="4"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42250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lepac.agriculture.gouv.fr/telepac/html/public/aide/formulaires-2022.html" TargetMode="External"/><Relationship Id="rId2" Type="http://schemas.openxmlformats.org/officeDocument/2006/relationships/hyperlink" Target="https://agreste.agriculture.gouv.fr/agreste-web/accueil/" TargetMode="External"/><Relationship Id="rId1" Type="http://schemas.openxmlformats.org/officeDocument/2006/relationships/hyperlink" Target="https://www.insee.fr/fr/accuei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tabSelected="1" workbookViewId="0">
      <selection activeCell="A20" sqref="A20"/>
    </sheetView>
  </sheetViews>
  <sheetFormatPr baseColWidth="10" defaultColWidth="11.42578125" defaultRowHeight="15" x14ac:dyDescent="0.2"/>
  <cols>
    <col min="1" max="1" width="140.85546875" style="13" customWidth="1"/>
    <col min="2" max="16384" width="11.42578125" style="13"/>
  </cols>
  <sheetData>
    <row r="1" spans="1:5" ht="81.75" customHeight="1" x14ac:dyDescent="0.2"/>
    <row r="2" spans="1:5" x14ac:dyDescent="0.2">
      <c r="A2" s="44">
        <v>2022</v>
      </c>
    </row>
    <row r="3" spans="1:5" x14ac:dyDescent="0.2">
      <c r="A3" s="14" t="s">
        <v>30</v>
      </c>
      <c r="B3" s="15"/>
      <c r="C3" s="15"/>
      <c r="D3" s="15"/>
      <c r="E3" s="15"/>
    </row>
    <row r="4" spans="1:5" s="17" customFormat="1" ht="75" x14ac:dyDescent="0.2">
      <c r="A4" s="16" t="s">
        <v>618</v>
      </c>
    </row>
    <row r="5" spans="1:5" s="17" customFormat="1" ht="25.15" customHeight="1" x14ac:dyDescent="0.2">
      <c r="A5" s="18" t="s">
        <v>518</v>
      </c>
    </row>
    <row r="6" spans="1:5" s="17" customFormat="1" x14ac:dyDescent="0.2">
      <c r="A6" s="16" t="s">
        <v>13</v>
      </c>
    </row>
    <row r="7" spans="1:5" s="17" customFormat="1" x14ac:dyDescent="0.2">
      <c r="A7" s="19"/>
    </row>
    <row r="8" spans="1:5" s="17" customFormat="1" x14ac:dyDescent="0.2">
      <c r="A8" s="16" t="s">
        <v>619</v>
      </c>
    </row>
    <row r="9" spans="1:5" s="17" customFormat="1" x14ac:dyDescent="0.2">
      <c r="A9" s="46" t="s">
        <v>15</v>
      </c>
    </row>
    <row r="10" spans="1:5" s="17" customFormat="1" x14ac:dyDescent="0.2">
      <c r="A10" s="16" t="s">
        <v>560</v>
      </c>
    </row>
    <row r="11" spans="1:5" s="17" customFormat="1" x14ac:dyDescent="0.2">
      <c r="A11" s="46" t="s">
        <v>32</v>
      </c>
    </row>
    <row r="12" spans="1:5" s="17" customFormat="1" x14ac:dyDescent="0.2">
      <c r="A12" s="16" t="s">
        <v>521</v>
      </c>
    </row>
    <row r="13" spans="1:5" x14ac:dyDescent="0.2">
      <c r="A13" s="45" t="s">
        <v>620</v>
      </c>
    </row>
    <row r="14" spans="1:5" x14ac:dyDescent="0.2">
      <c r="A14" s="20"/>
    </row>
    <row r="15" spans="1:5" x14ac:dyDescent="0.2">
      <c r="A15" s="21" t="s">
        <v>31</v>
      </c>
    </row>
    <row r="16" spans="1:5" x14ac:dyDescent="0.2">
      <c r="A16" s="13" t="s">
        <v>559</v>
      </c>
    </row>
    <row r="17" spans="1:5" ht="15.75" x14ac:dyDescent="0.2">
      <c r="A17" s="51" t="s">
        <v>519</v>
      </c>
      <c r="B17" s="52"/>
      <c r="C17" s="52"/>
      <c r="D17" s="52"/>
      <c r="E17" s="52"/>
    </row>
    <row r="18" spans="1:5" ht="15.75" x14ac:dyDescent="0.2">
      <c r="A18" s="51" t="s">
        <v>520</v>
      </c>
      <c r="B18" s="52"/>
      <c r="C18" s="52"/>
      <c r="D18" s="52"/>
      <c r="E18" s="52"/>
    </row>
    <row r="33" spans="1:1" x14ac:dyDescent="0.2">
      <c r="A33" s="17"/>
    </row>
  </sheetData>
  <mergeCells count="2">
    <mergeCell ref="A18:E18"/>
    <mergeCell ref="A17:E17"/>
  </mergeCells>
  <phoneticPr fontId="2" type="noConversion"/>
  <hyperlinks>
    <hyperlink ref="A9" r:id="rId1"/>
    <hyperlink ref="A11" r:id="rId2"/>
    <hyperlink ref="A13" r:id="rId3"/>
  </hyperlinks>
  <pageMargins left="0.78740157499999996" right="0.78740157499999996" top="0.984251969" bottom="0.984251969" header="0.4921259845" footer="0.4921259845"/>
  <pageSetup paperSize="9"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
  <sheetViews>
    <sheetView showGridLines="0" showZeros="0" zoomScaleNormal="100" zoomScaleSheetLayoutView="100" workbookViewId="0">
      <pane xSplit="2" ySplit="5" topLeftCell="C6" activePane="bottomRight" state="frozen"/>
      <selection pane="topRight" activeCell="C1" sqref="C1"/>
      <selection pane="bottomLeft" activeCell="A6" sqref="A6"/>
      <selection pane="bottomRight" activeCell="A4" sqref="A4"/>
    </sheetView>
  </sheetViews>
  <sheetFormatPr baseColWidth="10" defaultColWidth="11.42578125" defaultRowHeight="12.75" x14ac:dyDescent="0.2"/>
  <cols>
    <col min="1" max="1" width="12.28515625" style="5" customWidth="1"/>
    <col min="2" max="2" width="41.85546875" style="5" customWidth="1"/>
    <col min="3" max="3" width="17.85546875" style="6" bestFit="1" customWidth="1"/>
    <col min="4" max="4" width="26.42578125" style="6" bestFit="1" customWidth="1"/>
    <col min="5" max="5" width="26.7109375" style="6" bestFit="1" customWidth="1"/>
    <col min="6" max="12" width="10.85546875" style="6" customWidth="1"/>
    <col min="13" max="16384" width="11.42578125" style="5"/>
  </cols>
  <sheetData>
    <row r="1" spans="1:12" ht="81.400000000000006" customHeight="1" x14ac:dyDescent="0.2"/>
    <row r="2" spans="1:12" ht="15.75" x14ac:dyDescent="0.2">
      <c r="A2" s="7" t="str">
        <f>"Nombre de déclarants, surfaces graphiques constatées et surfaces admissibles constatées par cultures et groupes de cultures à la PAC "&amp;annee&amp;" en Occitanie"</f>
        <v>Nombre de déclarants, surfaces graphiques constatées et surfaces admissibles constatées par cultures et groupes de cultures à la PAC 2022 en Occitanie</v>
      </c>
      <c r="B2" s="7"/>
    </row>
    <row r="3" spans="1:12" x14ac:dyDescent="0.2">
      <c r="F3" s="5"/>
      <c r="G3" s="5"/>
      <c r="H3" s="5"/>
      <c r="I3" s="5"/>
      <c r="J3" s="5"/>
      <c r="K3" s="5"/>
      <c r="L3" s="5"/>
    </row>
    <row r="4" spans="1:12" ht="15.75" x14ac:dyDescent="0.2">
      <c r="C4" s="53" t="s">
        <v>558</v>
      </c>
      <c r="D4" s="54"/>
      <c r="E4" s="55"/>
      <c r="F4" s="5"/>
      <c r="G4" s="5"/>
      <c r="H4" s="5"/>
      <c r="I4" s="5"/>
      <c r="J4" s="5"/>
      <c r="K4" s="5"/>
      <c r="L4" s="5"/>
    </row>
    <row r="5" spans="1:12" x14ac:dyDescent="0.2">
      <c r="A5" s="4" t="s">
        <v>215</v>
      </c>
      <c r="B5" s="4" t="s">
        <v>411</v>
      </c>
      <c r="C5" s="4" t="s">
        <v>216</v>
      </c>
      <c r="D5" s="4" t="s">
        <v>217</v>
      </c>
      <c r="E5" s="28" t="s">
        <v>218</v>
      </c>
      <c r="F5" s="5"/>
      <c r="G5" s="5"/>
      <c r="H5" s="5"/>
      <c r="I5" s="5"/>
      <c r="J5" s="5"/>
      <c r="K5" s="5"/>
      <c r="L5" s="5"/>
    </row>
    <row r="6" spans="1:12" ht="15" x14ac:dyDescent="0.2">
      <c r="A6" s="47"/>
      <c r="B6" s="48" t="s">
        <v>412</v>
      </c>
      <c r="C6" s="49">
        <v>52825</v>
      </c>
      <c r="D6" s="49">
        <v>3670805.62</v>
      </c>
      <c r="E6" s="49">
        <v>3236338.08</v>
      </c>
      <c r="F6" s="5"/>
      <c r="G6" s="5"/>
      <c r="H6" s="5"/>
      <c r="I6" s="5"/>
      <c r="J6" s="5"/>
      <c r="K6" s="5"/>
      <c r="L6" s="5"/>
    </row>
    <row r="7" spans="1:12" x14ac:dyDescent="0.2">
      <c r="A7" s="1"/>
      <c r="B7" s="1" t="s">
        <v>544</v>
      </c>
      <c r="C7" s="25">
        <v>15422</v>
      </c>
      <c r="D7" s="25">
        <v>265377.21000000002</v>
      </c>
      <c r="E7" s="25">
        <v>266939.07</v>
      </c>
      <c r="F7" s="5"/>
      <c r="G7" s="5"/>
      <c r="H7" s="5"/>
      <c r="I7" s="5"/>
      <c r="J7" s="5"/>
      <c r="K7" s="5"/>
      <c r="L7" s="5"/>
    </row>
    <row r="8" spans="1:12" x14ac:dyDescent="0.2">
      <c r="A8" s="2"/>
      <c r="B8" s="2" t="s">
        <v>545</v>
      </c>
      <c r="C8" s="26">
        <v>26772</v>
      </c>
      <c r="D8" s="26">
        <v>710446.69</v>
      </c>
      <c r="E8" s="26">
        <v>714917.55</v>
      </c>
      <c r="F8" s="5"/>
      <c r="G8" s="5"/>
      <c r="H8" s="5"/>
      <c r="I8" s="5"/>
      <c r="J8" s="5"/>
      <c r="K8" s="5"/>
      <c r="L8" s="5"/>
    </row>
    <row r="9" spans="1:12" x14ac:dyDescent="0.2">
      <c r="A9" s="2"/>
      <c r="B9" s="2" t="s">
        <v>546</v>
      </c>
      <c r="C9" s="26">
        <v>105</v>
      </c>
      <c r="D9" s="26">
        <v>216.9</v>
      </c>
      <c r="E9" s="26">
        <v>168.55</v>
      </c>
      <c r="F9" s="5"/>
      <c r="G9" s="5"/>
      <c r="H9" s="5"/>
      <c r="I9" s="5"/>
      <c r="J9" s="5"/>
      <c r="K9" s="5"/>
      <c r="L9" s="5"/>
    </row>
    <row r="10" spans="1:12" x14ac:dyDescent="0.2">
      <c r="A10" s="2"/>
      <c r="B10" s="2" t="s">
        <v>548</v>
      </c>
      <c r="C10" s="26">
        <v>1520</v>
      </c>
      <c r="D10" s="26">
        <v>7319.17</v>
      </c>
      <c r="E10" s="26">
        <v>7302.77</v>
      </c>
      <c r="F10" s="5"/>
      <c r="G10" s="5"/>
      <c r="H10" s="5"/>
      <c r="I10" s="5"/>
      <c r="J10" s="5"/>
      <c r="K10" s="5"/>
      <c r="L10" s="5"/>
    </row>
    <row r="11" spans="1:12" x14ac:dyDescent="0.2">
      <c r="A11" s="2"/>
      <c r="B11" s="2" t="s">
        <v>549</v>
      </c>
      <c r="C11" s="26">
        <v>16226</v>
      </c>
      <c r="D11" s="26">
        <v>87885.93</v>
      </c>
      <c r="E11" s="26">
        <v>86297.16</v>
      </c>
      <c r="F11" s="5"/>
      <c r="G11" s="5"/>
      <c r="H11" s="5"/>
      <c r="I11" s="5"/>
      <c r="J11" s="5"/>
      <c r="K11" s="5"/>
      <c r="L11" s="5"/>
    </row>
    <row r="12" spans="1:12" x14ac:dyDescent="0.2">
      <c r="A12" s="2"/>
      <c r="B12" s="2" t="s">
        <v>550</v>
      </c>
      <c r="C12" s="26">
        <v>6752</v>
      </c>
      <c r="D12" s="26">
        <v>19092.98</v>
      </c>
      <c r="E12" s="26">
        <v>19009.88</v>
      </c>
      <c r="F12" s="5"/>
      <c r="G12" s="5"/>
      <c r="H12" s="5"/>
      <c r="I12" s="5"/>
      <c r="J12" s="5"/>
      <c r="K12" s="5"/>
      <c r="L12" s="5"/>
    </row>
    <row r="13" spans="1:12" x14ac:dyDescent="0.2">
      <c r="A13" s="2"/>
      <c r="B13" s="2" t="s">
        <v>551</v>
      </c>
      <c r="C13" s="26">
        <v>1093</v>
      </c>
      <c r="D13" s="26">
        <v>11147.93</v>
      </c>
      <c r="E13" s="26">
        <v>11217.88</v>
      </c>
      <c r="F13" s="5"/>
      <c r="G13" s="5"/>
      <c r="H13" s="5"/>
      <c r="I13" s="5"/>
      <c r="J13" s="5"/>
      <c r="K13" s="5"/>
      <c r="L13" s="5"/>
    </row>
    <row r="14" spans="1:12" x14ac:dyDescent="0.2">
      <c r="A14" s="2"/>
      <c r="B14" s="2" t="s">
        <v>552</v>
      </c>
      <c r="C14" s="26">
        <v>13096</v>
      </c>
      <c r="D14" s="26">
        <v>166697.16</v>
      </c>
      <c r="E14" s="26">
        <v>166834.74</v>
      </c>
      <c r="F14" s="5"/>
      <c r="G14" s="5"/>
      <c r="H14" s="5"/>
      <c r="I14" s="5"/>
      <c r="J14" s="5"/>
      <c r="K14" s="5"/>
      <c r="L14" s="5"/>
    </row>
    <row r="15" spans="1:12" x14ac:dyDescent="0.2">
      <c r="A15" s="2"/>
      <c r="B15" s="2" t="s">
        <v>553</v>
      </c>
      <c r="C15" s="26">
        <v>13194</v>
      </c>
      <c r="D15" s="26">
        <v>317284.95</v>
      </c>
      <c r="E15" s="26">
        <v>320154.95</v>
      </c>
      <c r="F15" s="5"/>
      <c r="G15" s="5"/>
      <c r="H15" s="5"/>
      <c r="I15" s="5"/>
      <c r="J15" s="5"/>
      <c r="K15" s="5"/>
      <c r="L15" s="5"/>
    </row>
    <row r="16" spans="1:12" x14ac:dyDescent="0.2">
      <c r="A16" s="2"/>
      <c r="B16" s="2" t="s">
        <v>1164</v>
      </c>
      <c r="C16" s="26">
        <v>777</v>
      </c>
      <c r="D16" s="26">
        <v>4538.6499999999996</v>
      </c>
      <c r="E16" s="26">
        <v>4540.53</v>
      </c>
      <c r="F16" s="5"/>
      <c r="G16" s="5"/>
      <c r="H16" s="5"/>
      <c r="I16" s="5"/>
      <c r="J16" s="5"/>
      <c r="K16" s="5"/>
      <c r="L16" s="5"/>
    </row>
    <row r="17" spans="1:12" x14ac:dyDescent="0.2">
      <c r="A17" s="2"/>
      <c r="B17" s="2" t="s">
        <v>1165</v>
      </c>
      <c r="C17" s="26">
        <v>34584</v>
      </c>
      <c r="D17" s="26">
        <v>1747106.14</v>
      </c>
      <c r="E17" s="26">
        <v>1359689.69</v>
      </c>
      <c r="F17" s="5"/>
      <c r="G17" s="5"/>
      <c r="H17" s="5"/>
      <c r="I17" s="5"/>
      <c r="J17" s="5"/>
      <c r="K17" s="5"/>
      <c r="L17" s="5"/>
    </row>
    <row r="18" spans="1:12" x14ac:dyDescent="0.2">
      <c r="A18" s="2"/>
      <c r="B18" s="2" t="s">
        <v>555</v>
      </c>
      <c r="C18" s="26">
        <v>2768</v>
      </c>
      <c r="D18" s="26">
        <v>27580.81</v>
      </c>
      <c r="E18" s="26">
        <v>27792.2</v>
      </c>
      <c r="F18" s="5"/>
      <c r="G18" s="5"/>
      <c r="H18" s="5"/>
      <c r="I18" s="5"/>
      <c r="J18" s="5"/>
      <c r="K18" s="5"/>
      <c r="L18" s="5"/>
    </row>
    <row r="19" spans="1:12" x14ac:dyDescent="0.2">
      <c r="A19" s="2"/>
      <c r="B19" s="2" t="s">
        <v>1166</v>
      </c>
      <c r="C19" s="26">
        <v>21923</v>
      </c>
      <c r="D19" s="26">
        <v>249336.12</v>
      </c>
      <c r="E19" s="26">
        <v>248627.74</v>
      </c>
      <c r="F19" s="5"/>
      <c r="G19" s="5"/>
      <c r="H19" s="5"/>
      <c r="I19" s="5"/>
      <c r="J19" s="5"/>
      <c r="K19" s="5"/>
      <c r="L19" s="5"/>
    </row>
    <row r="20" spans="1:12" x14ac:dyDescent="0.2">
      <c r="A20" s="2"/>
      <c r="B20" s="2" t="s">
        <v>547</v>
      </c>
      <c r="C20" s="26">
        <v>30978</v>
      </c>
      <c r="D20" s="26">
        <v>56774.98</v>
      </c>
      <c r="E20" s="26">
        <v>2845.37</v>
      </c>
      <c r="F20" s="5"/>
      <c r="G20" s="5"/>
      <c r="H20" s="5"/>
      <c r="I20" s="5"/>
      <c r="J20" s="5"/>
      <c r="K20" s="5"/>
      <c r="L20" s="5"/>
    </row>
    <row r="21" spans="1:12" x14ac:dyDescent="0.2">
      <c r="A21" s="1" t="s">
        <v>606</v>
      </c>
      <c r="B21" s="1" t="s">
        <v>621</v>
      </c>
      <c r="C21" s="25">
        <v>42</v>
      </c>
      <c r="D21" s="25">
        <v>48</v>
      </c>
      <c r="E21" s="25">
        <v>41.24</v>
      </c>
      <c r="F21" s="5"/>
      <c r="G21" s="5"/>
      <c r="H21" s="5"/>
      <c r="I21" s="5"/>
      <c r="J21" s="5"/>
      <c r="K21" s="5"/>
      <c r="L21" s="5"/>
    </row>
    <row r="22" spans="1:12" x14ac:dyDescent="0.2">
      <c r="A22" s="2" t="s">
        <v>219</v>
      </c>
      <c r="B22" s="2" t="s">
        <v>413</v>
      </c>
      <c r="C22" s="26">
        <v>44</v>
      </c>
      <c r="D22" s="26">
        <v>42.48</v>
      </c>
      <c r="E22" s="26">
        <v>42.98</v>
      </c>
      <c r="F22" s="5"/>
      <c r="G22" s="5"/>
      <c r="H22" s="5"/>
      <c r="I22" s="5"/>
      <c r="J22" s="5"/>
      <c r="K22" s="5"/>
      <c r="L22" s="5"/>
    </row>
    <row r="23" spans="1:12" x14ac:dyDescent="0.2">
      <c r="A23" s="2" t="s">
        <v>220</v>
      </c>
      <c r="B23" s="2" t="s">
        <v>414</v>
      </c>
      <c r="C23" s="26">
        <v>903</v>
      </c>
      <c r="D23" s="26">
        <v>2361.85</v>
      </c>
      <c r="E23" s="26">
        <v>2381.8000000000002</v>
      </c>
      <c r="F23" s="5"/>
      <c r="G23" s="5"/>
      <c r="H23" s="5"/>
      <c r="I23" s="5"/>
      <c r="J23" s="5"/>
      <c r="K23" s="5"/>
      <c r="L23" s="5"/>
    </row>
    <row r="24" spans="1:12" x14ac:dyDescent="0.2">
      <c r="A24" s="2" t="s">
        <v>221</v>
      </c>
      <c r="B24" s="2" t="s">
        <v>415</v>
      </c>
      <c r="C24" s="26">
        <v>11</v>
      </c>
      <c r="D24" s="26">
        <v>19.41</v>
      </c>
      <c r="E24" s="26">
        <v>19.14</v>
      </c>
      <c r="F24" s="5"/>
      <c r="G24" s="5"/>
      <c r="H24" s="5"/>
      <c r="I24" s="5"/>
      <c r="J24" s="5"/>
      <c r="K24" s="5"/>
      <c r="L24" s="5"/>
    </row>
    <row r="25" spans="1:12" x14ac:dyDescent="0.2">
      <c r="A25" s="2" t="s">
        <v>607</v>
      </c>
      <c r="B25" s="2" t="s">
        <v>612</v>
      </c>
      <c r="C25" s="26">
        <v>3</v>
      </c>
      <c r="D25" s="26">
        <v>0.18</v>
      </c>
      <c r="E25" s="26">
        <v>0.18</v>
      </c>
      <c r="F25" s="5"/>
      <c r="G25" s="5"/>
      <c r="H25" s="5"/>
      <c r="I25" s="5"/>
      <c r="J25" s="5"/>
      <c r="K25" s="5"/>
      <c r="L25" s="5"/>
    </row>
    <row r="26" spans="1:12" x14ac:dyDescent="0.2">
      <c r="A26" s="2" t="s">
        <v>222</v>
      </c>
      <c r="B26" s="2" t="s">
        <v>416</v>
      </c>
      <c r="C26" s="26" t="s">
        <v>617</v>
      </c>
      <c r="D26" s="26" t="s">
        <v>617</v>
      </c>
      <c r="E26" s="26" t="s">
        <v>617</v>
      </c>
      <c r="F26" s="5"/>
      <c r="G26" s="5"/>
      <c r="H26" s="5"/>
      <c r="I26" s="5"/>
      <c r="J26" s="5"/>
      <c r="K26" s="5"/>
      <c r="L26" s="5"/>
    </row>
    <row r="27" spans="1:12" x14ac:dyDescent="0.2">
      <c r="A27" s="2" t="s">
        <v>223</v>
      </c>
      <c r="B27" s="2" t="s">
        <v>417</v>
      </c>
      <c r="C27" s="26" t="s">
        <v>617</v>
      </c>
      <c r="D27" s="26" t="s">
        <v>617</v>
      </c>
      <c r="E27" s="26" t="s">
        <v>617</v>
      </c>
      <c r="F27" s="5"/>
      <c r="G27" s="5"/>
      <c r="H27" s="5"/>
      <c r="I27" s="5"/>
      <c r="J27" s="5"/>
      <c r="K27" s="5"/>
      <c r="L27" s="5"/>
    </row>
    <row r="28" spans="1:12" x14ac:dyDescent="0.2">
      <c r="A28" s="2" t="s">
        <v>224</v>
      </c>
      <c r="B28" s="2" t="s">
        <v>418</v>
      </c>
      <c r="C28" s="26">
        <v>156</v>
      </c>
      <c r="D28" s="26">
        <v>385.76</v>
      </c>
      <c r="E28" s="26">
        <v>383.99</v>
      </c>
      <c r="F28" s="5"/>
      <c r="G28" s="5"/>
      <c r="H28" s="5"/>
      <c r="I28" s="5"/>
      <c r="J28" s="5"/>
      <c r="K28" s="5"/>
      <c r="L28" s="5"/>
    </row>
    <row r="29" spans="1:12" x14ac:dyDescent="0.2">
      <c r="A29" s="2" t="s">
        <v>225</v>
      </c>
      <c r="B29" s="2" t="s">
        <v>419</v>
      </c>
      <c r="C29" s="26">
        <v>28</v>
      </c>
      <c r="D29" s="26">
        <v>19.64</v>
      </c>
      <c r="E29" s="26">
        <v>19.559999999999999</v>
      </c>
      <c r="F29" s="5"/>
      <c r="G29" s="5"/>
      <c r="H29" s="5"/>
      <c r="I29" s="5"/>
      <c r="J29" s="5"/>
      <c r="K29" s="5"/>
      <c r="L29" s="5"/>
    </row>
    <row r="30" spans="1:12" x14ac:dyDescent="0.2">
      <c r="A30" s="2" t="s">
        <v>226</v>
      </c>
      <c r="B30" s="2" t="s">
        <v>622</v>
      </c>
      <c r="C30" s="26">
        <v>1132</v>
      </c>
      <c r="D30" s="26">
        <v>5109.72</v>
      </c>
      <c r="E30" s="26">
        <v>5117.84</v>
      </c>
      <c r="F30" s="5"/>
      <c r="G30" s="5"/>
      <c r="H30" s="5"/>
      <c r="I30" s="5"/>
      <c r="J30" s="5"/>
      <c r="K30" s="5"/>
      <c r="L30" s="5"/>
    </row>
    <row r="31" spans="1:12" x14ac:dyDescent="0.2">
      <c r="A31" s="2" t="s">
        <v>227</v>
      </c>
      <c r="B31" s="2" t="s">
        <v>420</v>
      </c>
      <c r="C31" s="26">
        <v>8</v>
      </c>
      <c r="D31" s="26">
        <v>3.96</v>
      </c>
      <c r="E31" s="26">
        <v>3.96</v>
      </c>
      <c r="F31" s="5"/>
      <c r="G31" s="5"/>
      <c r="H31" s="5"/>
      <c r="I31" s="5"/>
      <c r="J31" s="5"/>
      <c r="K31" s="5"/>
      <c r="L31" s="5"/>
    </row>
    <row r="32" spans="1:12" x14ac:dyDescent="0.2">
      <c r="A32" s="2" t="s">
        <v>228</v>
      </c>
      <c r="B32" s="2" t="s">
        <v>573</v>
      </c>
      <c r="C32" s="26">
        <v>949</v>
      </c>
      <c r="D32" s="26">
        <v>4471.3900000000003</v>
      </c>
      <c r="E32" s="26">
        <v>4454.59</v>
      </c>
      <c r="F32" s="5"/>
      <c r="G32" s="5"/>
      <c r="H32" s="5"/>
      <c r="I32" s="5"/>
      <c r="J32" s="5"/>
      <c r="K32" s="5"/>
      <c r="L32" s="5"/>
    </row>
    <row r="33" spans="1:12" x14ac:dyDescent="0.2">
      <c r="A33" s="2" t="s">
        <v>229</v>
      </c>
      <c r="B33" s="2" t="s">
        <v>421</v>
      </c>
      <c r="C33" s="26">
        <v>7</v>
      </c>
      <c r="D33" s="26">
        <v>1.84</v>
      </c>
      <c r="E33" s="26">
        <v>1.06</v>
      </c>
      <c r="F33" s="5"/>
      <c r="G33" s="5"/>
      <c r="H33" s="5"/>
      <c r="I33" s="5"/>
      <c r="J33" s="5"/>
      <c r="K33" s="5"/>
      <c r="L33" s="5"/>
    </row>
    <row r="34" spans="1:12" x14ac:dyDescent="0.2">
      <c r="A34" s="2" t="s">
        <v>230</v>
      </c>
      <c r="B34" s="2" t="s">
        <v>623</v>
      </c>
      <c r="C34" s="26">
        <v>3471</v>
      </c>
      <c r="D34" s="26">
        <v>83460.86</v>
      </c>
      <c r="E34" s="26">
        <v>84005.83</v>
      </c>
      <c r="F34" s="5"/>
      <c r="G34" s="5"/>
      <c r="H34" s="5"/>
      <c r="I34" s="5"/>
      <c r="J34" s="5"/>
      <c r="K34" s="5"/>
      <c r="L34" s="5"/>
    </row>
    <row r="35" spans="1:12" x14ac:dyDescent="0.2">
      <c r="A35" s="2" t="s">
        <v>231</v>
      </c>
      <c r="B35" s="2" t="s">
        <v>574</v>
      </c>
      <c r="C35" s="26">
        <v>151</v>
      </c>
      <c r="D35" s="26">
        <v>1619.91</v>
      </c>
      <c r="E35" s="26">
        <v>1627.77</v>
      </c>
      <c r="F35" s="5"/>
      <c r="G35" s="5"/>
      <c r="H35" s="5"/>
      <c r="I35" s="5"/>
      <c r="J35" s="5"/>
      <c r="K35" s="5"/>
      <c r="L35" s="5"/>
    </row>
    <row r="36" spans="1:12" x14ac:dyDescent="0.2">
      <c r="A36" s="2" t="s">
        <v>232</v>
      </c>
      <c r="B36" s="2" t="s">
        <v>624</v>
      </c>
      <c r="C36" s="26">
        <v>506</v>
      </c>
      <c r="D36" s="26">
        <v>92.86</v>
      </c>
      <c r="E36" s="26"/>
      <c r="F36" s="5"/>
      <c r="G36" s="5"/>
      <c r="H36" s="5"/>
      <c r="I36" s="5"/>
      <c r="J36" s="5"/>
      <c r="K36" s="5"/>
      <c r="L36" s="5"/>
    </row>
    <row r="37" spans="1:12" x14ac:dyDescent="0.2">
      <c r="A37" s="2" t="s">
        <v>233</v>
      </c>
      <c r="B37" s="2" t="s">
        <v>625</v>
      </c>
      <c r="C37" s="26">
        <v>1048</v>
      </c>
      <c r="D37" s="26">
        <v>234.35</v>
      </c>
      <c r="E37" s="26"/>
      <c r="F37" s="5"/>
      <c r="G37" s="5"/>
      <c r="H37" s="5"/>
      <c r="I37" s="5"/>
      <c r="J37" s="5"/>
      <c r="K37" s="5"/>
      <c r="L37" s="5"/>
    </row>
    <row r="38" spans="1:12" x14ac:dyDescent="0.2">
      <c r="A38" s="2" t="s">
        <v>565</v>
      </c>
      <c r="B38" s="2" t="s">
        <v>571</v>
      </c>
      <c r="C38" s="26">
        <v>4</v>
      </c>
      <c r="D38" s="26">
        <v>4</v>
      </c>
      <c r="E38" s="26">
        <v>3.99</v>
      </c>
      <c r="F38" s="5"/>
      <c r="G38" s="5"/>
      <c r="H38" s="5"/>
      <c r="I38" s="5"/>
      <c r="J38" s="5"/>
      <c r="K38" s="5"/>
      <c r="L38" s="5"/>
    </row>
    <row r="39" spans="1:12" x14ac:dyDescent="0.2">
      <c r="A39" s="2" t="s">
        <v>234</v>
      </c>
      <c r="B39" s="2" t="s">
        <v>626</v>
      </c>
      <c r="C39" s="26">
        <v>8749</v>
      </c>
      <c r="D39" s="26">
        <v>139368.79</v>
      </c>
      <c r="E39" s="26">
        <v>63934.1</v>
      </c>
      <c r="F39" s="5"/>
      <c r="G39" s="5"/>
      <c r="H39" s="5"/>
      <c r="I39" s="5"/>
      <c r="J39" s="5"/>
      <c r="K39" s="5"/>
      <c r="L39" s="5"/>
    </row>
    <row r="40" spans="1:12" x14ac:dyDescent="0.2">
      <c r="A40" s="2" t="s">
        <v>235</v>
      </c>
      <c r="B40" s="2" t="s">
        <v>422</v>
      </c>
      <c r="C40" s="26">
        <v>7611</v>
      </c>
      <c r="D40" s="26">
        <v>5712.92</v>
      </c>
      <c r="E40" s="26"/>
      <c r="F40" s="5"/>
      <c r="G40" s="5"/>
      <c r="H40" s="5"/>
      <c r="I40" s="5"/>
      <c r="J40" s="5"/>
      <c r="K40" s="5"/>
      <c r="L40" s="5"/>
    </row>
    <row r="41" spans="1:12" x14ac:dyDescent="0.2">
      <c r="A41" s="2" t="s">
        <v>236</v>
      </c>
      <c r="B41" s="2" t="s">
        <v>423</v>
      </c>
      <c r="C41" s="26">
        <v>8</v>
      </c>
      <c r="D41" s="26">
        <v>12.21</v>
      </c>
      <c r="E41" s="26">
        <v>12.16</v>
      </c>
      <c r="F41" s="5"/>
      <c r="G41" s="5"/>
      <c r="H41" s="5"/>
      <c r="I41" s="5"/>
      <c r="J41" s="5"/>
      <c r="K41" s="5"/>
      <c r="L41" s="5"/>
    </row>
    <row r="42" spans="1:12" x14ac:dyDescent="0.2">
      <c r="A42" s="2" t="s">
        <v>237</v>
      </c>
      <c r="B42" s="2" t="s">
        <v>627</v>
      </c>
      <c r="C42" s="26">
        <v>38</v>
      </c>
      <c r="D42" s="26">
        <v>137.47999999999999</v>
      </c>
      <c r="E42" s="26">
        <v>137.38999999999999</v>
      </c>
      <c r="F42" s="5"/>
      <c r="G42" s="5"/>
      <c r="H42" s="5"/>
      <c r="I42" s="5"/>
      <c r="J42" s="5"/>
      <c r="K42" s="5"/>
      <c r="L42" s="5"/>
    </row>
    <row r="43" spans="1:12" x14ac:dyDescent="0.2">
      <c r="A43" s="2" t="s">
        <v>238</v>
      </c>
      <c r="B43" s="2" t="s">
        <v>424</v>
      </c>
      <c r="C43" s="26">
        <v>12971</v>
      </c>
      <c r="D43" s="26">
        <v>10282.61</v>
      </c>
      <c r="E43" s="26"/>
      <c r="F43" s="5"/>
      <c r="G43" s="5"/>
      <c r="H43" s="5"/>
      <c r="I43" s="5"/>
      <c r="J43" s="5"/>
      <c r="K43" s="5"/>
      <c r="L43" s="5"/>
    </row>
    <row r="44" spans="1:12" x14ac:dyDescent="0.2">
      <c r="A44" s="2" t="s">
        <v>239</v>
      </c>
      <c r="B44" s="2" t="s">
        <v>628</v>
      </c>
      <c r="C44" s="26">
        <v>14917</v>
      </c>
      <c r="D44" s="26">
        <v>237255.84</v>
      </c>
      <c r="E44" s="26">
        <v>239081.55</v>
      </c>
      <c r="F44" s="5"/>
      <c r="G44" s="5"/>
      <c r="H44" s="5"/>
      <c r="I44" s="5"/>
      <c r="J44" s="5"/>
      <c r="K44" s="5"/>
      <c r="L44" s="5"/>
    </row>
    <row r="45" spans="1:12" x14ac:dyDescent="0.2">
      <c r="A45" s="2" t="s">
        <v>240</v>
      </c>
      <c r="B45" s="2" t="s">
        <v>629</v>
      </c>
      <c r="C45" s="26">
        <v>263</v>
      </c>
      <c r="D45" s="26">
        <v>1069.51</v>
      </c>
      <c r="E45" s="26">
        <v>1069.57</v>
      </c>
      <c r="F45" s="5"/>
      <c r="G45" s="5"/>
      <c r="H45" s="5"/>
      <c r="I45" s="5"/>
      <c r="J45" s="5"/>
      <c r="K45" s="5"/>
      <c r="L45" s="5"/>
    </row>
    <row r="46" spans="1:12" x14ac:dyDescent="0.2">
      <c r="A46" s="2" t="s">
        <v>241</v>
      </c>
      <c r="B46" s="2" t="s">
        <v>575</v>
      </c>
      <c r="C46" s="26">
        <v>236</v>
      </c>
      <c r="D46" s="26">
        <v>1497.34</v>
      </c>
      <c r="E46" s="26">
        <v>1496.77</v>
      </c>
      <c r="F46" s="5"/>
      <c r="G46" s="5"/>
      <c r="H46" s="5"/>
      <c r="I46" s="5"/>
      <c r="J46" s="5"/>
      <c r="K46" s="5"/>
      <c r="L46" s="5"/>
    </row>
    <row r="47" spans="1:12" x14ac:dyDescent="0.2">
      <c r="A47" s="2" t="s">
        <v>242</v>
      </c>
      <c r="B47" s="2" t="s">
        <v>425</v>
      </c>
      <c r="C47" s="26">
        <v>89</v>
      </c>
      <c r="D47" s="26">
        <v>208.83</v>
      </c>
      <c r="E47" s="26">
        <v>209.21</v>
      </c>
      <c r="F47" s="5"/>
      <c r="G47" s="5"/>
      <c r="H47" s="5"/>
      <c r="I47" s="5"/>
      <c r="J47" s="5"/>
      <c r="K47" s="5"/>
      <c r="L47" s="5"/>
    </row>
    <row r="48" spans="1:12" x14ac:dyDescent="0.2">
      <c r="A48" s="2" t="s">
        <v>243</v>
      </c>
      <c r="B48" s="2" t="s">
        <v>426</v>
      </c>
      <c r="C48" s="26" t="s">
        <v>617</v>
      </c>
      <c r="D48" s="26" t="s">
        <v>617</v>
      </c>
      <c r="E48" s="26" t="s">
        <v>617</v>
      </c>
      <c r="F48" s="5"/>
      <c r="G48" s="5"/>
      <c r="H48" s="5"/>
      <c r="I48" s="5"/>
      <c r="J48" s="5"/>
      <c r="K48" s="5"/>
      <c r="L48" s="5"/>
    </row>
    <row r="49" spans="1:12" x14ac:dyDescent="0.2">
      <c r="A49" s="2" t="s">
        <v>244</v>
      </c>
      <c r="B49" s="2" t="s">
        <v>576</v>
      </c>
      <c r="C49" s="26">
        <v>274</v>
      </c>
      <c r="D49" s="26">
        <v>10337.66</v>
      </c>
      <c r="E49" s="26">
        <v>6232.28</v>
      </c>
      <c r="F49" s="5"/>
      <c r="G49" s="5"/>
      <c r="H49" s="5"/>
      <c r="I49" s="5"/>
      <c r="J49" s="5"/>
      <c r="K49" s="5"/>
      <c r="L49" s="5"/>
    </row>
    <row r="50" spans="1:12" x14ac:dyDescent="0.2">
      <c r="A50" s="2" t="s">
        <v>630</v>
      </c>
      <c r="B50" s="2" t="s">
        <v>631</v>
      </c>
      <c r="C50" s="26" t="s">
        <v>617</v>
      </c>
      <c r="D50" s="26" t="s">
        <v>617</v>
      </c>
      <c r="E50" s="26" t="s">
        <v>617</v>
      </c>
      <c r="F50" s="5"/>
      <c r="G50" s="5"/>
      <c r="H50" s="5"/>
      <c r="I50" s="5"/>
      <c r="J50" s="5"/>
      <c r="K50" s="5"/>
      <c r="L50" s="5"/>
    </row>
    <row r="51" spans="1:12" x14ac:dyDescent="0.2">
      <c r="A51" s="2" t="s">
        <v>245</v>
      </c>
      <c r="B51" s="2" t="s">
        <v>632</v>
      </c>
      <c r="C51" s="26">
        <v>62</v>
      </c>
      <c r="D51" s="26">
        <v>379.08</v>
      </c>
      <c r="E51" s="26">
        <v>382.69</v>
      </c>
      <c r="F51" s="5"/>
      <c r="G51" s="5"/>
      <c r="H51" s="5"/>
      <c r="I51" s="5"/>
      <c r="J51" s="5"/>
      <c r="K51" s="5"/>
      <c r="L51" s="5"/>
    </row>
    <row r="52" spans="1:12" x14ac:dyDescent="0.2">
      <c r="A52" s="2" t="s">
        <v>246</v>
      </c>
      <c r="B52" s="2" t="s">
        <v>427</v>
      </c>
      <c r="C52" s="26">
        <v>92</v>
      </c>
      <c r="D52" s="26">
        <v>460</v>
      </c>
      <c r="E52" s="26">
        <v>462.75</v>
      </c>
      <c r="F52" s="5"/>
      <c r="G52" s="5"/>
      <c r="H52" s="5"/>
      <c r="I52" s="5"/>
      <c r="J52" s="5"/>
      <c r="K52" s="5"/>
      <c r="L52" s="5"/>
    </row>
    <row r="53" spans="1:12" x14ac:dyDescent="0.2">
      <c r="A53" s="2" t="s">
        <v>247</v>
      </c>
      <c r="B53" s="2" t="s">
        <v>428</v>
      </c>
      <c r="C53" s="26">
        <v>25</v>
      </c>
      <c r="D53" s="26">
        <v>74.05</v>
      </c>
      <c r="E53" s="26">
        <v>74.84</v>
      </c>
      <c r="F53" s="5"/>
      <c r="G53" s="5"/>
      <c r="H53" s="5"/>
      <c r="I53" s="5"/>
      <c r="J53" s="5"/>
      <c r="K53" s="5"/>
      <c r="L53" s="5"/>
    </row>
    <row r="54" spans="1:12" x14ac:dyDescent="0.2">
      <c r="A54" s="2" t="s">
        <v>248</v>
      </c>
      <c r="B54" s="2" t="s">
        <v>577</v>
      </c>
      <c r="C54" s="26">
        <v>35</v>
      </c>
      <c r="D54" s="26">
        <v>52.6</v>
      </c>
      <c r="E54" s="26">
        <v>48.62</v>
      </c>
      <c r="F54" s="5"/>
      <c r="G54" s="5"/>
      <c r="H54" s="5"/>
      <c r="I54" s="5"/>
      <c r="J54" s="5"/>
      <c r="K54" s="5"/>
      <c r="L54" s="5"/>
    </row>
    <row r="55" spans="1:12" x14ac:dyDescent="0.2">
      <c r="A55" s="2" t="s">
        <v>249</v>
      </c>
      <c r="B55" s="2" t="s">
        <v>578</v>
      </c>
      <c r="C55" s="26">
        <v>147</v>
      </c>
      <c r="D55" s="26">
        <v>307.39999999999998</v>
      </c>
      <c r="E55" s="26">
        <v>305.76</v>
      </c>
      <c r="F55" s="5"/>
      <c r="G55" s="5"/>
      <c r="H55" s="5"/>
      <c r="I55" s="5"/>
      <c r="J55" s="5"/>
      <c r="K55" s="5"/>
      <c r="L55" s="5"/>
    </row>
    <row r="56" spans="1:12" x14ac:dyDescent="0.2">
      <c r="A56" s="2" t="s">
        <v>250</v>
      </c>
      <c r="B56" s="2" t="s">
        <v>579</v>
      </c>
      <c r="C56" s="26">
        <v>316</v>
      </c>
      <c r="D56" s="26">
        <v>12873.84</v>
      </c>
      <c r="E56" s="26">
        <v>7391.37</v>
      </c>
      <c r="F56" s="5"/>
      <c r="G56" s="5"/>
      <c r="H56" s="5"/>
      <c r="I56" s="5"/>
      <c r="J56" s="5"/>
      <c r="K56" s="5"/>
      <c r="L56" s="5"/>
    </row>
    <row r="57" spans="1:12" x14ac:dyDescent="0.2">
      <c r="A57" s="2" t="s">
        <v>251</v>
      </c>
      <c r="B57" s="2" t="s">
        <v>429</v>
      </c>
      <c r="C57" s="26">
        <v>25</v>
      </c>
      <c r="D57" s="26">
        <v>74.89</v>
      </c>
      <c r="E57" s="26">
        <v>60.62</v>
      </c>
      <c r="F57" s="5"/>
      <c r="G57" s="5"/>
      <c r="H57" s="5"/>
      <c r="I57" s="5"/>
      <c r="J57" s="5"/>
      <c r="K57" s="5"/>
      <c r="L57" s="5"/>
    </row>
    <row r="58" spans="1:12" x14ac:dyDescent="0.2">
      <c r="A58" s="2" t="s">
        <v>252</v>
      </c>
      <c r="B58" s="2" t="s">
        <v>580</v>
      </c>
      <c r="C58" s="26">
        <v>27</v>
      </c>
      <c r="D58" s="26">
        <v>76.5</v>
      </c>
      <c r="E58" s="26">
        <v>76.84</v>
      </c>
      <c r="F58" s="5"/>
      <c r="G58" s="5"/>
      <c r="H58" s="5"/>
      <c r="I58" s="5"/>
      <c r="J58" s="5"/>
      <c r="K58" s="5"/>
      <c r="L58" s="5"/>
    </row>
    <row r="59" spans="1:12" x14ac:dyDescent="0.2">
      <c r="A59" s="2" t="s">
        <v>253</v>
      </c>
      <c r="B59" s="2" t="s">
        <v>529</v>
      </c>
      <c r="C59" s="26">
        <v>3</v>
      </c>
      <c r="D59" s="26">
        <v>12.61</v>
      </c>
      <c r="E59" s="26">
        <v>12.45</v>
      </c>
      <c r="F59" s="5"/>
      <c r="G59" s="5"/>
      <c r="H59" s="5"/>
      <c r="I59" s="5"/>
      <c r="J59" s="5"/>
      <c r="K59" s="5"/>
      <c r="L59" s="5"/>
    </row>
    <row r="60" spans="1:12" x14ac:dyDescent="0.2">
      <c r="A60" s="2" t="s">
        <v>254</v>
      </c>
      <c r="B60" s="2" t="s">
        <v>530</v>
      </c>
      <c r="C60" s="26">
        <v>31</v>
      </c>
      <c r="D60" s="26">
        <v>79.61</v>
      </c>
      <c r="E60" s="26">
        <v>86.13</v>
      </c>
      <c r="F60" s="5"/>
      <c r="G60" s="5"/>
      <c r="H60" s="5"/>
      <c r="I60" s="5"/>
      <c r="J60" s="5"/>
      <c r="K60" s="5"/>
      <c r="L60" s="5"/>
    </row>
    <row r="61" spans="1:12" x14ac:dyDescent="0.2">
      <c r="A61" s="2" t="s">
        <v>255</v>
      </c>
      <c r="B61" s="2" t="s">
        <v>633</v>
      </c>
      <c r="C61" s="26">
        <v>5</v>
      </c>
      <c r="D61" s="26">
        <v>11.25</v>
      </c>
      <c r="E61" s="26">
        <v>11.02</v>
      </c>
      <c r="F61" s="5"/>
      <c r="G61" s="5"/>
      <c r="H61" s="5"/>
      <c r="I61" s="5"/>
      <c r="J61" s="5"/>
      <c r="K61" s="5"/>
      <c r="L61" s="5"/>
    </row>
    <row r="62" spans="1:12" x14ac:dyDescent="0.2">
      <c r="A62" s="2" t="s">
        <v>256</v>
      </c>
      <c r="B62" s="2" t="s">
        <v>430</v>
      </c>
      <c r="C62" s="26">
        <v>14</v>
      </c>
      <c r="D62" s="26">
        <v>31.39</v>
      </c>
      <c r="E62" s="26">
        <v>31.82</v>
      </c>
      <c r="F62" s="5"/>
      <c r="G62" s="5"/>
      <c r="H62" s="5"/>
      <c r="I62" s="5"/>
      <c r="J62" s="5"/>
      <c r="K62" s="5"/>
      <c r="L62" s="5"/>
    </row>
    <row r="63" spans="1:12" x14ac:dyDescent="0.2">
      <c r="A63" s="2" t="s">
        <v>257</v>
      </c>
      <c r="B63" s="2" t="s">
        <v>634</v>
      </c>
      <c r="C63" s="26">
        <v>3</v>
      </c>
      <c r="D63" s="26">
        <v>5.35</v>
      </c>
      <c r="E63" s="26">
        <v>5.35</v>
      </c>
      <c r="F63" s="5"/>
      <c r="G63" s="5"/>
      <c r="H63" s="5"/>
      <c r="I63" s="5"/>
      <c r="J63" s="5"/>
      <c r="K63" s="5"/>
      <c r="L63" s="5"/>
    </row>
    <row r="64" spans="1:12" x14ac:dyDescent="0.2">
      <c r="A64" s="2" t="s">
        <v>258</v>
      </c>
      <c r="B64" s="2" t="s">
        <v>635</v>
      </c>
      <c r="C64" s="26" t="s">
        <v>617</v>
      </c>
      <c r="D64" s="26" t="s">
        <v>617</v>
      </c>
      <c r="E64" s="26" t="s">
        <v>617</v>
      </c>
      <c r="F64" s="5"/>
      <c r="G64" s="5"/>
      <c r="H64" s="5"/>
      <c r="I64" s="5"/>
      <c r="J64" s="5"/>
      <c r="K64" s="5"/>
      <c r="L64" s="5"/>
    </row>
    <row r="65" spans="1:12" x14ac:dyDescent="0.2">
      <c r="A65" s="2" t="s">
        <v>259</v>
      </c>
      <c r="B65" s="2" t="s">
        <v>636</v>
      </c>
      <c r="C65" s="26">
        <v>55</v>
      </c>
      <c r="D65" s="26">
        <v>348.67</v>
      </c>
      <c r="E65" s="26">
        <v>347.83</v>
      </c>
      <c r="F65" s="5"/>
      <c r="G65" s="5"/>
      <c r="H65" s="5"/>
      <c r="I65" s="5"/>
      <c r="J65" s="5"/>
      <c r="K65" s="5"/>
      <c r="L65" s="5"/>
    </row>
    <row r="66" spans="1:12" x14ac:dyDescent="0.2">
      <c r="A66" s="2" t="s">
        <v>260</v>
      </c>
      <c r="B66" s="2" t="s">
        <v>431</v>
      </c>
      <c r="C66" s="26">
        <v>52</v>
      </c>
      <c r="D66" s="26">
        <v>95.98</v>
      </c>
      <c r="E66" s="26">
        <v>94.42</v>
      </c>
      <c r="F66" s="5"/>
      <c r="G66" s="5"/>
      <c r="H66" s="5"/>
      <c r="I66" s="5"/>
      <c r="J66" s="5"/>
      <c r="K66" s="5"/>
      <c r="L66" s="5"/>
    </row>
    <row r="67" spans="1:12" x14ac:dyDescent="0.2">
      <c r="A67" s="2" t="s">
        <v>261</v>
      </c>
      <c r="B67" s="2" t="s">
        <v>432</v>
      </c>
      <c r="C67" s="26">
        <v>71</v>
      </c>
      <c r="D67" s="26">
        <v>155.72</v>
      </c>
      <c r="E67" s="26">
        <v>156.05000000000001</v>
      </c>
      <c r="F67" s="5"/>
      <c r="G67" s="5"/>
      <c r="H67" s="5"/>
      <c r="I67" s="5"/>
      <c r="J67" s="5"/>
      <c r="K67" s="5"/>
      <c r="L67" s="5"/>
    </row>
    <row r="68" spans="1:12" x14ac:dyDescent="0.2">
      <c r="A68" s="2" t="s">
        <v>262</v>
      </c>
      <c r="B68" s="2" t="s">
        <v>433</v>
      </c>
      <c r="C68" s="26">
        <v>5</v>
      </c>
      <c r="D68" s="26">
        <v>4.1399999999999997</v>
      </c>
      <c r="E68" s="26">
        <v>3.69</v>
      </c>
      <c r="F68" s="5"/>
      <c r="G68" s="5"/>
      <c r="H68" s="5"/>
      <c r="I68" s="5"/>
      <c r="J68" s="5"/>
      <c r="K68" s="5"/>
      <c r="L68" s="5"/>
    </row>
    <row r="69" spans="1:12" x14ac:dyDescent="0.2">
      <c r="A69" s="2" t="s">
        <v>263</v>
      </c>
      <c r="B69" s="2" t="s">
        <v>434</v>
      </c>
      <c r="C69" s="26">
        <v>50</v>
      </c>
      <c r="D69" s="26">
        <v>80.5</v>
      </c>
      <c r="E69" s="26">
        <v>80.59</v>
      </c>
      <c r="F69" s="5"/>
      <c r="G69" s="5"/>
      <c r="H69" s="5"/>
      <c r="I69" s="5"/>
      <c r="J69" s="5"/>
      <c r="K69" s="5"/>
      <c r="L69" s="5"/>
    </row>
    <row r="70" spans="1:12" x14ac:dyDescent="0.2">
      <c r="A70" s="2" t="s">
        <v>264</v>
      </c>
      <c r="B70" s="2" t="s">
        <v>435</v>
      </c>
      <c r="C70" s="26">
        <v>7</v>
      </c>
      <c r="D70" s="26">
        <v>22.24</v>
      </c>
      <c r="E70" s="26">
        <v>21.77</v>
      </c>
      <c r="F70" s="5"/>
      <c r="G70" s="5"/>
      <c r="H70" s="5"/>
      <c r="I70" s="5"/>
      <c r="J70" s="5"/>
      <c r="K70" s="5"/>
      <c r="L70" s="5"/>
    </row>
    <row r="71" spans="1:12" x14ac:dyDescent="0.2">
      <c r="A71" s="2" t="s">
        <v>265</v>
      </c>
      <c r="B71" s="2" t="s">
        <v>581</v>
      </c>
      <c r="C71" s="26">
        <v>162</v>
      </c>
      <c r="D71" s="26">
        <v>398.54</v>
      </c>
      <c r="E71" s="26">
        <v>397.23</v>
      </c>
      <c r="F71" s="5"/>
      <c r="G71" s="5"/>
      <c r="H71" s="5"/>
      <c r="I71" s="5"/>
      <c r="J71" s="5"/>
      <c r="K71" s="5"/>
      <c r="L71" s="5"/>
    </row>
    <row r="72" spans="1:12" x14ac:dyDescent="0.2">
      <c r="A72" s="2" t="s">
        <v>266</v>
      </c>
      <c r="B72" s="2" t="s">
        <v>436</v>
      </c>
      <c r="C72" s="26">
        <v>33</v>
      </c>
      <c r="D72" s="26">
        <v>200.24</v>
      </c>
      <c r="E72" s="26">
        <v>201.53</v>
      </c>
      <c r="F72" s="5"/>
      <c r="G72" s="5"/>
      <c r="H72" s="5"/>
      <c r="I72" s="5"/>
      <c r="J72" s="5"/>
      <c r="K72" s="5"/>
      <c r="L72" s="5"/>
    </row>
    <row r="73" spans="1:12" x14ac:dyDescent="0.2">
      <c r="A73" s="2" t="s">
        <v>267</v>
      </c>
      <c r="B73" s="2" t="s">
        <v>437</v>
      </c>
      <c r="C73" s="26">
        <v>10</v>
      </c>
      <c r="D73" s="26">
        <v>5.49</v>
      </c>
      <c r="E73" s="26">
        <v>5.47</v>
      </c>
      <c r="F73" s="5"/>
      <c r="G73" s="5"/>
      <c r="H73" s="5"/>
      <c r="I73" s="5"/>
      <c r="J73" s="5"/>
      <c r="K73" s="5"/>
      <c r="L73" s="5"/>
    </row>
    <row r="74" spans="1:12" x14ac:dyDescent="0.2">
      <c r="A74" s="2" t="s">
        <v>268</v>
      </c>
      <c r="B74" s="2" t="s">
        <v>637</v>
      </c>
      <c r="C74" s="26">
        <v>12</v>
      </c>
      <c r="D74" s="26">
        <v>34.64</v>
      </c>
      <c r="E74" s="26">
        <v>34.840000000000003</v>
      </c>
      <c r="F74" s="5"/>
      <c r="G74" s="5"/>
      <c r="H74" s="5"/>
      <c r="I74" s="5"/>
      <c r="J74" s="5"/>
      <c r="K74" s="5"/>
      <c r="L74" s="5"/>
    </row>
    <row r="75" spans="1:12" x14ac:dyDescent="0.2">
      <c r="A75" s="2" t="s">
        <v>566</v>
      </c>
      <c r="B75" s="2" t="s">
        <v>572</v>
      </c>
      <c r="C75" s="26" t="s">
        <v>617</v>
      </c>
      <c r="D75" s="26" t="s">
        <v>617</v>
      </c>
      <c r="E75" s="26" t="s">
        <v>617</v>
      </c>
      <c r="F75" s="5"/>
      <c r="G75" s="5"/>
      <c r="H75" s="5"/>
      <c r="I75" s="5"/>
      <c r="J75" s="5"/>
      <c r="K75" s="5"/>
      <c r="L75" s="5"/>
    </row>
    <row r="76" spans="1:12" x14ac:dyDescent="0.2">
      <c r="A76" s="2" t="s">
        <v>269</v>
      </c>
      <c r="B76" s="2" t="s">
        <v>638</v>
      </c>
      <c r="C76" s="26">
        <v>470</v>
      </c>
      <c r="D76" s="26">
        <v>2764.98</v>
      </c>
      <c r="E76" s="26">
        <v>2748.8</v>
      </c>
      <c r="F76" s="5"/>
      <c r="G76" s="5"/>
      <c r="H76" s="5"/>
      <c r="I76" s="5"/>
      <c r="J76" s="5"/>
      <c r="K76" s="5"/>
      <c r="L76" s="5"/>
    </row>
    <row r="77" spans="1:12" x14ac:dyDescent="0.2">
      <c r="A77" s="2" t="s">
        <v>639</v>
      </c>
      <c r="B77" s="2" t="s">
        <v>640</v>
      </c>
      <c r="C77" s="26" t="s">
        <v>617</v>
      </c>
      <c r="D77" s="26" t="s">
        <v>617</v>
      </c>
      <c r="E77" s="26" t="s">
        <v>617</v>
      </c>
      <c r="F77" s="5"/>
      <c r="G77" s="5"/>
      <c r="H77" s="5"/>
      <c r="I77" s="5"/>
      <c r="J77" s="5"/>
      <c r="K77" s="5"/>
      <c r="L77" s="5"/>
    </row>
    <row r="78" spans="1:12" x14ac:dyDescent="0.2">
      <c r="A78" s="2" t="s">
        <v>270</v>
      </c>
      <c r="B78" s="2" t="s">
        <v>531</v>
      </c>
      <c r="C78" s="26" t="s">
        <v>617</v>
      </c>
      <c r="D78" s="26" t="s">
        <v>617</v>
      </c>
      <c r="E78" s="26" t="s">
        <v>617</v>
      </c>
      <c r="F78" s="5"/>
      <c r="G78" s="5"/>
      <c r="H78" s="5"/>
      <c r="I78" s="5"/>
      <c r="J78" s="5"/>
      <c r="K78" s="5"/>
      <c r="L78" s="5"/>
    </row>
    <row r="79" spans="1:12" x14ac:dyDescent="0.2">
      <c r="A79" s="2" t="s">
        <v>608</v>
      </c>
      <c r="B79" s="2" t="s">
        <v>613</v>
      </c>
      <c r="C79" s="26">
        <v>3</v>
      </c>
      <c r="D79" s="26">
        <v>23.39</v>
      </c>
      <c r="E79" s="26">
        <v>24.14</v>
      </c>
      <c r="F79" s="5"/>
      <c r="G79" s="5"/>
      <c r="H79" s="5"/>
      <c r="I79" s="5"/>
      <c r="J79" s="5"/>
      <c r="K79" s="5"/>
      <c r="L79" s="5"/>
    </row>
    <row r="80" spans="1:12" x14ac:dyDescent="0.2">
      <c r="A80" s="2" t="s">
        <v>271</v>
      </c>
      <c r="B80" s="2" t="s">
        <v>438</v>
      </c>
      <c r="C80" s="26">
        <v>156</v>
      </c>
      <c r="D80" s="26">
        <v>2153.63</v>
      </c>
      <c r="E80" s="26">
        <v>2167.6799999999998</v>
      </c>
      <c r="F80" s="5"/>
      <c r="G80" s="5"/>
      <c r="H80" s="5"/>
      <c r="I80" s="5"/>
      <c r="J80" s="5"/>
      <c r="K80" s="5"/>
      <c r="L80" s="5"/>
    </row>
    <row r="81" spans="1:12" x14ac:dyDescent="0.2">
      <c r="A81" s="2" t="s">
        <v>272</v>
      </c>
      <c r="B81" s="2" t="s">
        <v>439</v>
      </c>
      <c r="C81" s="26">
        <v>3</v>
      </c>
      <c r="D81" s="26">
        <v>1.83</v>
      </c>
      <c r="E81" s="26">
        <v>1.59</v>
      </c>
      <c r="F81" s="5"/>
      <c r="G81" s="5"/>
      <c r="H81" s="5"/>
      <c r="I81" s="5"/>
      <c r="J81" s="5"/>
      <c r="K81" s="5"/>
      <c r="L81" s="5"/>
    </row>
    <row r="82" spans="1:12" x14ac:dyDescent="0.2">
      <c r="A82" s="2" t="s">
        <v>273</v>
      </c>
      <c r="B82" s="2" t="s">
        <v>641</v>
      </c>
      <c r="C82" s="26">
        <v>35</v>
      </c>
      <c r="D82" s="26">
        <v>48.68</v>
      </c>
      <c r="E82" s="26"/>
      <c r="F82" s="5"/>
      <c r="G82" s="5"/>
      <c r="H82" s="5"/>
      <c r="I82" s="5"/>
      <c r="J82" s="5"/>
      <c r="K82" s="5"/>
      <c r="L82" s="5"/>
    </row>
    <row r="83" spans="1:12" x14ac:dyDescent="0.2">
      <c r="A83" s="2" t="s">
        <v>274</v>
      </c>
      <c r="B83" s="2" t="s">
        <v>440</v>
      </c>
      <c r="C83" s="26">
        <v>34</v>
      </c>
      <c r="D83" s="26">
        <v>20.98</v>
      </c>
      <c r="E83" s="26"/>
      <c r="F83" s="5"/>
      <c r="G83" s="5"/>
      <c r="H83" s="5"/>
      <c r="I83" s="5"/>
      <c r="J83" s="5"/>
      <c r="K83" s="5"/>
      <c r="L83" s="5"/>
    </row>
    <row r="84" spans="1:12" x14ac:dyDescent="0.2">
      <c r="A84" s="2" t="s">
        <v>275</v>
      </c>
      <c r="B84" s="2" t="s">
        <v>441</v>
      </c>
      <c r="C84" s="26">
        <v>367</v>
      </c>
      <c r="D84" s="26">
        <v>1402.38</v>
      </c>
      <c r="E84" s="26">
        <v>1351.9</v>
      </c>
      <c r="F84" s="5"/>
      <c r="G84" s="5"/>
      <c r="H84" s="5"/>
      <c r="I84" s="5"/>
      <c r="J84" s="5"/>
      <c r="K84" s="5"/>
      <c r="L84" s="5"/>
    </row>
    <row r="85" spans="1:12" x14ac:dyDescent="0.2">
      <c r="A85" s="2" t="s">
        <v>276</v>
      </c>
      <c r="B85" s="2" t="s">
        <v>642</v>
      </c>
      <c r="C85" s="26">
        <v>3076</v>
      </c>
      <c r="D85" s="26">
        <v>39479.699999999997</v>
      </c>
      <c r="E85" s="26">
        <v>39763.870000000003</v>
      </c>
      <c r="F85" s="5"/>
      <c r="G85" s="5"/>
      <c r="H85" s="5"/>
      <c r="I85" s="5"/>
      <c r="J85" s="5"/>
      <c r="K85" s="5"/>
      <c r="L85" s="5"/>
    </row>
    <row r="86" spans="1:12" x14ac:dyDescent="0.2">
      <c r="A86" s="2" t="s">
        <v>277</v>
      </c>
      <c r="B86" s="2" t="s">
        <v>442</v>
      </c>
      <c r="C86" s="26">
        <v>21</v>
      </c>
      <c r="D86" s="26">
        <v>81.14</v>
      </c>
      <c r="E86" s="26">
        <v>80.95</v>
      </c>
      <c r="F86" s="5"/>
      <c r="G86" s="5"/>
      <c r="H86" s="5"/>
      <c r="I86" s="5"/>
      <c r="J86" s="5"/>
      <c r="K86" s="5"/>
      <c r="L86" s="5"/>
    </row>
    <row r="87" spans="1:12" x14ac:dyDescent="0.2">
      <c r="A87" s="2" t="s">
        <v>278</v>
      </c>
      <c r="B87" s="2" t="s">
        <v>443</v>
      </c>
      <c r="C87" s="26" t="s">
        <v>617</v>
      </c>
      <c r="D87" s="26" t="s">
        <v>617</v>
      </c>
      <c r="E87" s="26" t="s">
        <v>617</v>
      </c>
      <c r="F87" s="5"/>
      <c r="G87" s="5"/>
      <c r="H87" s="5"/>
      <c r="I87" s="5"/>
      <c r="J87" s="5"/>
      <c r="K87" s="5"/>
      <c r="L87" s="5"/>
    </row>
    <row r="88" spans="1:12" x14ac:dyDescent="0.2">
      <c r="A88" s="2" t="s">
        <v>279</v>
      </c>
      <c r="B88" s="2" t="s">
        <v>444</v>
      </c>
      <c r="C88" s="26">
        <v>542</v>
      </c>
      <c r="D88" s="26">
        <v>2296.71</v>
      </c>
      <c r="E88" s="26">
        <v>2293.5500000000002</v>
      </c>
      <c r="F88" s="5"/>
      <c r="G88" s="5"/>
      <c r="H88" s="5"/>
      <c r="I88" s="5"/>
      <c r="J88" s="5"/>
      <c r="K88" s="5"/>
      <c r="L88" s="5"/>
    </row>
    <row r="89" spans="1:12" x14ac:dyDescent="0.2">
      <c r="A89" s="2" t="s">
        <v>280</v>
      </c>
      <c r="B89" s="2" t="s">
        <v>582</v>
      </c>
      <c r="C89" s="26">
        <v>482</v>
      </c>
      <c r="D89" s="26">
        <v>3428.36</v>
      </c>
      <c r="E89" s="26">
        <v>3444.86</v>
      </c>
      <c r="F89" s="5"/>
      <c r="G89" s="5"/>
      <c r="H89" s="5"/>
      <c r="I89" s="5"/>
      <c r="J89" s="5"/>
      <c r="K89" s="5"/>
      <c r="L89" s="5"/>
    </row>
    <row r="90" spans="1:12" x14ac:dyDescent="0.2">
      <c r="A90" s="2" t="s">
        <v>281</v>
      </c>
      <c r="B90" s="2" t="s">
        <v>643</v>
      </c>
      <c r="C90" s="26">
        <v>15</v>
      </c>
      <c r="D90" s="26">
        <v>15.7</v>
      </c>
      <c r="E90" s="26">
        <v>14.11</v>
      </c>
      <c r="F90" s="5"/>
      <c r="G90" s="5"/>
      <c r="H90" s="5"/>
      <c r="I90" s="5"/>
      <c r="J90" s="5"/>
      <c r="K90" s="5"/>
      <c r="L90" s="5"/>
    </row>
    <row r="91" spans="1:12" x14ac:dyDescent="0.2">
      <c r="A91" s="2" t="s">
        <v>282</v>
      </c>
      <c r="B91" s="2" t="s">
        <v>445</v>
      </c>
      <c r="C91" s="26">
        <v>5</v>
      </c>
      <c r="D91" s="26">
        <v>1.07</v>
      </c>
      <c r="E91" s="26">
        <v>0.95</v>
      </c>
      <c r="F91" s="5"/>
      <c r="G91" s="5"/>
      <c r="H91" s="5"/>
      <c r="I91" s="5"/>
      <c r="J91" s="5"/>
      <c r="K91" s="5"/>
      <c r="L91" s="5"/>
    </row>
    <row r="92" spans="1:12" x14ac:dyDescent="0.2">
      <c r="A92" s="2" t="s">
        <v>283</v>
      </c>
      <c r="B92" s="2" t="s">
        <v>644</v>
      </c>
      <c r="C92" s="26">
        <v>837</v>
      </c>
      <c r="D92" s="26">
        <v>3599.44</v>
      </c>
      <c r="E92" s="26">
        <v>3599.89</v>
      </c>
      <c r="F92" s="5"/>
      <c r="G92" s="5"/>
      <c r="H92" s="5"/>
      <c r="I92" s="5"/>
      <c r="J92" s="5"/>
      <c r="K92" s="5"/>
      <c r="L92" s="5"/>
    </row>
    <row r="93" spans="1:12" x14ac:dyDescent="0.2">
      <c r="A93" s="2" t="s">
        <v>284</v>
      </c>
      <c r="B93" s="2" t="s">
        <v>446</v>
      </c>
      <c r="C93" s="26">
        <v>253</v>
      </c>
      <c r="D93" s="26">
        <v>1343.37</v>
      </c>
      <c r="E93" s="26">
        <v>1348.17</v>
      </c>
      <c r="F93" s="5"/>
      <c r="G93" s="5"/>
      <c r="H93" s="5"/>
      <c r="I93" s="5"/>
      <c r="J93" s="5"/>
      <c r="K93" s="5"/>
      <c r="L93" s="5"/>
    </row>
    <row r="94" spans="1:12" x14ac:dyDescent="0.2">
      <c r="A94" s="2" t="s">
        <v>285</v>
      </c>
      <c r="B94" s="2" t="s">
        <v>583</v>
      </c>
      <c r="C94" s="26">
        <v>33</v>
      </c>
      <c r="D94" s="26">
        <v>43.7</v>
      </c>
      <c r="E94" s="26">
        <v>31.66</v>
      </c>
      <c r="F94" s="5"/>
      <c r="G94" s="5"/>
      <c r="H94" s="5"/>
      <c r="I94" s="5"/>
      <c r="J94" s="5"/>
      <c r="K94" s="5"/>
      <c r="L94" s="5"/>
    </row>
    <row r="95" spans="1:12" x14ac:dyDescent="0.2">
      <c r="A95" s="2" t="s">
        <v>286</v>
      </c>
      <c r="B95" s="2" t="s">
        <v>645</v>
      </c>
      <c r="C95" s="26">
        <v>87</v>
      </c>
      <c r="D95" s="26">
        <v>308.58999999999997</v>
      </c>
      <c r="E95" s="26">
        <v>309.39999999999998</v>
      </c>
      <c r="F95" s="5"/>
      <c r="G95" s="5"/>
      <c r="H95" s="5"/>
      <c r="I95" s="5"/>
      <c r="J95" s="5"/>
      <c r="K95" s="5"/>
      <c r="L95" s="5"/>
    </row>
    <row r="96" spans="1:12" x14ac:dyDescent="0.2">
      <c r="A96" s="2" t="s">
        <v>287</v>
      </c>
      <c r="B96" s="2" t="s">
        <v>532</v>
      </c>
      <c r="C96" s="26">
        <v>2785</v>
      </c>
      <c r="D96" s="26">
        <v>3000.09</v>
      </c>
      <c r="E96" s="26">
        <v>2954.09</v>
      </c>
      <c r="F96" s="5"/>
      <c r="G96" s="5"/>
      <c r="H96" s="5"/>
      <c r="I96" s="5"/>
      <c r="J96" s="5"/>
      <c r="K96" s="5"/>
      <c r="L96" s="5"/>
    </row>
    <row r="97" spans="1:12" x14ac:dyDescent="0.2">
      <c r="A97" s="2" t="s">
        <v>288</v>
      </c>
      <c r="B97" s="2" t="s">
        <v>447</v>
      </c>
      <c r="C97" s="26">
        <v>3</v>
      </c>
      <c r="D97" s="26">
        <v>1.2</v>
      </c>
      <c r="E97" s="26">
        <v>1.17</v>
      </c>
      <c r="F97" s="5"/>
      <c r="G97" s="5"/>
      <c r="H97" s="5"/>
      <c r="I97" s="5"/>
      <c r="J97" s="5"/>
      <c r="K97" s="5"/>
      <c r="L97" s="5"/>
    </row>
    <row r="98" spans="1:12" x14ac:dyDescent="0.2">
      <c r="A98" s="2" t="s">
        <v>289</v>
      </c>
      <c r="B98" s="2" t="s">
        <v>646</v>
      </c>
      <c r="C98" s="26">
        <v>740</v>
      </c>
      <c r="D98" s="26">
        <v>1379.24</v>
      </c>
      <c r="E98" s="26">
        <v>1361.32</v>
      </c>
      <c r="F98" s="5"/>
      <c r="G98" s="5"/>
      <c r="H98" s="5"/>
      <c r="I98" s="5"/>
      <c r="J98" s="5"/>
      <c r="K98" s="5"/>
      <c r="L98" s="5"/>
    </row>
    <row r="99" spans="1:12" x14ac:dyDescent="0.2">
      <c r="A99" s="2" t="s">
        <v>290</v>
      </c>
      <c r="B99" s="2" t="s">
        <v>448</v>
      </c>
      <c r="C99" s="26">
        <v>25</v>
      </c>
      <c r="D99" s="26">
        <v>42.54</v>
      </c>
      <c r="E99" s="26">
        <v>42.5</v>
      </c>
      <c r="F99" s="5"/>
      <c r="G99" s="5"/>
      <c r="H99" s="5"/>
      <c r="I99" s="5"/>
      <c r="J99" s="5"/>
      <c r="K99" s="5"/>
      <c r="L99" s="5"/>
    </row>
    <row r="100" spans="1:12" x14ac:dyDescent="0.2">
      <c r="A100" s="2" t="s">
        <v>291</v>
      </c>
      <c r="B100" s="2" t="s">
        <v>449</v>
      </c>
      <c r="C100" s="26">
        <v>30</v>
      </c>
      <c r="D100" s="26">
        <v>84.55</v>
      </c>
      <c r="E100" s="26">
        <v>84.41</v>
      </c>
      <c r="F100" s="5"/>
      <c r="G100" s="5"/>
      <c r="H100" s="5"/>
      <c r="I100" s="5"/>
      <c r="J100" s="5"/>
      <c r="K100" s="5"/>
      <c r="L100" s="5"/>
    </row>
    <row r="101" spans="1:12" x14ac:dyDescent="0.2">
      <c r="A101" s="2" t="s">
        <v>292</v>
      </c>
      <c r="B101" s="2" t="s">
        <v>450</v>
      </c>
      <c r="C101" s="26">
        <v>178</v>
      </c>
      <c r="D101" s="26">
        <v>232.01</v>
      </c>
      <c r="E101" s="26">
        <v>231.59</v>
      </c>
      <c r="F101" s="5"/>
      <c r="G101" s="5"/>
      <c r="H101" s="5"/>
      <c r="I101" s="5"/>
      <c r="J101" s="5"/>
      <c r="K101" s="5"/>
      <c r="L101" s="5"/>
    </row>
    <row r="102" spans="1:12" x14ac:dyDescent="0.2">
      <c r="A102" s="2" t="s">
        <v>293</v>
      </c>
      <c r="B102" s="2" t="s">
        <v>647</v>
      </c>
      <c r="C102" s="26">
        <v>157</v>
      </c>
      <c r="D102" s="26">
        <v>686.77</v>
      </c>
      <c r="E102" s="26">
        <v>685.4</v>
      </c>
      <c r="F102" s="5"/>
      <c r="G102" s="5"/>
      <c r="H102" s="5"/>
      <c r="I102" s="5"/>
      <c r="J102" s="5"/>
      <c r="K102" s="5"/>
      <c r="L102" s="5"/>
    </row>
    <row r="103" spans="1:12" x14ac:dyDescent="0.2">
      <c r="A103" s="2" t="s">
        <v>294</v>
      </c>
      <c r="B103" s="2" t="s">
        <v>584</v>
      </c>
      <c r="C103" s="26">
        <v>1726</v>
      </c>
      <c r="D103" s="26">
        <v>10699.49</v>
      </c>
      <c r="E103" s="26">
        <v>10766.34</v>
      </c>
      <c r="F103" s="5"/>
      <c r="G103" s="5"/>
      <c r="H103" s="5"/>
      <c r="I103" s="5"/>
      <c r="J103" s="5"/>
      <c r="K103" s="5"/>
      <c r="L103" s="5"/>
    </row>
    <row r="104" spans="1:12" x14ac:dyDescent="0.2">
      <c r="A104" s="2" t="s">
        <v>295</v>
      </c>
      <c r="B104" s="2" t="s">
        <v>648</v>
      </c>
      <c r="C104" s="26">
        <v>14</v>
      </c>
      <c r="D104" s="26">
        <v>38.19</v>
      </c>
      <c r="E104" s="26">
        <v>37.909999999999997</v>
      </c>
      <c r="F104" s="5"/>
      <c r="G104" s="5"/>
      <c r="H104" s="5"/>
      <c r="I104" s="5"/>
      <c r="J104" s="5"/>
      <c r="K104" s="5"/>
      <c r="L104" s="5"/>
    </row>
    <row r="105" spans="1:12" x14ac:dyDescent="0.2">
      <c r="A105" s="2" t="s">
        <v>296</v>
      </c>
      <c r="B105" s="2" t="s">
        <v>585</v>
      </c>
      <c r="C105" s="26">
        <v>216</v>
      </c>
      <c r="D105" s="26">
        <v>844.8</v>
      </c>
      <c r="E105" s="26">
        <v>842.6</v>
      </c>
      <c r="F105" s="5"/>
      <c r="G105" s="5"/>
      <c r="H105" s="5"/>
      <c r="I105" s="5"/>
      <c r="J105" s="5"/>
      <c r="K105" s="5"/>
      <c r="L105" s="5"/>
    </row>
    <row r="106" spans="1:12" x14ac:dyDescent="0.2">
      <c r="A106" s="2" t="s">
        <v>297</v>
      </c>
      <c r="B106" s="2" t="s">
        <v>586</v>
      </c>
      <c r="C106" s="26">
        <v>218</v>
      </c>
      <c r="D106" s="26">
        <v>1051.28</v>
      </c>
      <c r="E106" s="26">
        <v>1055.57</v>
      </c>
      <c r="F106" s="5"/>
      <c r="G106" s="5"/>
      <c r="H106" s="5"/>
      <c r="I106" s="5"/>
      <c r="J106" s="5"/>
      <c r="K106" s="5"/>
      <c r="L106" s="5"/>
    </row>
    <row r="107" spans="1:12" x14ac:dyDescent="0.2">
      <c r="A107" s="2" t="s">
        <v>298</v>
      </c>
      <c r="B107" s="2" t="s">
        <v>451</v>
      </c>
      <c r="C107" s="26">
        <v>23</v>
      </c>
      <c r="D107" s="26">
        <v>6.87</v>
      </c>
      <c r="E107" s="26">
        <v>6.55</v>
      </c>
      <c r="F107" s="5"/>
      <c r="G107" s="5"/>
      <c r="H107" s="5"/>
      <c r="I107" s="5"/>
      <c r="J107" s="5"/>
      <c r="K107" s="5"/>
      <c r="L107" s="5"/>
    </row>
    <row r="108" spans="1:12" x14ac:dyDescent="0.2">
      <c r="A108" s="2" t="s">
        <v>299</v>
      </c>
      <c r="B108" s="2" t="s">
        <v>452</v>
      </c>
      <c r="C108" s="26">
        <v>12010</v>
      </c>
      <c r="D108" s="26">
        <v>44843.19</v>
      </c>
      <c r="E108" s="26">
        <v>44395.94</v>
      </c>
      <c r="F108" s="5"/>
      <c r="G108" s="5"/>
      <c r="H108" s="5"/>
      <c r="I108" s="5"/>
      <c r="J108" s="5"/>
      <c r="K108" s="5"/>
      <c r="L108" s="5"/>
    </row>
    <row r="109" spans="1:12" x14ac:dyDescent="0.2">
      <c r="A109" s="2" t="s">
        <v>300</v>
      </c>
      <c r="B109" s="2" t="s">
        <v>453</v>
      </c>
      <c r="C109" s="26">
        <v>5671</v>
      </c>
      <c r="D109" s="26">
        <v>12063.18</v>
      </c>
      <c r="E109" s="26">
        <v>11515.81</v>
      </c>
      <c r="F109" s="5"/>
      <c r="G109" s="5"/>
      <c r="H109" s="5"/>
      <c r="I109" s="5"/>
      <c r="J109" s="5"/>
      <c r="K109" s="5"/>
      <c r="L109" s="5"/>
    </row>
    <row r="110" spans="1:12" x14ac:dyDescent="0.2">
      <c r="A110" s="2" t="s">
        <v>301</v>
      </c>
      <c r="B110" s="2" t="s">
        <v>454</v>
      </c>
      <c r="C110" s="26">
        <v>8713</v>
      </c>
      <c r="D110" s="26">
        <v>30933.47</v>
      </c>
      <c r="E110" s="26">
        <v>30345.32</v>
      </c>
      <c r="F110" s="5"/>
      <c r="G110" s="5"/>
      <c r="H110" s="5"/>
      <c r="I110" s="5"/>
      <c r="J110" s="5"/>
      <c r="K110" s="5"/>
      <c r="L110" s="5"/>
    </row>
    <row r="111" spans="1:12" x14ac:dyDescent="0.2">
      <c r="A111" s="2" t="s">
        <v>302</v>
      </c>
      <c r="B111" s="2" t="s">
        <v>455</v>
      </c>
      <c r="C111" s="26">
        <v>15</v>
      </c>
      <c r="D111" s="26">
        <v>46.09</v>
      </c>
      <c r="E111" s="26">
        <v>40.090000000000003</v>
      </c>
      <c r="F111" s="5"/>
      <c r="G111" s="5"/>
      <c r="H111" s="5"/>
      <c r="I111" s="5"/>
      <c r="J111" s="5"/>
      <c r="K111" s="5"/>
      <c r="L111" s="5"/>
    </row>
    <row r="112" spans="1:12" x14ac:dyDescent="0.2">
      <c r="A112" s="2" t="s">
        <v>522</v>
      </c>
      <c r="B112" s="2" t="s">
        <v>649</v>
      </c>
      <c r="C112" s="26">
        <v>3</v>
      </c>
      <c r="D112" s="26">
        <v>11.4</v>
      </c>
      <c r="E112" s="26">
        <v>10.79</v>
      </c>
      <c r="F112" s="5"/>
      <c r="G112" s="5"/>
      <c r="H112" s="5"/>
      <c r="I112" s="5"/>
      <c r="J112" s="5"/>
      <c r="K112" s="5"/>
      <c r="L112" s="5"/>
    </row>
    <row r="113" spans="1:12" x14ac:dyDescent="0.2">
      <c r="A113" s="2" t="s">
        <v>303</v>
      </c>
      <c r="B113" s="2" t="s">
        <v>587</v>
      </c>
      <c r="C113" s="26">
        <v>213</v>
      </c>
      <c r="D113" s="26">
        <v>1252.05</v>
      </c>
      <c r="E113" s="26">
        <v>1249.04</v>
      </c>
      <c r="F113" s="5"/>
      <c r="G113" s="5"/>
      <c r="H113" s="5"/>
      <c r="I113" s="5"/>
      <c r="J113" s="5"/>
      <c r="K113" s="5"/>
      <c r="L113" s="5"/>
    </row>
    <row r="114" spans="1:12" x14ac:dyDescent="0.2">
      <c r="A114" s="2" t="s">
        <v>304</v>
      </c>
      <c r="B114" s="2" t="s">
        <v>588</v>
      </c>
      <c r="C114" s="26">
        <v>69</v>
      </c>
      <c r="D114" s="26">
        <v>395.83</v>
      </c>
      <c r="E114" s="26">
        <v>387.47</v>
      </c>
      <c r="F114" s="5"/>
      <c r="G114" s="5"/>
      <c r="H114" s="5"/>
      <c r="I114" s="5"/>
      <c r="J114" s="5"/>
      <c r="K114" s="5"/>
      <c r="L114" s="5"/>
    </row>
    <row r="115" spans="1:12" x14ac:dyDescent="0.2">
      <c r="A115" s="2" t="s">
        <v>305</v>
      </c>
      <c r="B115" s="2" t="s">
        <v>650</v>
      </c>
      <c r="C115" s="26">
        <v>46</v>
      </c>
      <c r="D115" s="26">
        <v>255.95</v>
      </c>
      <c r="E115" s="26">
        <v>257.20999999999998</v>
      </c>
      <c r="F115" s="5"/>
      <c r="G115" s="5"/>
      <c r="H115" s="5"/>
      <c r="I115" s="5"/>
      <c r="J115" s="5"/>
      <c r="K115" s="5"/>
      <c r="L115" s="5"/>
    </row>
    <row r="116" spans="1:12" x14ac:dyDescent="0.2">
      <c r="A116" s="2" t="s">
        <v>306</v>
      </c>
      <c r="B116" s="2" t="s">
        <v>589</v>
      </c>
      <c r="C116" s="26">
        <v>18</v>
      </c>
      <c r="D116" s="26">
        <v>60.24</v>
      </c>
      <c r="E116" s="26">
        <v>60.47</v>
      </c>
      <c r="F116" s="5"/>
      <c r="G116" s="5"/>
      <c r="H116" s="5"/>
      <c r="I116" s="5"/>
      <c r="J116" s="5"/>
      <c r="K116" s="5"/>
      <c r="L116" s="5"/>
    </row>
    <row r="117" spans="1:12" x14ac:dyDescent="0.2">
      <c r="A117" s="2" t="s">
        <v>307</v>
      </c>
      <c r="B117" s="2" t="s">
        <v>456</v>
      </c>
      <c r="C117" s="26">
        <v>425</v>
      </c>
      <c r="D117" s="26">
        <v>3142.97</v>
      </c>
      <c r="E117" s="26">
        <v>3170.97</v>
      </c>
      <c r="F117" s="5"/>
      <c r="G117" s="5"/>
      <c r="H117" s="5"/>
      <c r="I117" s="5"/>
      <c r="J117" s="5"/>
      <c r="K117" s="5"/>
      <c r="L117" s="5"/>
    </row>
    <row r="118" spans="1:12" x14ac:dyDescent="0.2">
      <c r="A118" s="2" t="s">
        <v>308</v>
      </c>
      <c r="B118" s="2" t="s">
        <v>457</v>
      </c>
      <c r="C118" s="26">
        <v>7</v>
      </c>
      <c r="D118" s="26">
        <v>13.5</v>
      </c>
      <c r="E118" s="26">
        <v>13.47</v>
      </c>
      <c r="F118" s="5"/>
      <c r="G118" s="5"/>
      <c r="H118" s="5"/>
      <c r="I118" s="5"/>
      <c r="J118" s="5"/>
      <c r="K118" s="5"/>
      <c r="L118" s="5"/>
    </row>
    <row r="119" spans="1:12" x14ac:dyDescent="0.2">
      <c r="A119" s="2" t="s">
        <v>309</v>
      </c>
      <c r="B119" s="2" t="s">
        <v>651</v>
      </c>
      <c r="C119" s="26">
        <v>12</v>
      </c>
      <c r="D119" s="26">
        <v>41.4</v>
      </c>
      <c r="E119" s="26">
        <v>41.34</v>
      </c>
      <c r="F119" s="5"/>
      <c r="G119" s="5"/>
      <c r="H119" s="5"/>
      <c r="I119" s="5"/>
      <c r="J119" s="5"/>
      <c r="K119" s="5"/>
      <c r="L119" s="5"/>
    </row>
    <row r="120" spans="1:12" x14ac:dyDescent="0.2">
      <c r="A120" s="2" t="s">
        <v>310</v>
      </c>
      <c r="B120" s="2" t="s">
        <v>652</v>
      </c>
      <c r="C120" s="26">
        <v>9</v>
      </c>
      <c r="D120" s="26">
        <v>27.94</v>
      </c>
      <c r="E120" s="26">
        <v>27.54</v>
      </c>
      <c r="F120" s="5"/>
      <c r="G120" s="5"/>
      <c r="H120" s="5"/>
      <c r="I120" s="5"/>
      <c r="J120" s="5"/>
      <c r="K120" s="5"/>
      <c r="L120" s="5"/>
    </row>
    <row r="121" spans="1:12" x14ac:dyDescent="0.2">
      <c r="A121" s="2" t="s">
        <v>311</v>
      </c>
      <c r="B121" s="2" t="s">
        <v>458</v>
      </c>
      <c r="C121" s="26" t="s">
        <v>617</v>
      </c>
      <c r="D121" s="26" t="s">
        <v>617</v>
      </c>
      <c r="E121" s="26" t="s">
        <v>617</v>
      </c>
      <c r="F121" s="5"/>
      <c r="G121" s="5"/>
      <c r="H121" s="5"/>
      <c r="I121" s="5"/>
      <c r="J121" s="5"/>
      <c r="K121" s="5"/>
      <c r="L121" s="5"/>
    </row>
    <row r="122" spans="1:12" x14ac:dyDescent="0.2">
      <c r="A122" s="2" t="s">
        <v>312</v>
      </c>
      <c r="B122" s="2" t="s">
        <v>653</v>
      </c>
      <c r="C122" s="26">
        <v>88</v>
      </c>
      <c r="D122" s="26">
        <v>743.5</v>
      </c>
      <c r="E122" s="26">
        <v>750.17</v>
      </c>
      <c r="F122" s="5"/>
      <c r="G122" s="5"/>
      <c r="H122" s="5"/>
      <c r="I122" s="5"/>
      <c r="J122" s="5"/>
      <c r="K122" s="5"/>
      <c r="L122" s="5"/>
    </row>
    <row r="123" spans="1:12" x14ac:dyDescent="0.2">
      <c r="A123" s="2" t="s">
        <v>313</v>
      </c>
      <c r="B123" s="2" t="s">
        <v>459</v>
      </c>
      <c r="C123" s="26">
        <v>172</v>
      </c>
      <c r="D123" s="26">
        <v>1817.53</v>
      </c>
      <c r="E123" s="26">
        <v>1830.04</v>
      </c>
      <c r="F123" s="5"/>
      <c r="G123" s="5"/>
      <c r="H123" s="5"/>
      <c r="I123" s="5"/>
      <c r="J123" s="5"/>
      <c r="K123" s="5"/>
      <c r="L123" s="5"/>
    </row>
    <row r="124" spans="1:12" x14ac:dyDescent="0.2">
      <c r="A124" s="2" t="s">
        <v>314</v>
      </c>
      <c r="B124" s="2" t="s">
        <v>654</v>
      </c>
      <c r="C124" s="26">
        <v>32</v>
      </c>
      <c r="D124" s="26">
        <v>126.07</v>
      </c>
      <c r="E124" s="26">
        <v>125.65</v>
      </c>
      <c r="F124" s="5"/>
      <c r="G124" s="5"/>
      <c r="H124" s="5"/>
      <c r="I124" s="5"/>
      <c r="J124" s="5"/>
      <c r="K124" s="5"/>
      <c r="L124" s="5"/>
    </row>
    <row r="125" spans="1:12" x14ac:dyDescent="0.2">
      <c r="A125" s="2" t="s">
        <v>315</v>
      </c>
      <c r="B125" s="2" t="s">
        <v>460</v>
      </c>
      <c r="C125" s="26">
        <v>35</v>
      </c>
      <c r="D125" s="26">
        <v>313.18</v>
      </c>
      <c r="E125" s="26">
        <v>314.63</v>
      </c>
      <c r="F125" s="5"/>
      <c r="G125" s="5"/>
      <c r="H125" s="5"/>
      <c r="I125" s="5"/>
      <c r="J125" s="5"/>
      <c r="K125" s="5"/>
      <c r="L125" s="5"/>
    </row>
    <row r="126" spans="1:12" x14ac:dyDescent="0.2">
      <c r="A126" s="2" t="s">
        <v>316</v>
      </c>
      <c r="B126" s="2" t="s">
        <v>655</v>
      </c>
      <c r="C126" s="26">
        <v>10660</v>
      </c>
      <c r="D126" s="26">
        <v>113661.78</v>
      </c>
      <c r="E126" s="26">
        <v>113827.86</v>
      </c>
      <c r="F126" s="5"/>
      <c r="G126" s="5"/>
      <c r="H126" s="5"/>
      <c r="I126" s="5"/>
      <c r="J126" s="5"/>
      <c r="K126" s="5"/>
      <c r="L126" s="5"/>
    </row>
    <row r="127" spans="1:12" x14ac:dyDescent="0.2">
      <c r="A127" s="2" t="s">
        <v>609</v>
      </c>
      <c r="B127" s="2" t="s">
        <v>614</v>
      </c>
      <c r="C127" s="26" t="s">
        <v>617</v>
      </c>
      <c r="D127" s="26" t="s">
        <v>617</v>
      </c>
      <c r="E127" s="26" t="s">
        <v>617</v>
      </c>
      <c r="F127" s="5"/>
      <c r="G127" s="5"/>
      <c r="H127" s="5"/>
      <c r="I127" s="5"/>
      <c r="J127" s="5"/>
      <c r="K127" s="5"/>
      <c r="L127" s="5"/>
    </row>
    <row r="128" spans="1:12" x14ac:dyDescent="0.2">
      <c r="A128" s="2" t="s">
        <v>567</v>
      </c>
      <c r="B128" s="2" t="s">
        <v>590</v>
      </c>
      <c r="C128" s="26" t="s">
        <v>617</v>
      </c>
      <c r="D128" s="26" t="s">
        <v>617</v>
      </c>
      <c r="E128" s="26" t="s">
        <v>617</v>
      </c>
      <c r="F128" s="5"/>
      <c r="G128" s="5"/>
      <c r="H128" s="5"/>
      <c r="I128" s="5"/>
      <c r="J128" s="5"/>
      <c r="K128" s="5"/>
      <c r="L128" s="5"/>
    </row>
    <row r="129" spans="1:12" x14ac:dyDescent="0.2">
      <c r="A129" s="2" t="s">
        <v>317</v>
      </c>
      <c r="B129" s="2" t="s">
        <v>656</v>
      </c>
      <c r="C129" s="26">
        <v>3527</v>
      </c>
      <c r="D129" s="26">
        <v>25908.080000000002</v>
      </c>
      <c r="E129" s="26">
        <v>25896.25</v>
      </c>
      <c r="F129" s="5"/>
      <c r="G129" s="5"/>
      <c r="H129" s="5"/>
      <c r="I129" s="5"/>
      <c r="J129" s="5"/>
      <c r="K129" s="5"/>
      <c r="L129" s="5"/>
    </row>
    <row r="130" spans="1:12" x14ac:dyDescent="0.2">
      <c r="A130" s="2" t="s">
        <v>318</v>
      </c>
      <c r="B130" s="2" t="s">
        <v>461</v>
      </c>
      <c r="C130" s="26">
        <v>35</v>
      </c>
      <c r="D130" s="26">
        <v>257.51</v>
      </c>
      <c r="E130" s="26">
        <v>260.10000000000002</v>
      </c>
      <c r="F130" s="5"/>
      <c r="G130" s="5"/>
      <c r="H130" s="5"/>
      <c r="I130" s="5"/>
      <c r="J130" s="5"/>
      <c r="K130" s="5"/>
      <c r="L130" s="5"/>
    </row>
    <row r="131" spans="1:12" x14ac:dyDescent="0.2">
      <c r="A131" s="2" t="s">
        <v>657</v>
      </c>
      <c r="B131" s="2" t="s">
        <v>658</v>
      </c>
      <c r="C131" s="26" t="s">
        <v>617</v>
      </c>
      <c r="D131" s="26" t="s">
        <v>617</v>
      </c>
      <c r="E131" s="26" t="s">
        <v>617</v>
      </c>
      <c r="F131" s="5"/>
      <c r="G131" s="5"/>
      <c r="H131" s="5"/>
      <c r="I131" s="5"/>
      <c r="J131" s="5"/>
      <c r="K131" s="5"/>
      <c r="L131" s="5"/>
    </row>
    <row r="132" spans="1:12" x14ac:dyDescent="0.2">
      <c r="A132" s="2" t="s">
        <v>319</v>
      </c>
      <c r="B132" s="2" t="s">
        <v>659</v>
      </c>
      <c r="C132" s="26">
        <v>20</v>
      </c>
      <c r="D132" s="26">
        <v>62.71</v>
      </c>
      <c r="E132" s="26">
        <v>64.239999999999995</v>
      </c>
      <c r="F132" s="5"/>
      <c r="G132" s="5"/>
      <c r="H132" s="5"/>
      <c r="I132" s="5"/>
      <c r="J132" s="5"/>
      <c r="K132" s="5"/>
      <c r="L132" s="5"/>
    </row>
    <row r="133" spans="1:12" x14ac:dyDescent="0.2">
      <c r="A133" s="2" t="s">
        <v>320</v>
      </c>
      <c r="B133" s="2" t="s">
        <v>462</v>
      </c>
      <c r="C133" s="26">
        <v>99</v>
      </c>
      <c r="D133" s="26">
        <v>1356.97</v>
      </c>
      <c r="E133" s="26">
        <v>1368.35</v>
      </c>
      <c r="F133" s="5"/>
      <c r="G133" s="5"/>
      <c r="H133" s="5"/>
      <c r="I133" s="5"/>
      <c r="J133" s="5"/>
      <c r="K133" s="5"/>
      <c r="L133" s="5"/>
    </row>
    <row r="134" spans="1:12" x14ac:dyDescent="0.2">
      <c r="A134" s="2" t="s">
        <v>321</v>
      </c>
      <c r="B134" s="2" t="s">
        <v>463</v>
      </c>
      <c r="C134" s="26">
        <v>2829</v>
      </c>
      <c r="D134" s="26">
        <v>29194.91</v>
      </c>
      <c r="E134" s="26">
        <v>29351.81</v>
      </c>
      <c r="F134" s="5"/>
      <c r="G134" s="5"/>
      <c r="H134" s="5"/>
      <c r="I134" s="5"/>
      <c r="J134" s="5"/>
      <c r="K134" s="5"/>
      <c r="L134" s="5"/>
    </row>
    <row r="135" spans="1:12" x14ac:dyDescent="0.2">
      <c r="A135" s="2" t="s">
        <v>322</v>
      </c>
      <c r="B135" s="2" t="s">
        <v>464</v>
      </c>
      <c r="C135" s="26">
        <v>8145</v>
      </c>
      <c r="D135" s="26">
        <v>144012.21</v>
      </c>
      <c r="E135" s="26">
        <v>145319.1</v>
      </c>
      <c r="F135" s="5"/>
      <c r="G135" s="5"/>
      <c r="H135" s="5"/>
      <c r="I135" s="5"/>
      <c r="J135" s="5"/>
      <c r="K135" s="5"/>
      <c r="L135" s="5"/>
    </row>
    <row r="136" spans="1:12" x14ac:dyDescent="0.2">
      <c r="A136" s="2" t="s">
        <v>523</v>
      </c>
      <c r="B136" s="2" t="s">
        <v>660</v>
      </c>
      <c r="C136" s="26">
        <v>966</v>
      </c>
      <c r="D136" s="26">
        <v>8920.2099999999991</v>
      </c>
      <c r="E136" s="26">
        <v>8917.39</v>
      </c>
      <c r="F136" s="5"/>
      <c r="G136" s="5"/>
      <c r="H136" s="5"/>
      <c r="I136" s="5"/>
      <c r="J136" s="5"/>
      <c r="K136" s="5"/>
      <c r="L136" s="5"/>
    </row>
    <row r="137" spans="1:12" x14ac:dyDescent="0.2">
      <c r="A137" s="2" t="s">
        <v>661</v>
      </c>
      <c r="B137" s="2" t="s">
        <v>662</v>
      </c>
      <c r="C137" s="26">
        <v>3</v>
      </c>
      <c r="D137" s="26">
        <v>10.39</v>
      </c>
      <c r="E137" s="26">
        <v>10.33</v>
      </c>
      <c r="F137" s="5"/>
      <c r="G137" s="5"/>
      <c r="H137" s="5"/>
      <c r="I137" s="5"/>
      <c r="J137" s="5"/>
      <c r="K137" s="5"/>
      <c r="L137" s="5"/>
    </row>
    <row r="138" spans="1:12" x14ac:dyDescent="0.2">
      <c r="A138" s="2" t="s">
        <v>524</v>
      </c>
      <c r="B138" s="2" t="s">
        <v>663</v>
      </c>
      <c r="C138" s="26">
        <v>1690</v>
      </c>
      <c r="D138" s="26">
        <v>17871.09</v>
      </c>
      <c r="E138" s="26">
        <v>17820.919999999998</v>
      </c>
      <c r="F138" s="5"/>
      <c r="G138" s="5"/>
      <c r="H138" s="5"/>
      <c r="I138" s="5"/>
      <c r="J138" s="5"/>
      <c r="K138" s="5"/>
      <c r="L138" s="5"/>
    </row>
    <row r="139" spans="1:12" x14ac:dyDescent="0.2">
      <c r="A139" s="2" t="s">
        <v>323</v>
      </c>
      <c r="B139" s="2" t="s">
        <v>533</v>
      </c>
      <c r="C139" s="26">
        <v>5526</v>
      </c>
      <c r="D139" s="26">
        <v>52112.55</v>
      </c>
      <c r="E139" s="26">
        <v>52030.62</v>
      </c>
      <c r="F139" s="5"/>
      <c r="G139" s="5"/>
      <c r="H139" s="5"/>
      <c r="I139" s="5"/>
      <c r="J139" s="5"/>
      <c r="K139" s="5"/>
      <c r="L139" s="5"/>
    </row>
    <row r="140" spans="1:12" x14ac:dyDescent="0.2">
      <c r="A140" s="2" t="s">
        <v>324</v>
      </c>
      <c r="B140" s="2" t="s">
        <v>465</v>
      </c>
      <c r="C140" s="26">
        <v>7</v>
      </c>
      <c r="D140" s="26">
        <v>1.74</v>
      </c>
      <c r="E140" s="26">
        <v>1.85</v>
      </c>
      <c r="F140" s="5"/>
      <c r="G140" s="5"/>
      <c r="H140" s="5"/>
      <c r="I140" s="5"/>
      <c r="J140" s="5"/>
      <c r="K140" s="5"/>
      <c r="L140" s="5"/>
    </row>
    <row r="141" spans="1:12" x14ac:dyDescent="0.2">
      <c r="A141" s="2" t="s">
        <v>325</v>
      </c>
      <c r="B141" s="2" t="s">
        <v>466</v>
      </c>
      <c r="C141" s="26">
        <v>534</v>
      </c>
      <c r="D141" s="26">
        <v>4839.47</v>
      </c>
      <c r="E141" s="26">
        <v>4835.46</v>
      </c>
      <c r="F141" s="5"/>
      <c r="G141" s="5"/>
      <c r="H141" s="5"/>
      <c r="I141" s="5"/>
      <c r="J141" s="5"/>
      <c r="K141" s="5"/>
      <c r="L141" s="5"/>
    </row>
    <row r="142" spans="1:12" x14ac:dyDescent="0.2">
      <c r="A142" s="2" t="s">
        <v>610</v>
      </c>
      <c r="B142" s="2" t="s">
        <v>615</v>
      </c>
      <c r="C142" s="26" t="s">
        <v>617</v>
      </c>
      <c r="D142" s="26" t="s">
        <v>617</v>
      </c>
      <c r="E142" s="26" t="s">
        <v>617</v>
      </c>
      <c r="F142" s="5"/>
      <c r="G142" s="5"/>
      <c r="H142" s="5"/>
      <c r="I142" s="5"/>
      <c r="J142" s="5"/>
      <c r="K142" s="5"/>
      <c r="L142" s="5"/>
    </row>
    <row r="143" spans="1:12" x14ac:dyDescent="0.2">
      <c r="A143" s="2" t="s">
        <v>568</v>
      </c>
      <c r="B143" s="2" t="s">
        <v>591</v>
      </c>
      <c r="C143" s="26">
        <v>53</v>
      </c>
      <c r="D143" s="26">
        <v>452.49</v>
      </c>
      <c r="E143" s="26">
        <v>453.57</v>
      </c>
      <c r="F143" s="5"/>
      <c r="G143" s="5"/>
      <c r="H143" s="5"/>
      <c r="I143" s="5"/>
      <c r="J143" s="5"/>
      <c r="K143" s="5"/>
      <c r="L143" s="5"/>
    </row>
    <row r="144" spans="1:12" x14ac:dyDescent="0.2">
      <c r="A144" s="2" t="s">
        <v>326</v>
      </c>
      <c r="B144" s="2" t="s">
        <v>467</v>
      </c>
      <c r="C144" s="26">
        <v>34</v>
      </c>
      <c r="D144" s="26">
        <v>128.43</v>
      </c>
      <c r="E144" s="26">
        <v>129.34</v>
      </c>
      <c r="F144" s="5"/>
      <c r="G144" s="5"/>
      <c r="H144" s="5"/>
      <c r="I144" s="5"/>
      <c r="J144" s="5"/>
      <c r="K144" s="5"/>
      <c r="L144" s="5"/>
    </row>
    <row r="145" spans="1:12" x14ac:dyDescent="0.2">
      <c r="A145" s="2" t="s">
        <v>327</v>
      </c>
      <c r="B145" s="2" t="s">
        <v>468</v>
      </c>
      <c r="C145" s="26">
        <v>80</v>
      </c>
      <c r="D145" s="26">
        <v>293.94</v>
      </c>
      <c r="E145" s="26">
        <v>294.27</v>
      </c>
      <c r="F145" s="5"/>
      <c r="G145" s="5"/>
      <c r="H145" s="5"/>
      <c r="I145" s="5"/>
      <c r="J145" s="5"/>
      <c r="K145" s="5"/>
      <c r="L145" s="5"/>
    </row>
    <row r="146" spans="1:12" x14ac:dyDescent="0.2">
      <c r="A146" s="2" t="s">
        <v>328</v>
      </c>
      <c r="B146" s="2" t="s">
        <v>664</v>
      </c>
      <c r="C146" s="26">
        <v>3</v>
      </c>
      <c r="D146" s="26">
        <v>6.99</v>
      </c>
      <c r="E146" s="26">
        <v>7.21</v>
      </c>
      <c r="F146" s="5"/>
      <c r="G146" s="5"/>
      <c r="H146" s="5"/>
      <c r="I146" s="5"/>
      <c r="J146" s="5"/>
      <c r="K146" s="5"/>
      <c r="L146" s="5"/>
    </row>
    <row r="147" spans="1:12" x14ac:dyDescent="0.2">
      <c r="A147" s="2" t="s">
        <v>329</v>
      </c>
      <c r="B147" s="2" t="s">
        <v>469</v>
      </c>
      <c r="C147" s="26">
        <v>74</v>
      </c>
      <c r="D147" s="26">
        <v>537.49</v>
      </c>
      <c r="E147" s="26">
        <v>534.44000000000005</v>
      </c>
      <c r="F147" s="5"/>
      <c r="G147" s="5"/>
      <c r="H147" s="5"/>
      <c r="I147" s="5"/>
      <c r="J147" s="5"/>
      <c r="K147" s="5"/>
      <c r="L147" s="5"/>
    </row>
    <row r="148" spans="1:12" x14ac:dyDescent="0.2">
      <c r="A148" s="2" t="s">
        <v>330</v>
      </c>
      <c r="B148" s="2" t="s">
        <v>665</v>
      </c>
      <c r="C148" s="26">
        <v>30</v>
      </c>
      <c r="D148" s="26">
        <v>90.07</v>
      </c>
      <c r="E148" s="26">
        <v>89.45</v>
      </c>
      <c r="F148" s="5"/>
      <c r="G148" s="5"/>
      <c r="H148" s="5"/>
      <c r="I148" s="5"/>
      <c r="J148" s="5"/>
      <c r="K148" s="5"/>
      <c r="L148" s="5"/>
    </row>
    <row r="149" spans="1:12" x14ac:dyDescent="0.2">
      <c r="A149" s="2" t="s">
        <v>331</v>
      </c>
      <c r="B149" s="2" t="s">
        <v>534</v>
      </c>
      <c r="C149" s="26">
        <v>628</v>
      </c>
      <c r="D149" s="26">
        <v>11710.77</v>
      </c>
      <c r="E149" s="26">
        <v>11818.46</v>
      </c>
      <c r="F149" s="5"/>
      <c r="G149" s="5"/>
      <c r="H149" s="5"/>
      <c r="I149" s="5"/>
      <c r="J149" s="5"/>
      <c r="K149" s="5"/>
      <c r="L149" s="5"/>
    </row>
    <row r="150" spans="1:12" x14ac:dyDescent="0.2">
      <c r="A150" s="2" t="s">
        <v>332</v>
      </c>
      <c r="B150" s="2" t="s">
        <v>666</v>
      </c>
      <c r="C150" s="26">
        <v>40</v>
      </c>
      <c r="D150" s="26">
        <v>209.64</v>
      </c>
      <c r="E150" s="26">
        <v>210.33</v>
      </c>
      <c r="F150" s="5"/>
      <c r="G150" s="5"/>
      <c r="H150" s="5"/>
      <c r="I150" s="5"/>
      <c r="J150" s="5"/>
      <c r="K150" s="5"/>
      <c r="L150" s="5"/>
    </row>
    <row r="151" spans="1:12" x14ac:dyDescent="0.2">
      <c r="A151" s="2" t="s">
        <v>333</v>
      </c>
      <c r="B151" s="2" t="s">
        <v>592</v>
      </c>
      <c r="C151" s="26">
        <v>17</v>
      </c>
      <c r="D151" s="26">
        <v>25.62</v>
      </c>
      <c r="E151" s="26">
        <v>25.56</v>
      </c>
      <c r="F151" s="5"/>
      <c r="G151" s="5"/>
      <c r="H151" s="5"/>
      <c r="I151" s="5"/>
      <c r="J151" s="5"/>
      <c r="K151" s="5"/>
      <c r="L151" s="5"/>
    </row>
    <row r="152" spans="1:12" x14ac:dyDescent="0.2">
      <c r="A152" s="2" t="s">
        <v>569</v>
      </c>
      <c r="B152" s="2" t="s">
        <v>593</v>
      </c>
      <c r="C152" s="26" t="s">
        <v>617</v>
      </c>
      <c r="D152" s="26" t="s">
        <v>617</v>
      </c>
      <c r="E152" s="26" t="s">
        <v>617</v>
      </c>
      <c r="F152" s="5"/>
      <c r="G152" s="5"/>
      <c r="H152" s="5"/>
      <c r="I152" s="5"/>
      <c r="J152" s="5"/>
      <c r="K152" s="5"/>
      <c r="L152" s="5"/>
    </row>
    <row r="153" spans="1:12" x14ac:dyDescent="0.2">
      <c r="A153" s="2" t="s">
        <v>334</v>
      </c>
      <c r="B153" s="2" t="s">
        <v>470</v>
      </c>
      <c r="C153" s="26">
        <v>25</v>
      </c>
      <c r="D153" s="26">
        <v>47.94</v>
      </c>
      <c r="E153" s="26">
        <v>43.43</v>
      </c>
      <c r="F153" s="5"/>
      <c r="G153" s="5"/>
      <c r="H153" s="5"/>
      <c r="I153" s="5"/>
      <c r="J153" s="5"/>
      <c r="K153" s="5"/>
      <c r="L153" s="5"/>
    </row>
    <row r="154" spans="1:12" x14ac:dyDescent="0.2">
      <c r="A154" s="2" t="s">
        <v>335</v>
      </c>
      <c r="B154" s="2" t="s">
        <v>471</v>
      </c>
      <c r="C154" s="26">
        <v>149</v>
      </c>
      <c r="D154" s="26">
        <v>2639.8</v>
      </c>
      <c r="E154" s="26">
        <v>2655.1</v>
      </c>
      <c r="F154" s="5"/>
      <c r="G154" s="5"/>
      <c r="H154" s="5"/>
      <c r="I154" s="5"/>
      <c r="J154" s="5"/>
      <c r="K154" s="5"/>
      <c r="L154" s="5"/>
    </row>
    <row r="155" spans="1:12" x14ac:dyDescent="0.2">
      <c r="A155" s="2" t="s">
        <v>336</v>
      </c>
      <c r="B155" s="2" t="s">
        <v>472</v>
      </c>
      <c r="C155" s="26">
        <v>872</v>
      </c>
      <c r="D155" s="26">
        <v>4281.53</v>
      </c>
      <c r="E155" s="26">
        <v>4275.8100000000004</v>
      </c>
      <c r="F155" s="5"/>
      <c r="G155" s="5"/>
      <c r="H155" s="5"/>
      <c r="I155" s="5"/>
      <c r="J155" s="5"/>
      <c r="K155" s="5"/>
      <c r="L155" s="5"/>
    </row>
    <row r="156" spans="1:12" x14ac:dyDescent="0.2">
      <c r="A156" s="2" t="s">
        <v>570</v>
      </c>
      <c r="B156" s="2" t="s">
        <v>594</v>
      </c>
      <c r="C156" s="26">
        <v>5</v>
      </c>
      <c r="D156" s="26">
        <v>5.15</v>
      </c>
      <c r="E156" s="26">
        <v>5.0999999999999996</v>
      </c>
      <c r="F156" s="5"/>
      <c r="G156" s="5"/>
      <c r="H156" s="5"/>
      <c r="I156" s="5"/>
      <c r="J156" s="5"/>
      <c r="K156" s="5"/>
      <c r="L156" s="5"/>
    </row>
    <row r="157" spans="1:12" x14ac:dyDescent="0.2">
      <c r="A157" s="2" t="s">
        <v>667</v>
      </c>
      <c r="B157" s="2" t="s">
        <v>668</v>
      </c>
      <c r="C157" s="26" t="s">
        <v>617</v>
      </c>
      <c r="D157" s="26" t="s">
        <v>617</v>
      </c>
      <c r="E157" s="26" t="s">
        <v>617</v>
      </c>
      <c r="F157" s="5"/>
      <c r="G157" s="5"/>
      <c r="H157" s="5"/>
      <c r="I157" s="5"/>
      <c r="J157" s="5"/>
      <c r="K157" s="5"/>
      <c r="L157" s="5"/>
    </row>
    <row r="158" spans="1:12" x14ac:dyDescent="0.2">
      <c r="A158" s="2" t="s">
        <v>337</v>
      </c>
      <c r="B158" s="2" t="s">
        <v>473</v>
      </c>
      <c r="C158" s="26">
        <v>20</v>
      </c>
      <c r="D158" s="26">
        <v>25.09</v>
      </c>
      <c r="E158" s="26">
        <v>25.23</v>
      </c>
      <c r="F158" s="5"/>
      <c r="G158" s="5"/>
      <c r="H158" s="5"/>
      <c r="I158" s="5"/>
      <c r="J158" s="5"/>
      <c r="K158" s="5"/>
      <c r="L158" s="5"/>
    </row>
    <row r="159" spans="1:12" x14ac:dyDescent="0.2">
      <c r="A159" s="2" t="s">
        <v>338</v>
      </c>
      <c r="B159" s="2" t="s">
        <v>474</v>
      </c>
      <c r="C159" s="26" t="s">
        <v>617</v>
      </c>
      <c r="D159" s="26" t="s">
        <v>617</v>
      </c>
      <c r="E159" s="26" t="s">
        <v>617</v>
      </c>
      <c r="F159" s="5"/>
      <c r="G159" s="5"/>
      <c r="H159" s="5"/>
      <c r="I159" s="5"/>
      <c r="J159" s="5"/>
      <c r="K159" s="5"/>
      <c r="L159" s="5"/>
    </row>
    <row r="160" spans="1:12" x14ac:dyDescent="0.2">
      <c r="A160" s="2" t="s">
        <v>339</v>
      </c>
      <c r="B160" s="2" t="s">
        <v>669</v>
      </c>
      <c r="C160" s="26">
        <v>20</v>
      </c>
      <c r="D160" s="26">
        <v>55.09</v>
      </c>
      <c r="E160" s="26">
        <v>55.91</v>
      </c>
      <c r="F160" s="5"/>
      <c r="G160" s="5"/>
      <c r="H160" s="5"/>
      <c r="I160" s="5"/>
      <c r="J160" s="5"/>
      <c r="K160" s="5"/>
      <c r="L160" s="5"/>
    </row>
    <row r="161" spans="1:12" x14ac:dyDescent="0.2">
      <c r="A161" s="2" t="s">
        <v>340</v>
      </c>
      <c r="B161" s="2" t="s">
        <v>670</v>
      </c>
      <c r="C161" s="26" t="s">
        <v>617</v>
      </c>
      <c r="D161" s="26" t="s">
        <v>617</v>
      </c>
      <c r="E161" s="26" t="s">
        <v>617</v>
      </c>
      <c r="F161" s="5"/>
      <c r="G161" s="5"/>
      <c r="H161" s="5"/>
      <c r="I161" s="5"/>
      <c r="J161" s="5"/>
      <c r="K161" s="5"/>
      <c r="L161" s="5"/>
    </row>
    <row r="162" spans="1:12" x14ac:dyDescent="0.2">
      <c r="A162" s="2" t="s">
        <v>341</v>
      </c>
      <c r="B162" s="2" t="s">
        <v>671</v>
      </c>
      <c r="C162" s="26">
        <v>349</v>
      </c>
      <c r="D162" s="26">
        <v>840.07</v>
      </c>
      <c r="E162" s="26">
        <v>844.63</v>
      </c>
      <c r="F162" s="5"/>
      <c r="G162" s="5"/>
      <c r="H162" s="5"/>
      <c r="I162" s="5"/>
      <c r="J162" s="5"/>
      <c r="K162" s="5"/>
      <c r="L162" s="5"/>
    </row>
    <row r="163" spans="1:12" x14ac:dyDescent="0.2">
      <c r="A163" s="2" t="s">
        <v>342</v>
      </c>
      <c r="B163" s="2" t="s">
        <v>475</v>
      </c>
      <c r="C163" s="26">
        <v>2195</v>
      </c>
      <c r="D163" s="26">
        <v>4013.61</v>
      </c>
      <c r="E163" s="26">
        <v>3978.19</v>
      </c>
      <c r="F163" s="5"/>
      <c r="G163" s="5"/>
      <c r="H163" s="5"/>
      <c r="I163" s="5"/>
      <c r="J163" s="5"/>
      <c r="K163" s="5"/>
      <c r="L163" s="5"/>
    </row>
    <row r="164" spans="1:12" x14ac:dyDescent="0.2">
      <c r="A164" s="2" t="s">
        <v>525</v>
      </c>
      <c r="B164" s="2" t="s">
        <v>672</v>
      </c>
      <c r="C164" s="26" t="s">
        <v>617</v>
      </c>
      <c r="D164" s="26" t="s">
        <v>617</v>
      </c>
      <c r="E164" s="26" t="s">
        <v>617</v>
      </c>
      <c r="F164" s="5"/>
      <c r="G164" s="5"/>
      <c r="H164" s="5"/>
      <c r="I164" s="5"/>
      <c r="J164" s="5"/>
      <c r="K164" s="5"/>
      <c r="L164" s="5"/>
    </row>
    <row r="165" spans="1:12" x14ac:dyDescent="0.2">
      <c r="A165" s="2" t="s">
        <v>673</v>
      </c>
      <c r="B165" s="2" t="s">
        <v>674</v>
      </c>
      <c r="C165" s="26" t="s">
        <v>617</v>
      </c>
      <c r="D165" s="26" t="s">
        <v>617</v>
      </c>
      <c r="E165" s="26" t="s">
        <v>617</v>
      </c>
      <c r="F165" s="5"/>
      <c r="G165" s="5"/>
      <c r="H165" s="5"/>
      <c r="I165" s="5"/>
      <c r="J165" s="5"/>
      <c r="K165" s="5"/>
      <c r="L165" s="5"/>
    </row>
    <row r="166" spans="1:12" x14ac:dyDescent="0.2">
      <c r="A166" s="2" t="s">
        <v>343</v>
      </c>
      <c r="B166" s="2" t="s">
        <v>476</v>
      </c>
      <c r="C166" s="26">
        <v>10548</v>
      </c>
      <c r="D166" s="26">
        <v>94922.23</v>
      </c>
      <c r="E166" s="26">
        <v>95311.13</v>
      </c>
      <c r="F166" s="5"/>
      <c r="G166" s="5"/>
      <c r="H166" s="5"/>
      <c r="I166" s="5"/>
      <c r="J166" s="5"/>
      <c r="K166" s="5"/>
      <c r="L166" s="5"/>
    </row>
    <row r="167" spans="1:12" x14ac:dyDescent="0.2">
      <c r="A167" s="2" t="s">
        <v>344</v>
      </c>
      <c r="B167" s="2" t="s">
        <v>477</v>
      </c>
      <c r="C167" s="26">
        <v>1715</v>
      </c>
      <c r="D167" s="26">
        <v>10482.540000000001</v>
      </c>
      <c r="E167" s="26">
        <v>10511.57</v>
      </c>
      <c r="F167" s="5"/>
      <c r="G167" s="5"/>
      <c r="H167" s="5"/>
      <c r="I167" s="5"/>
      <c r="J167" s="5"/>
      <c r="K167" s="5"/>
      <c r="L167" s="5"/>
    </row>
    <row r="168" spans="1:12" x14ac:dyDescent="0.2">
      <c r="A168" s="2" t="s">
        <v>345</v>
      </c>
      <c r="B168" s="2" t="s">
        <v>478</v>
      </c>
      <c r="C168" s="26">
        <v>3</v>
      </c>
      <c r="D168" s="26">
        <v>0.9</v>
      </c>
      <c r="E168" s="26">
        <v>0.56000000000000005</v>
      </c>
      <c r="F168" s="5"/>
      <c r="G168" s="5"/>
      <c r="H168" s="5"/>
      <c r="I168" s="5"/>
      <c r="J168" s="5"/>
      <c r="K168" s="5"/>
      <c r="L168" s="5"/>
    </row>
    <row r="169" spans="1:12" x14ac:dyDescent="0.2">
      <c r="A169" s="2" t="s">
        <v>346</v>
      </c>
      <c r="B169" s="2" t="s">
        <v>479</v>
      </c>
      <c r="C169" s="26">
        <v>4</v>
      </c>
      <c r="D169" s="26">
        <v>2.66</v>
      </c>
      <c r="E169" s="26">
        <v>2.5099999999999998</v>
      </c>
      <c r="F169" s="5"/>
      <c r="G169" s="5"/>
      <c r="H169" s="5"/>
      <c r="I169" s="5"/>
      <c r="J169" s="5"/>
      <c r="K169" s="5"/>
      <c r="L169" s="5"/>
    </row>
    <row r="170" spans="1:12" x14ac:dyDescent="0.2">
      <c r="A170" s="2" t="s">
        <v>347</v>
      </c>
      <c r="B170" s="2" t="s">
        <v>675</v>
      </c>
      <c r="C170" s="26" t="s">
        <v>617</v>
      </c>
      <c r="D170" s="26" t="s">
        <v>617</v>
      </c>
      <c r="E170" s="26" t="s">
        <v>617</v>
      </c>
      <c r="F170" s="5"/>
      <c r="G170" s="5"/>
      <c r="H170" s="5"/>
      <c r="I170" s="5"/>
      <c r="J170" s="5"/>
      <c r="K170" s="5"/>
      <c r="L170" s="5"/>
    </row>
    <row r="171" spans="1:12" x14ac:dyDescent="0.2">
      <c r="A171" s="2" t="s">
        <v>348</v>
      </c>
      <c r="B171" s="2" t="s">
        <v>480</v>
      </c>
      <c r="C171" s="26">
        <v>3</v>
      </c>
      <c r="D171" s="26">
        <v>7.2</v>
      </c>
      <c r="E171" s="26">
        <v>7.37</v>
      </c>
      <c r="F171" s="5"/>
      <c r="G171" s="5"/>
      <c r="H171" s="5"/>
      <c r="I171" s="5"/>
      <c r="J171" s="5"/>
      <c r="K171" s="5"/>
      <c r="L171" s="5"/>
    </row>
    <row r="172" spans="1:12" x14ac:dyDescent="0.2">
      <c r="A172" s="2" t="s">
        <v>349</v>
      </c>
      <c r="B172" s="2" t="s">
        <v>481</v>
      </c>
      <c r="C172" s="26">
        <v>27</v>
      </c>
      <c r="D172" s="26">
        <v>56.01</v>
      </c>
      <c r="E172" s="26">
        <v>56.55</v>
      </c>
      <c r="F172" s="5"/>
      <c r="G172" s="5"/>
      <c r="H172" s="5"/>
      <c r="I172" s="5"/>
      <c r="J172" s="5"/>
      <c r="K172" s="5"/>
      <c r="L172" s="5"/>
    </row>
    <row r="173" spans="1:12" x14ac:dyDescent="0.2">
      <c r="A173" s="2" t="s">
        <v>350</v>
      </c>
      <c r="B173" s="2" t="s">
        <v>676</v>
      </c>
      <c r="C173" s="26">
        <v>3</v>
      </c>
      <c r="D173" s="26">
        <v>5.86</v>
      </c>
      <c r="E173" s="26">
        <v>5.62</v>
      </c>
      <c r="F173" s="5"/>
      <c r="G173" s="5"/>
      <c r="H173" s="5"/>
      <c r="I173" s="5"/>
      <c r="J173" s="5"/>
      <c r="K173" s="5"/>
      <c r="L173" s="5"/>
    </row>
    <row r="174" spans="1:12" x14ac:dyDescent="0.2">
      <c r="A174" s="2" t="s">
        <v>351</v>
      </c>
      <c r="B174" s="2" t="s">
        <v>595</v>
      </c>
      <c r="C174" s="26">
        <v>757</v>
      </c>
      <c r="D174" s="26">
        <v>7301.61</v>
      </c>
      <c r="E174" s="26">
        <v>7343.33</v>
      </c>
      <c r="F174" s="5"/>
      <c r="G174" s="5"/>
      <c r="H174" s="5"/>
      <c r="I174" s="5"/>
      <c r="J174" s="5"/>
      <c r="K174" s="5"/>
      <c r="L174" s="5"/>
    </row>
    <row r="175" spans="1:12" x14ac:dyDescent="0.2">
      <c r="A175" s="2" t="s">
        <v>352</v>
      </c>
      <c r="B175" s="2" t="s">
        <v>482</v>
      </c>
      <c r="C175" s="26">
        <v>74</v>
      </c>
      <c r="D175" s="26">
        <v>111.94</v>
      </c>
      <c r="E175" s="26">
        <v>112.69</v>
      </c>
      <c r="F175" s="5"/>
      <c r="G175" s="5"/>
      <c r="H175" s="5"/>
      <c r="I175" s="5"/>
      <c r="J175" s="5"/>
      <c r="K175" s="5"/>
      <c r="L175" s="5"/>
    </row>
    <row r="176" spans="1:12" x14ac:dyDescent="0.2">
      <c r="A176" s="2" t="s">
        <v>353</v>
      </c>
      <c r="B176" s="2" t="s">
        <v>596</v>
      </c>
      <c r="C176" s="26">
        <v>168</v>
      </c>
      <c r="D176" s="26">
        <v>918.02</v>
      </c>
      <c r="E176" s="26">
        <v>916.44</v>
      </c>
      <c r="F176" s="5"/>
      <c r="G176" s="5"/>
      <c r="H176" s="5"/>
      <c r="I176" s="5"/>
      <c r="J176" s="5"/>
      <c r="K176" s="5"/>
      <c r="L176" s="5"/>
    </row>
    <row r="177" spans="1:12" x14ac:dyDescent="0.2">
      <c r="A177" s="2" t="s">
        <v>354</v>
      </c>
      <c r="B177" s="2" t="s">
        <v>677</v>
      </c>
      <c r="C177" s="26">
        <v>39</v>
      </c>
      <c r="D177" s="26">
        <v>155.29</v>
      </c>
      <c r="E177" s="26">
        <v>155.59</v>
      </c>
      <c r="F177" s="5"/>
      <c r="G177" s="5"/>
      <c r="H177" s="5"/>
      <c r="I177" s="5"/>
      <c r="J177" s="5"/>
      <c r="K177" s="5"/>
      <c r="L177" s="5"/>
    </row>
    <row r="178" spans="1:12" x14ac:dyDescent="0.2">
      <c r="A178" s="2" t="s">
        <v>526</v>
      </c>
      <c r="B178" s="2" t="s">
        <v>678</v>
      </c>
      <c r="C178" s="26">
        <v>18</v>
      </c>
      <c r="D178" s="26">
        <v>60.09</v>
      </c>
      <c r="E178" s="26">
        <v>61.38</v>
      </c>
      <c r="F178" s="5"/>
      <c r="G178" s="5"/>
      <c r="H178" s="5"/>
      <c r="I178" s="5"/>
      <c r="J178" s="5"/>
      <c r="K178" s="5"/>
      <c r="L178" s="5"/>
    </row>
    <row r="179" spans="1:12" x14ac:dyDescent="0.2">
      <c r="A179" s="2" t="s">
        <v>355</v>
      </c>
      <c r="B179" s="2" t="s">
        <v>483</v>
      </c>
      <c r="C179" s="26">
        <v>183</v>
      </c>
      <c r="D179" s="26">
        <v>56.87</v>
      </c>
      <c r="E179" s="26">
        <v>56.2</v>
      </c>
      <c r="F179" s="5"/>
      <c r="G179" s="5"/>
      <c r="H179" s="5"/>
      <c r="I179" s="5"/>
      <c r="J179" s="5"/>
      <c r="K179" s="5"/>
      <c r="L179" s="5"/>
    </row>
    <row r="180" spans="1:12" x14ac:dyDescent="0.2">
      <c r="A180" s="2" t="s">
        <v>356</v>
      </c>
      <c r="B180" s="2" t="s">
        <v>679</v>
      </c>
      <c r="C180" s="26">
        <v>338</v>
      </c>
      <c r="D180" s="26">
        <v>2813.22</v>
      </c>
      <c r="E180" s="26">
        <v>2833.23</v>
      </c>
      <c r="F180" s="5"/>
      <c r="G180" s="5"/>
      <c r="H180" s="5"/>
      <c r="I180" s="5"/>
      <c r="J180" s="5"/>
      <c r="K180" s="5"/>
      <c r="L180" s="5"/>
    </row>
    <row r="181" spans="1:12" x14ac:dyDescent="0.2">
      <c r="A181" s="2" t="s">
        <v>357</v>
      </c>
      <c r="B181" s="2" t="s">
        <v>484</v>
      </c>
      <c r="C181" s="26">
        <v>25</v>
      </c>
      <c r="D181" s="26">
        <v>21.09</v>
      </c>
      <c r="E181" s="26">
        <v>20.77</v>
      </c>
      <c r="F181" s="5"/>
      <c r="G181" s="5"/>
      <c r="H181" s="5"/>
      <c r="I181" s="5"/>
      <c r="J181" s="5"/>
      <c r="K181" s="5"/>
      <c r="L181" s="5"/>
    </row>
    <row r="182" spans="1:12" x14ac:dyDescent="0.2">
      <c r="A182" s="2" t="s">
        <v>358</v>
      </c>
      <c r="B182" s="2" t="s">
        <v>485</v>
      </c>
      <c r="C182" s="26">
        <v>39</v>
      </c>
      <c r="D182" s="26">
        <v>66.150000000000006</v>
      </c>
      <c r="E182" s="26">
        <v>66.37</v>
      </c>
      <c r="F182" s="5"/>
      <c r="G182" s="5"/>
      <c r="H182" s="5"/>
      <c r="I182" s="5"/>
      <c r="J182" s="5"/>
      <c r="K182" s="5"/>
      <c r="L182" s="5"/>
    </row>
    <row r="183" spans="1:12" x14ac:dyDescent="0.2">
      <c r="A183" s="2" t="s">
        <v>359</v>
      </c>
      <c r="B183" s="2" t="s">
        <v>597</v>
      </c>
      <c r="C183" s="26">
        <v>92</v>
      </c>
      <c r="D183" s="26">
        <v>178.91</v>
      </c>
      <c r="E183" s="26">
        <v>180.94</v>
      </c>
      <c r="F183" s="5"/>
      <c r="G183" s="5"/>
      <c r="H183" s="5"/>
      <c r="I183" s="5"/>
      <c r="J183" s="5"/>
      <c r="K183" s="5"/>
      <c r="L183" s="5"/>
    </row>
    <row r="184" spans="1:12" x14ac:dyDescent="0.2">
      <c r="A184" s="2" t="s">
        <v>360</v>
      </c>
      <c r="B184" s="2" t="s">
        <v>598</v>
      </c>
      <c r="C184" s="26">
        <v>115</v>
      </c>
      <c r="D184" s="26">
        <v>99.31</v>
      </c>
      <c r="E184" s="26">
        <v>98.38</v>
      </c>
      <c r="F184" s="5"/>
      <c r="G184" s="5"/>
      <c r="H184" s="5"/>
      <c r="I184" s="5"/>
      <c r="J184" s="5"/>
      <c r="K184" s="5"/>
      <c r="L184" s="5"/>
    </row>
    <row r="185" spans="1:12" x14ac:dyDescent="0.2">
      <c r="A185" s="2" t="s">
        <v>361</v>
      </c>
      <c r="B185" s="2" t="s">
        <v>680</v>
      </c>
      <c r="C185" s="26">
        <v>31410</v>
      </c>
      <c r="D185" s="26">
        <v>597464.54</v>
      </c>
      <c r="E185" s="26">
        <v>576797.31000000006</v>
      </c>
      <c r="F185" s="5"/>
      <c r="G185" s="5"/>
      <c r="H185" s="5"/>
      <c r="I185" s="5"/>
      <c r="J185" s="5"/>
      <c r="K185" s="5"/>
      <c r="L185" s="5"/>
    </row>
    <row r="186" spans="1:12" x14ac:dyDescent="0.2">
      <c r="A186" s="2" t="s">
        <v>362</v>
      </c>
      <c r="B186" s="2" t="s">
        <v>681</v>
      </c>
      <c r="C186" s="26">
        <v>34</v>
      </c>
      <c r="D186" s="26">
        <v>165.43</v>
      </c>
      <c r="E186" s="26">
        <v>167.39</v>
      </c>
      <c r="F186" s="5"/>
      <c r="G186" s="5"/>
      <c r="H186" s="5"/>
      <c r="I186" s="5"/>
      <c r="J186" s="5"/>
      <c r="K186" s="5"/>
      <c r="L186" s="5"/>
    </row>
    <row r="187" spans="1:12" x14ac:dyDescent="0.2">
      <c r="A187" s="2" t="s">
        <v>363</v>
      </c>
      <c r="B187" s="2" t="s">
        <v>535</v>
      </c>
      <c r="C187" s="26">
        <v>289</v>
      </c>
      <c r="D187" s="26">
        <v>327.08</v>
      </c>
      <c r="E187" s="26">
        <v>324.10000000000002</v>
      </c>
      <c r="F187" s="5"/>
      <c r="G187" s="5"/>
      <c r="H187" s="5"/>
      <c r="I187" s="5"/>
      <c r="J187" s="5"/>
      <c r="K187" s="5"/>
      <c r="L187" s="5"/>
    </row>
    <row r="188" spans="1:12" x14ac:dyDescent="0.2">
      <c r="A188" s="2" t="s">
        <v>364</v>
      </c>
      <c r="B188" s="2" t="s">
        <v>536</v>
      </c>
      <c r="C188" s="26">
        <v>177</v>
      </c>
      <c r="D188" s="26">
        <v>1491.02</v>
      </c>
      <c r="E188" s="26">
        <v>1504.18</v>
      </c>
      <c r="F188" s="5"/>
      <c r="G188" s="5"/>
      <c r="H188" s="5"/>
      <c r="I188" s="5"/>
      <c r="J188" s="5"/>
      <c r="K188" s="5"/>
      <c r="L188" s="5"/>
    </row>
    <row r="189" spans="1:12" x14ac:dyDescent="0.2">
      <c r="A189" s="2" t="s">
        <v>365</v>
      </c>
      <c r="B189" s="2" t="s">
        <v>537</v>
      </c>
      <c r="C189" s="26">
        <v>16754</v>
      </c>
      <c r="D189" s="26">
        <v>182742.04</v>
      </c>
      <c r="E189" s="26">
        <v>181233.11</v>
      </c>
      <c r="F189" s="5"/>
      <c r="G189" s="5"/>
      <c r="H189" s="5"/>
      <c r="I189" s="5"/>
      <c r="J189" s="5"/>
      <c r="K189" s="5"/>
      <c r="L189" s="5"/>
    </row>
    <row r="190" spans="1:12" x14ac:dyDescent="0.2">
      <c r="A190" s="2" t="s">
        <v>366</v>
      </c>
      <c r="B190" s="2" t="s">
        <v>682</v>
      </c>
      <c r="C190" s="26">
        <v>104</v>
      </c>
      <c r="D190" s="26">
        <v>987.36</v>
      </c>
      <c r="E190" s="26">
        <v>1006.36</v>
      </c>
      <c r="F190" s="5"/>
      <c r="G190" s="5"/>
      <c r="H190" s="5"/>
      <c r="I190" s="5"/>
      <c r="J190" s="5"/>
      <c r="K190" s="5"/>
      <c r="L190" s="5"/>
    </row>
    <row r="191" spans="1:12" x14ac:dyDescent="0.2">
      <c r="A191" s="2" t="s">
        <v>611</v>
      </c>
      <c r="B191" s="2" t="s">
        <v>616</v>
      </c>
      <c r="C191" s="26" t="s">
        <v>617</v>
      </c>
      <c r="D191" s="26" t="s">
        <v>617</v>
      </c>
      <c r="E191" s="26" t="s">
        <v>617</v>
      </c>
      <c r="F191" s="5"/>
      <c r="G191" s="5"/>
      <c r="H191" s="5"/>
      <c r="I191" s="5"/>
      <c r="J191" s="5"/>
      <c r="K191" s="5"/>
      <c r="L191" s="5"/>
    </row>
    <row r="192" spans="1:12" x14ac:dyDescent="0.2">
      <c r="A192" s="2" t="s">
        <v>367</v>
      </c>
      <c r="B192" s="2" t="s">
        <v>486</v>
      </c>
      <c r="C192" s="26">
        <v>46</v>
      </c>
      <c r="D192" s="26">
        <v>268.23</v>
      </c>
      <c r="E192" s="26">
        <v>269.43</v>
      </c>
      <c r="F192" s="5"/>
      <c r="G192" s="5"/>
      <c r="H192" s="5"/>
      <c r="I192" s="5"/>
      <c r="J192" s="5"/>
      <c r="K192" s="5"/>
      <c r="L192" s="5"/>
    </row>
    <row r="193" spans="1:12" x14ac:dyDescent="0.2">
      <c r="A193" s="2" t="s">
        <v>683</v>
      </c>
      <c r="B193" s="2" t="s">
        <v>684</v>
      </c>
      <c r="C193" s="26" t="s">
        <v>617</v>
      </c>
      <c r="D193" s="26" t="s">
        <v>617</v>
      </c>
      <c r="E193" s="26" t="s">
        <v>617</v>
      </c>
      <c r="F193" s="5"/>
      <c r="G193" s="5"/>
      <c r="H193" s="5"/>
      <c r="I193" s="5"/>
      <c r="J193" s="5"/>
      <c r="K193" s="5"/>
      <c r="L193" s="5"/>
    </row>
    <row r="194" spans="1:12" x14ac:dyDescent="0.2">
      <c r="A194" s="2" t="s">
        <v>368</v>
      </c>
      <c r="B194" s="2" t="s">
        <v>599</v>
      </c>
      <c r="C194" s="26" t="s">
        <v>617</v>
      </c>
      <c r="D194" s="26" t="s">
        <v>617</v>
      </c>
      <c r="E194" s="26" t="s">
        <v>617</v>
      </c>
      <c r="F194" s="5"/>
      <c r="G194" s="5"/>
      <c r="H194" s="5"/>
      <c r="I194" s="5"/>
      <c r="J194" s="5"/>
      <c r="K194" s="5"/>
      <c r="L194" s="5"/>
    </row>
    <row r="195" spans="1:12" x14ac:dyDescent="0.2">
      <c r="A195" s="2" t="s">
        <v>369</v>
      </c>
      <c r="B195" s="2" t="s">
        <v>600</v>
      </c>
      <c r="C195" s="26">
        <v>1981</v>
      </c>
      <c r="D195" s="26">
        <v>897.82</v>
      </c>
      <c r="E195" s="26">
        <v>893.99</v>
      </c>
      <c r="F195" s="5"/>
      <c r="G195" s="5"/>
      <c r="H195" s="5"/>
      <c r="I195" s="5"/>
      <c r="J195" s="5"/>
      <c r="K195" s="5"/>
      <c r="L195" s="5"/>
    </row>
    <row r="196" spans="1:12" x14ac:dyDescent="0.2">
      <c r="A196" s="2" t="s">
        <v>370</v>
      </c>
      <c r="B196" s="2" t="s">
        <v>538</v>
      </c>
      <c r="C196" s="26">
        <v>19621</v>
      </c>
      <c r="D196" s="26">
        <v>156203.53</v>
      </c>
      <c r="E196" s="26">
        <v>155570.6</v>
      </c>
      <c r="F196" s="5"/>
      <c r="G196" s="5"/>
      <c r="H196" s="5"/>
      <c r="I196" s="5"/>
      <c r="J196" s="5"/>
      <c r="K196" s="5"/>
      <c r="L196" s="5"/>
    </row>
    <row r="197" spans="1:12" x14ac:dyDescent="0.2">
      <c r="A197" s="2" t="s">
        <v>371</v>
      </c>
      <c r="B197" s="2" t="s">
        <v>601</v>
      </c>
      <c r="C197" s="26">
        <v>25</v>
      </c>
      <c r="D197" s="26">
        <v>23.59</v>
      </c>
      <c r="E197" s="26">
        <v>23.27</v>
      </c>
      <c r="F197" s="5"/>
      <c r="G197" s="5"/>
      <c r="H197" s="5"/>
      <c r="I197" s="5"/>
      <c r="J197" s="5"/>
      <c r="K197" s="5"/>
      <c r="L197" s="5"/>
    </row>
    <row r="198" spans="1:12" x14ac:dyDescent="0.2">
      <c r="A198" s="2" t="s">
        <v>372</v>
      </c>
      <c r="B198" s="2" t="s">
        <v>602</v>
      </c>
      <c r="C198" s="26">
        <v>25</v>
      </c>
      <c r="D198" s="26">
        <v>115.85</v>
      </c>
      <c r="E198" s="26">
        <v>115.79</v>
      </c>
      <c r="F198" s="5"/>
      <c r="G198" s="5"/>
      <c r="H198" s="5"/>
      <c r="I198" s="5"/>
      <c r="J198" s="5"/>
      <c r="K198" s="5"/>
      <c r="L198" s="5"/>
    </row>
    <row r="199" spans="1:12" x14ac:dyDescent="0.2">
      <c r="A199" s="2" t="s">
        <v>373</v>
      </c>
      <c r="B199" s="2" t="s">
        <v>487</v>
      </c>
      <c r="C199" s="26">
        <v>38</v>
      </c>
      <c r="D199" s="26">
        <v>202.38</v>
      </c>
      <c r="E199" s="26">
        <v>200.42</v>
      </c>
      <c r="F199" s="5"/>
      <c r="G199" s="5"/>
      <c r="H199" s="5"/>
      <c r="I199" s="5"/>
      <c r="J199" s="5"/>
      <c r="K199" s="5"/>
      <c r="L199" s="5"/>
    </row>
    <row r="200" spans="1:12" x14ac:dyDescent="0.2">
      <c r="A200" s="2" t="s">
        <v>374</v>
      </c>
      <c r="B200" s="2" t="s">
        <v>488</v>
      </c>
      <c r="C200" s="26">
        <v>4</v>
      </c>
      <c r="D200" s="26">
        <v>8.9</v>
      </c>
      <c r="E200" s="26">
        <v>8.8699999999999992</v>
      </c>
      <c r="F200" s="5"/>
      <c r="G200" s="5"/>
      <c r="H200" s="5"/>
      <c r="I200" s="5"/>
      <c r="J200" s="5"/>
      <c r="K200" s="5"/>
      <c r="L200" s="5"/>
    </row>
    <row r="201" spans="1:12" x14ac:dyDescent="0.2">
      <c r="A201" s="2" t="s">
        <v>375</v>
      </c>
      <c r="B201" s="2" t="s">
        <v>489</v>
      </c>
      <c r="C201" s="26">
        <v>19</v>
      </c>
      <c r="D201" s="26">
        <v>26.58</v>
      </c>
      <c r="E201" s="26">
        <v>26.44</v>
      </c>
      <c r="F201" s="5"/>
      <c r="G201" s="5"/>
      <c r="H201" s="5"/>
      <c r="I201" s="5"/>
      <c r="J201" s="5"/>
      <c r="K201" s="5"/>
      <c r="L201" s="5"/>
    </row>
    <row r="202" spans="1:12" x14ac:dyDescent="0.2">
      <c r="A202" s="2" t="s">
        <v>376</v>
      </c>
      <c r="B202" s="2" t="s">
        <v>490</v>
      </c>
      <c r="C202" s="26">
        <v>4259</v>
      </c>
      <c r="D202" s="26">
        <v>36258.58</v>
      </c>
      <c r="E202" s="26">
        <v>36265.300000000003</v>
      </c>
      <c r="F202" s="5"/>
      <c r="G202" s="5"/>
      <c r="H202" s="5"/>
      <c r="I202" s="5"/>
      <c r="J202" s="5"/>
      <c r="K202" s="5"/>
      <c r="L202" s="5"/>
    </row>
    <row r="203" spans="1:12" x14ac:dyDescent="0.2">
      <c r="A203" s="2" t="s">
        <v>377</v>
      </c>
      <c r="B203" s="2" t="s">
        <v>491</v>
      </c>
      <c r="C203" s="26">
        <v>41</v>
      </c>
      <c r="D203" s="26">
        <v>2208.56</v>
      </c>
      <c r="E203" s="26">
        <v>2162.75</v>
      </c>
      <c r="F203" s="5"/>
      <c r="G203" s="5"/>
      <c r="H203" s="5"/>
      <c r="I203" s="5"/>
      <c r="J203" s="5"/>
      <c r="K203" s="5"/>
      <c r="L203" s="5"/>
    </row>
    <row r="204" spans="1:12" x14ac:dyDescent="0.2">
      <c r="A204" s="2" t="s">
        <v>378</v>
      </c>
      <c r="B204" s="2" t="s">
        <v>492</v>
      </c>
      <c r="C204" s="26">
        <v>44</v>
      </c>
      <c r="D204" s="26">
        <v>51.11</v>
      </c>
      <c r="E204" s="26">
        <v>51.76</v>
      </c>
      <c r="F204" s="5"/>
      <c r="G204" s="5"/>
      <c r="H204" s="5"/>
      <c r="I204" s="5"/>
      <c r="J204" s="5"/>
      <c r="K204" s="5"/>
      <c r="L204" s="5"/>
    </row>
    <row r="205" spans="1:12" x14ac:dyDescent="0.2">
      <c r="A205" s="2" t="s">
        <v>379</v>
      </c>
      <c r="B205" s="2" t="s">
        <v>493</v>
      </c>
      <c r="C205" s="26">
        <v>3</v>
      </c>
      <c r="D205" s="26">
        <v>1.65</v>
      </c>
      <c r="E205" s="26">
        <v>1.65</v>
      </c>
      <c r="F205" s="5"/>
      <c r="G205" s="5"/>
      <c r="H205" s="5"/>
      <c r="I205" s="5"/>
      <c r="J205" s="5"/>
      <c r="K205" s="5"/>
      <c r="L205" s="5"/>
    </row>
    <row r="206" spans="1:12" x14ac:dyDescent="0.2">
      <c r="A206" s="2" t="s">
        <v>380</v>
      </c>
      <c r="B206" s="2" t="s">
        <v>494</v>
      </c>
      <c r="C206" s="26">
        <v>18</v>
      </c>
      <c r="D206" s="26">
        <v>253.55</v>
      </c>
      <c r="E206" s="26">
        <v>210.28</v>
      </c>
      <c r="F206" s="5"/>
      <c r="G206" s="5"/>
      <c r="H206" s="5"/>
      <c r="I206" s="5"/>
      <c r="J206" s="5"/>
      <c r="K206" s="5"/>
      <c r="L206" s="5"/>
    </row>
    <row r="207" spans="1:12" x14ac:dyDescent="0.2">
      <c r="A207" s="2" t="s">
        <v>381</v>
      </c>
      <c r="B207" s="2" t="s">
        <v>495</v>
      </c>
      <c r="C207" s="26">
        <v>1483</v>
      </c>
      <c r="D207" s="26">
        <v>3453.75</v>
      </c>
      <c r="E207" s="26">
        <v>3454.03</v>
      </c>
      <c r="F207" s="5"/>
      <c r="G207" s="5"/>
      <c r="H207" s="5"/>
      <c r="I207" s="5"/>
      <c r="J207" s="5"/>
      <c r="K207" s="5"/>
      <c r="L207" s="5"/>
    </row>
    <row r="208" spans="1:12" x14ac:dyDescent="0.2">
      <c r="A208" s="2" t="s">
        <v>527</v>
      </c>
      <c r="B208" s="2" t="s">
        <v>539</v>
      </c>
      <c r="C208" s="26" t="s">
        <v>617</v>
      </c>
      <c r="D208" s="26" t="s">
        <v>617</v>
      </c>
      <c r="E208" s="26" t="s">
        <v>617</v>
      </c>
      <c r="F208" s="5"/>
      <c r="G208" s="5"/>
      <c r="H208" s="5"/>
      <c r="I208" s="5"/>
      <c r="J208" s="5"/>
      <c r="K208" s="5"/>
      <c r="L208" s="5"/>
    </row>
    <row r="209" spans="1:12" x14ac:dyDescent="0.2">
      <c r="A209" s="2" t="s">
        <v>382</v>
      </c>
      <c r="B209" s="2" t="s">
        <v>685</v>
      </c>
      <c r="C209" s="26">
        <v>958</v>
      </c>
      <c r="D209" s="26">
        <v>6026.44</v>
      </c>
      <c r="E209" s="26">
        <v>5998.32</v>
      </c>
      <c r="F209" s="5"/>
      <c r="G209" s="5"/>
      <c r="H209" s="5"/>
      <c r="I209" s="5"/>
      <c r="J209" s="5"/>
      <c r="K209" s="5"/>
      <c r="L209" s="5"/>
    </row>
    <row r="210" spans="1:12" x14ac:dyDescent="0.2">
      <c r="A210" s="2" t="s">
        <v>383</v>
      </c>
      <c r="B210" s="2" t="s">
        <v>496</v>
      </c>
      <c r="C210" s="26">
        <v>727</v>
      </c>
      <c r="D210" s="26">
        <v>1483.25</v>
      </c>
      <c r="E210" s="26">
        <v>9.43</v>
      </c>
      <c r="F210" s="5"/>
      <c r="G210" s="5"/>
      <c r="H210" s="5"/>
      <c r="I210" s="5"/>
      <c r="J210" s="5"/>
      <c r="K210" s="5"/>
      <c r="L210" s="5"/>
    </row>
    <row r="211" spans="1:12" x14ac:dyDescent="0.2">
      <c r="A211" s="2" t="s">
        <v>384</v>
      </c>
      <c r="B211" s="2" t="s">
        <v>497</v>
      </c>
      <c r="C211" s="26">
        <v>23</v>
      </c>
      <c r="D211" s="26">
        <v>27.44</v>
      </c>
      <c r="E211" s="26">
        <v>27.75</v>
      </c>
      <c r="F211" s="5"/>
      <c r="G211" s="5"/>
      <c r="H211" s="5"/>
      <c r="I211" s="5"/>
      <c r="J211" s="5"/>
      <c r="K211" s="5"/>
      <c r="L211" s="5"/>
    </row>
    <row r="212" spans="1:12" x14ac:dyDescent="0.2">
      <c r="A212" s="2" t="s">
        <v>385</v>
      </c>
      <c r="B212" s="2" t="s">
        <v>686</v>
      </c>
      <c r="C212" s="26">
        <v>1010</v>
      </c>
      <c r="D212" s="26">
        <v>5211.83</v>
      </c>
      <c r="E212" s="26">
        <v>5192.66</v>
      </c>
      <c r="F212" s="5"/>
      <c r="G212" s="5"/>
      <c r="H212" s="5"/>
      <c r="I212" s="5"/>
      <c r="J212" s="5"/>
      <c r="K212" s="5"/>
      <c r="L212" s="5"/>
    </row>
    <row r="213" spans="1:12" x14ac:dyDescent="0.2">
      <c r="A213" s="2" t="s">
        <v>386</v>
      </c>
      <c r="B213" s="2" t="s">
        <v>498</v>
      </c>
      <c r="C213" s="26">
        <v>65</v>
      </c>
      <c r="D213" s="26">
        <v>186.39</v>
      </c>
      <c r="E213" s="26">
        <v>185.28</v>
      </c>
      <c r="F213" s="5"/>
      <c r="G213" s="5"/>
      <c r="H213" s="5"/>
      <c r="I213" s="5"/>
      <c r="J213" s="5"/>
      <c r="K213" s="5"/>
      <c r="L213" s="5"/>
    </row>
    <row r="214" spans="1:12" x14ac:dyDescent="0.2">
      <c r="A214" s="2" t="s">
        <v>387</v>
      </c>
      <c r="B214" s="2" t="s">
        <v>499</v>
      </c>
      <c r="C214" s="26">
        <v>23949</v>
      </c>
      <c r="D214" s="26">
        <v>35973.03</v>
      </c>
      <c r="E214" s="26"/>
      <c r="F214" s="5"/>
      <c r="G214" s="5"/>
      <c r="H214" s="5"/>
      <c r="I214" s="5"/>
      <c r="J214" s="5"/>
      <c r="K214" s="5"/>
      <c r="L214" s="5"/>
    </row>
    <row r="215" spans="1:12" x14ac:dyDescent="0.2">
      <c r="A215" s="2" t="s">
        <v>388</v>
      </c>
      <c r="B215" s="2" t="s">
        <v>500</v>
      </c>
      <c r="C215" s="26">
        <v>2193</v>
      </c>
      <c r="D215" s="26">
        <v>18257.330000000002</v>
      </c>
      <c r="E215" s="26">
        <v>18428.189999999999</v>
      </c>
      <c r="F215" s="5"/>
      <c r="G215" s="5"/>
      <c r="H215" s="5"/>
      <c r="I215" s="5"/>
      <c r="J215" s="5"/>
      <c r="K215" s="5"/>
      <c r="L215" s="5"/>
    </row>
    <row r="216" spans="1:12" x14ac:dyDescent="0.2">
      <c r="A216" s="2" t="s">
        <v>389</v>
      </c>
      <c r="B216" s="2" t="s">
        <v>501</v>
      </c>
      <c r="C216" s="26">
        <v>3873</v>
      </c>
      <c r="D216" s="26">
        <v>57872.97</v>
      </c>
      <c r="E216" s="26">
        <v>58555.76</v>
      </c>
      <c r="F216" s="5"/>
      <c r="G216" s="5"/>
      <c r="H216" s="5"/>
      <c r="I216" s="5"/>
      <c r="J216" s="5"/>
      <c r="K216" s="5"/>
      <c r="L216" s="5"/>
    </row>
    <row r="217" spans="1:12" x14ac:dyDescent="0.2">
      <c r="A217" s="2" t="s">
        <v>390</v>
      </c>
      <c r="B217" s="2" t="s">
        <v>540</v>
      </c>
      <c r="C217" s="26">
        <v>8722</v>
      </c>
      <c r="D217" s="26">
        <v>605863.56999999995</v>
      </c>
      <c r="E217" s="26">
        <v>431255.39</v>
      </c>
      <c r="F217" s="5"/>
      <c r="G217" s="5"/>
      <c r="H217" s="5"/>
      <c r="I217" s="5"/>
      <c r="J217" s="5"/>
      <c r="K217" s="5"/>
      <c r="L217" s="5"/>
    </row>
    <row r="218" spans="1:12" x14ac:dyDescent="0.2">
      <c r="A218" s="2" t="s">
        <v>391</v>
      </c>
      <c r="B218" s="2" t="s">
        <v>502</v>
      </c>
      <c r="C218" s="26">
        <v>4399</v>
      </c>
      <c r="D218" s="26">
        <v>198202.15</v>
      </c>
      <c r="E218" s="26">
        <v>92635.85</v>
      </c>
      <c r="F218" s="5"/>
      <c r="G218" s="5"/>
      <c r="H218" s="5"/>
      <c r="I218" s="5"/>
      <c r="J218" s="5"/>
      <c r="K218" s="5"/>
      <c r="L218" s="5"/>
    </row>
    <row r="219" spans="1:12" x14ac:dyDescent="0.2">
      <c r="A219" s="2" t="s">
        <v>392</v>
      </c>
      <c r="B219" s="2" t="s">
        <v>503</v>
      </c>
      <c r="C219" s="26">
        <v>16</v>
      </c>
      <c r="D219" s="26">
        <v>15.6</v>
      </c>
      <c r="E219" s="26">
        <v>15.84</v>
      </c>
      <c r="F219" s="5"/>
      <c r="G219" s="5"/>
      <c r="H219" s="5"/>
      <c r="I219" s="5"/>
      <c r="J219" s="5"/>
      <c r="K219" s="5"/>
      <c r="L219" s="5"/>
    </row>
    <row r="220" spans="1:12" x14ac:dyDescent="0.2">
      <c r="A220" s="2" t="s">
        <v>393</v>
      </c>
      <c r="B220" s="2" t="s">
        <v>504</v>
      </c>
      <c r="C220" s="26">
        <v>775</v>
      </c>
      <c r="D220" s="26">
        <v>6129.57</v>
      </c>
      <c r="E220" s="26">
        <v>6158.51</v>
      </c>
      <c r="F220" s="5"/>
      <c r="G220" s="5"/>
      <c r="H220" s="5"/>
      <c r="I220" s="5"/>
      <c r="J220" s="5"/>
      <c r="K220" s="5"/>
      <c r="L220" s="5"/>
    </row>
    <row r="221" spans="1:12" x14ac:dyDescent="0.2">
      <c r="A221" s="2" t="s">
        <v>394</v>
      </c>
      <c r="B221" s="2" t="s">
        <v>505</v>
      </c>
      <c r="C221" s="26">
        <v>55</v>
      </c>
      <c r="D221" s="26">
        <v>130.24</v>
      </c>
      <c r="E221" s="26">
        <v>133.37</v>
      </c>
      <c r="F221" s="5"/>
      <c r="G221" s="5"/>
      <c r="H221" s="5"/>
      <c r="I221" s="5"/>
      <c r="J221" s="5"/>
      <c r="K221" s="5"/>
      <c r="L221" s="5"/>
    </row>
    <row r="222" spans="1:12" x14ac:dyDescent="0.2">
      <c r="A222" s="2" t="s">
        <v>395</v>
      </c>
      <c r="B222" s="2" t="s">
        <v>603</v>
      </c>
      <c r="C222" s="26">
        <v>115</v>
      </c>
      <c r="D222" s="26">
        <v>1013.21</v>
      </c>
      <c r="E222" s="26">
        <v>920.18</v>
      </c>
      <c r="F222" s="5"/>
      <c r="G222" s="5"/>
      <c r="H222" s="5"/>
      <c r="I222" s="5"/>
      <c r="J222" s="5"/>
      <c r="K222" s="5"/>
      <c r="L222" s="5"/>
    </row>
    <row r="223" spans="1:12" x14ac:dyDescent="0.2">
      <c r="A223" s="2" t="s">
        <v>396</v>
      </c>
      <c r="B223" s="2" t="s">
        <v>506</v>
      </c>
      <c r="C223" s="26">
        <v>77</v>
      </c>
      <c r="D223" s="26">
        <v>160.02000000000001</v>
      </c>
      <c r="E223" s="26">
        <v>159.26</v>
      </c>
      <c r="F223" s="5"/>
      <c r="G223" s="5"/>
      <c r="H223" s="5"/>
      <c r="I223" s="5"/>
      <c r="J223" s="5"/>
      <c r="K223" s="5"/>
      <c r="L223" s="5"/>
    </row>
    <row r="224" spans="1:12" x14ac:dyDescent="0.2">
      <c r="A224" s="2" t="s">
        <v>397</v>
      </c>
      <c r="B224" s="2" t="s">
        <v>604</v>
      </c>
      <c r="C224" s="26">
        <v>89</v>
      </c>
      <c r="D224" s="26">
        <v>51.02</v>
      </c>
      <c r="E224" s="26">
        <v>50.21</v>
      </c>
      <c r="F224" s="5"/>
      <c r="G224" s="5"/>
      <c r="H224" s="5"/>
      <c r="I224" s="5"/>
      <c r="J224" s="5"/>
      <c r="K224" s="5"/>
      <c r="L224" s="5"/>
    </row>
    <row r="225" spans="1:12" x14ac:dyDescent="0.2">
      <c r="A225" s="2" t="s">
        <v>398</v>
      </c>
      <c r="B225" s="2" t="s">
        <v>507</v>
      </c>
      <c r="C225" s="26">
        <v>6</v>
      </c>
      <c r="D225" s="26">
        <v>0.94</v>
      </c>
      <c r="E225" s="26">
        <v>0.94</v>
      </c>
      <c r="F225" s="5"/>
      <c r="G225" s="5"/>
      <c r="H225" s="5"/>
      <c r="I225" s="5"/>
      <c r="J225" s="5"/>
      <c r="K225" s="5"/>
      <c r="L225" s="5"/>
    </row>
    <row r="226" spans="1:12" x14ac:dyDescent="0.2">
      <c r="A226" s="2" t="s">
        <v>399</v>
      </c>
      <c r="B226" s="2" t="s">
        <v>605</v>
      </c>
      <c r="C226" s="26">
        <v>15</v>
      </c>
      <c r="D226" s="26">
        <v>351.45</v>
      </c>
      <c r="E226" s="26">
        <v>348.59</v>
      </c>
      <c r="F226" s="5"/>
      <c r="G226" s="5"/>
      <c r="H226" s="5"/>
      <c r="I226" s="5"/>
      <c r="J226" s="5"/>
      <c r="K226" s="5"/>
      <c r="L226" s="5"/>
    </row>
    <row r="227" spans="1:12" x14ac:dyDescent="0.2">
      <c r="A227" s="2" t="s">
        <v>400</v>
      </c>
      <c r="B227" s="2" t="s">
        <v>508</v>
      </c>
      <c r="C227" s="26">
        <v>7</v>
      </c>
      <c r="D227" s="26">
        <v>8.5299999999999994</v>
      </c>
      <c r="E227" s="26">
        <v>8.52</v>
      </c>
      <c r="F227" s="5"/>
      <c r="G227" s="5"/>
      <c r="H227" s="5"/>
      <c r="I227" s="5"/>
      <c r="J227" s="5"/>
      <c r="K227" s="5"/>
      <c r="L227" s="5"/>
    </row>
    <row r="228" spans="1:12" x14ac:dyDescent="0.2">
      <c r="A228" s="2" t="s">
        <v>401</v>
      </c>
      <c r="B228" s="2" t="s">
        <v>687</v>
      </c>
      <c r="C228" s="26">
        <v>2442</v>
      </c>
      <c r="D228" s="26">
        <v>18968.3</v>
      </c>
      <c r="E228" s="26">
        <v>19017.830000000002</v>
      </c>
      <c r="F228" s="5"/>
      <c r="G228" s="5"/>
      <c r="H228" s="5"/>
      <c r="I228" s="5"/>
      <c r="J228" s="5"/>
      <c r="K228" s="5"/>
      <c r="L228" s="5"/>
    </row>
    <row r="229" spans="1:12" x14ac:dyDescent="0.2">
      <c r="A229" s="2" t="s">
        <v>402</v>
      </c>
      <c r="B229" s="2" t="s">
        <v>509</v>
      </c>
      <c r="C229" s="26">
        <v>11102</v>
      </c>
      <c r="D229" s="26">
        <v>216458.49</v>
      </c>
      <c r="E229" s="26">
        <v>218343.41</v>
      </c>
      <c r="F229" s="5"/>
      <c r="G229" s="5"/>
      <c r="H229" s="5"/>
      <c r="I229" s="5"/>
      <c r="J229" s="5"/>
      <c r="K229" s="5"/>
      <c r="L229" s="5"/>
    </row>
    <row r="230" spans="1:12" x14ac:dyDescent="0.2">
      <c r="A230" s="2" t="s">
        <v>403</v>
      </c>
      <c r="B230" s="2" t="s">
        <v>541</v>
      </c>
      <c r="C230" s="26">
        <v>992</v>
      </c>
      <c r="D230" s="26">
        <v>1444.59</v>
      </c>
      <c r="E230" s="26">
        <v>1422.61</v>
      </c>
      <c r="F230" s="5"/>
      <c r="G230" s="5"/>
      <c r="H230" s="5"/>
      <c r="I230" s="5"/>
      <c r="J230" s="5"/>
      <c r="K230" s="5"/>
      <c r="L230" s="5"/>
    </row>
    <row r="231" spans="1:12" x14ac:dyDescent="0.2">
      <c r="A231" s="2" t="s">
        <v>404</v>
      </c>
      <c r="B231" s="2" t="s">
        <v>688</v>
      </c>
      <c r="C231" s="26">
        <v>5338</v>
      </c>
      <c r="D231" s="26">
        <v>34109.72</v>
      </c>
      <c r="E231" s="26">
        <v>34170.43</v>
      </c>
      <c r="F231" s="5"/>
      <c r="G231" s="5"/>
      <c r="H231" s="5"/>
      <c r="I231" s="5"/>
      <c r="J231" s="5"/>
      <c r="K231" s="5"/>
      <c r="L231" s="5"/>
    </row>
    <row r="232" spans="1:12" x14ac:dyDescent="0.2">
      <c r="A232" s="2" t="s">
        <v>405</v>
      </c>
      <c r="B232" s="2" t="s">
        <v>510</v>
      </c>
      <c r="C232" s="26">
        <v>84</v>
      </c>
      <c r="D232" s="26">
        <v>292.77999999999997</v>
      </c>
      <c r="E232" s="26">
        <v>291.10000000000002</v>
      </c>
      <c r="F232" s="5"/>
      <c r="G232" s="5"/>
      <c r="H232" s="5"/>
      <c r="I232" s="5"/>
      <c r="J232" s="5"/>
      <c r="K232" s="5"/>
      <c r="L232" s="5"/>
    </row>
    <row r="233" spans="1:12" x14ac:dyDescent="0.2">
      <c r="A233" s="2" t="s">
        <v>406</v>
      </c>
      <c r="B233" s="2" t="s">
        <v>689</v>
      </c>
      <c r="C233" s="26">
        <v>132</v>
      </c>
      <c r="D233" s="26">
        <v>581.91999999999996</v>
      </c>
      <c r="E233" s="26">
        <v>582.14</v>
      </c>
      <c r="F233" s="5"/>
      <c r="G233" s="5"/>
      <c r="H233" s="5"/>
      <c r="I233" s="5"/>
      <c r="J233" s="5"/>
      <c r="K233" s="5"/>
      <c r="L233" s="5"/>
    </row>
    <row r="234" spans="1:12" x14ac:dyDescent="0.2">
      <c r="A234" s="2" t="s">
        <v>407</v>
      </c>
      <c r="B234" s="2" t="s">
        <v>690</v>
      </c>
      <c r="C234" s="26">
        <v>11292</v>
      </c>
      <c r="D234" s="26">
        <v>209925.14</v>
      </c>
      <c r="E234" s="26">
        <v>211629.91</v>
      </c>
      <c r="F234" s="5"/>
      <c r="G234" s="5"/>
      <c r="H234" s="5"/>
      <c r="I234" s="5"/>
      <c r="J234" s="5"/>
      <c r="K234" s="5"/>
      <c r="L234" s="5"/>
    </row>
    <row r="235" spans="1:12" x14ac:dyDescent="0.2">
      <c r="A235" s="2" t="s">
        <v>408</v>
      </c>
      <c r="B235" s="2" t="s">
        <v>542</v>
      </c>
      <c r="C235" s="26">
        <v>3468</v>
      </c>
      <c r="D235" s="26">
        <v>23663.72</v>
      </c>
      <c r="E235" s="26">
        <v>23563.85</v>
      </c>
      <c r="F235" s="5"/>
      <c r="G235" s="5"/>
      <c r="H235" s="5"/>
      <c r="I235" s="5"/>
      <c r="J235" s="5"/>
      <c r="K235" s="5"/>
      <c r="L235" s="5"/>
    </row>
    <row r="236" spans="1:12" x14ac:dyDescent="0.2">
      <c r="A236" s="2" t="s">
        <v>409</v>
      </c>
      <c r="B236" s="2" t="s">
        <v>691</v>
      </c>
      <c r="C236" s="26">
        <v>5095</v>
      </c>
      <c r="D236" s="26">
        <v>12152.76</v>
      </c>
      <c r="E236" s="26">
        <v>12176.82</v>
      </c>
      <c r="F236" s="5"/>
      <c r="G236" s="5"/>
      <c r="H236" s="5"/>
      <c r="I236" s="5"/>
      <c r="J236" s="5"/>
      <c r="K236" s="5"/>
      <c r="L236" s="5"/>
    </row>
    <row r="237" spans="1:12" x14ac:dyDescent="0.2">
      <c r="A237" s="2" t="s">
        <v>410</v>
      </c>
      <c r="B237" s="2" t="s">
        <v>692</v>
      </c>
      <c r="C237" s="26">
        <v>919</v>
      </c>
      <c r="D237" s="26">
        <v>1424.48</v>
      </c>
      <c r="E237" s="26">
        <v>1417.72</v>
      </c>
      <c r="F237" s="5"/>
      <c r="G237" s="5"/>
      <c r="H237" s="5"/>
      <c r="I237" s="5"/>
      <c r="J237" s="5"/>
      <c r="K237" s="5"/>
      <c r="L237" s="5"/>
    </row>
    <row r="238" spans="1:12" x14ac:dyDescent="0.2">
      <c r="A238" s="3" t="s">
        <v>528</v>
      </c>
      <c r="B238" s="3" t="s">
        <v>543</v>
      </c>
      <c r="C238" s="27">
        <v>3</v>
      </c>
      <c r="D238" s="27">
        <v>7.89</v>
      </c>
      <c r="E238" s="27">
        <v>7.87</v>
      </c>
      <c r="F238" s="5"/>
      <c r="G238" s="5"/>
      <c r="H238" s="5"/>
      <c r="I238" s="5"/>
      <c r="J238" s="5"/>
      <c r="K238" s="5"/>
      <c r="L238" s="5"/>
    </row>
    <row r="239" spans="1:12" x14ac:dyDescent="0.2">
      <c r="A239" s="5" t="s">
        <v>14</v>
      </c>
      <c r="G239" s="5"/>
      <c r="H239" s="5"/>
      <c r="I239" s="5"/>
      <c r="J239" s="5"/>
      <c r="K239" s="5"/>
      <c r="L239" s="5"/>
    </row>
  </sheetData>
  <mergeCells count="1">
    <mergeCell ref="C4:E4"/>
  </mergeCells>
  <conditionalFormatting sqref="C22:C26 C235:C237 C201:C232 C196:C199 C192 C194 C182:C190 C171:C180 C169 C167 C164:C165 C161:C162 C159 C147:C157 C143:C145 C131:C141 C100:C128 C90:C98 C87:C88 C81:C85 C78:C79 C71:C76 C66:C69 C61:C64 C53:C59 C49:C51 C28:C47">
    <cfRule type="cellIs" dxfId="49" priority="39" operator="lessThan">
      <formula>3</formula>
    </cfRule>
  </conditionalFormatting>
  <conditionalFormatting sqref="C233">
    <cfRule type="cellIs" dxfId="48" priority="38" operator="lessThan">
      <formula>3</formula>
    </cfRule>
  </conditionalFormatting>
  <conditionalFormatting sqref="C234">
    <cfRule type="cellIs" dxfId="47" priority="37" operator="lessThan">
      <formula>3</formula>
    </cfRule>
  </conditionalFormatting>
  <conditionalFormatting sqref="C200">
    <cfRule type="cellIs" dxfId="46" priority="36" operator="lessThan">
      <formula>3</formula>
    </cfRule>
  </conditionalFormatting>
  <conditionalFormatting sqref="C195">
    <cfRule type="cellIs" dxfId="45" priority="35" operator="lessThan">
      <formula>3</formula>
    </cfRule>
  </conditionalFormatting>
  <conditionalFormatting sqref="C191">
    <cfRule type="cellIs" dxfId="44" priority="34" operator="lessThan">
      <formula>3</formula>
    </cfRule>
  </conditionalFormatting>
  <conditionalFormatting sqref="C193">
    <cfRule type="cellIs" dxfId="43" priority="33" operator="lessThan">
      <formula>3</formula>
    </cfRule>
  </conditionalFormatting>
  <conditionalFormatting sqref="C181">
    <cfRule type="cellIs" dxfId="42" priority="32" operator="lessThan">
      <formula>3</formula>
    </cfRule>
  </conditionalFormatting>
  <conditionalFormatting sqref="C170">
    <cfRule type="cellIs" dxfId="41" priority="31" operator="lessThan">
      <formula>3</formula>
    </cfRule>
  </conditionalFormatting>
  <conditionalFormatting sqref="C168">
    <cfRule type="cellIs" dxfId="40" priority="30" operator="lessThan">
      <formula>3</formula>
    </cfRule>
  </conditionalFormatting>
  <conditionalFormatting sqref="C166">
    <cfRule type="cellIs" dxfId="39" priority="29" operator="lessThan">
      <formula>3</formula>
    </cfRule>
  </conditionalFormatting>
  <conditionalFormatting sqref="C163">
    <cfRule type="cellIs" dxfId="38" priority="28" operator="lessThan">
      <formula>3</formula>
    </cfRule>
  </conditionalFormatting>
  <conditionalFormatting sqref="C160">
    <cfRule type="cellIs" dxfId="37" priority="27" operator="lessThan">
      <formula>3</formula>
    </cfRule>
  </conditionalFormatting>
  <conditionalFormatting sqref="C158">
    <cfRule type="cellIs" dxfId="36" priority="26" operator="lessThan">
      <formula>3</formula>
    </cfRule>
  </conditionalFormatting>
  <conditionalFormatting sqref="C146">
    <cfRule type="cellIs" dxfId="35" priority="25" operator="lessThan">
      <formula>3</formula>
    </cfRule>
  </conditionalFormatting>
  <conditionalFormatting sqref="C142">
    <cfRule type="cellIs" dxfId="34" priority="24" operator="lessThan">
      <formula>3</formula>
    </cfRule>
  </conditionalFormatting>
  <conditionalFormatting sqref="C129:C130">
    <cfRule type="cellIs" dxfId="33" priority="23" operator="lessThan">
      <formula>3</formula>
    </cfRule>
  </conditionalFormatting>
  <conditionalFormatting sqref="C99">
    <cfRule type="cellIs" dxfId="32" priority="22" operator="lessThan">
      <formula>3</formula>
    </cfRule>
  </conditionalFormatting>
  <conditionalFormatting sqref="C89">
    <cfRule type="cellIs" dxfId="31" priority="21" operator="lessThan">
      <formula>3</formula>
    </cfRule>
  </conditionalFormatting>
  <conditionalFormatting sqref="C86">
    <cfRule type="cellIs" dxfId="30" priority="20" operator="lessThan">
      <formula>3</formula>
    </cfRule>
  </conditionalFormatting>
  <conditionalFormatting sqref="C80">
    <cfRule type="cellIs" dxfId="29" priority="19" operator="lessThan">
      <formula>3</formula>
    </cfRule>
  </conditionalFormatting>
  <conditionalFormatting sqref="C77">
    <cfRule type="cellIs" dxfId="28" priority="18" operator="lessThan">
      <formula>3</formula>
    </cfRule>
  </conditionalFormatting>
  <conditionalFormatting sqref="C70">
    <cfRule type="cellIs" dxfId="27" priority="17" operator="lessThan">
      <formula>3</formula>
    </cfRule>
  </conditionalFormatting>
  <conditionalFormatting sqref="C65">
    <cfRule type="cellIs" dxfId="26" priority="16" operator="lessThan">
      <formula>3</formula>
    </cfRule>
  </conditionalFormatting>
  <conditionalFormatting sqref="C60">
    <cfRule type="cellIs" dxfId="25" priority="15" operator="lessThan">
      <formula>3</formula>
    </cfRule>
  </conditionalFormatting>
  <conditionalFormatting sqref="C52">
    <cfRule type="cellIs" dxfId="24" priority="14" operator="lessThan">
      <formula>3</formula>
    </cfRule>
  </conditionalFormatting>
  <conditionalFormatting sqref="C48">
    <cfRule type="cellIs" dxfId="23" priority="13" operator="lessThan">
      <formula>3</formula>
    </cfRule>
  </conditionalFormatting>
  <conditionalFormatting sqref="C27">
    <cfRule type="cellIs" dxfId="22" priority="12" operator="lessThan">
      <formula>3</formula>
    </cfRule>
  </conditionalFormatting>
  <conditionalFormatting sqref="C6:E6 C22:E237">
    <cfRule type="cellIs" dxfId="21" priority="10" operator="equal">
      <formula>"s"</formula>
    </cfRule>
    <cfRule type="cellIs" dxfId="20" priority="11" operator="lessThan">
      <formula>0</formula>
    </cfRule>
  </conditionalFormatting>
  <conditionalFormatting sqref="C238">
    <cfRule type="cellIs" dxfId="19" priority="6" operator="lessThan">
      <formula>3</formula>
    </cfRule>
  </conditionalFormatting>
  <conditionalFormatting sqref="C238:E238">
    <cfRule type="cellIs" dxfId="18" priority="4" operator="equal">
      <formula>"s"</formula>
    </cfRule>
    <cfRule type="cellIs" dxfId="17" priority="5" operator="lessThan">
      <formula>0</formula>
    </cfRule>
  </conditionalFormatting>
  <conditionalFormatting sqref="C7:C21">
    <cfRule type="cellIs" dxfId="16" priority="3" operator="lessThan">
      <formula>3</formula>
    </cfRule>
  </conditionalFormatting>
  <conditionalFormatting sqref="C7:E21">
    <cfRule type="cellIs" dxfId="15" priority="1" operator="equal">
      <formula>"s"</formula>
    </cfRule>
    <cfRule type="cellIs" dxfId="14" priority="2" operator="lessThan">
      <formula>0</formula>
    </cfRule>
  </conditionalFormatting>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9"/>
  <sheetViews>
    <sheetView showGridLines="0" showZeros="0" zoomScaleNormal="100" zoomScaleSheetLayoutView="100" workbookViewId="0">
      <pane xSplit="2" ySplit="5" topLeftCell="C6" activePane="bottomRight" state="frozen"/>
      <selection pane="topRight" activeCell="C1" sqref="C1"/>
      <selection pane="bottomLeft" activeCell="A6" sqref="A6"/>
      <selection pane="bottomRight" activeCell="A4" sqref="A4"/>
    </sheetView>
  </sheetViews>
  <sheetFormatPr baseColWidth="10" defaultColWidth="11.42578125" defaultRowHeight="12.75" x14ac:dyDescent="0.2"/>
  <cols>
    <col min="1" max="1" width="12.28515625" style="5" customWidth="1"/>
    <col min="2" max="2" width="26.85546875" style="6" customWidth="1"/>
    <col min="3" max="3" width="11.42578125" style="6"/>
    <col min="4" max="5" width="11.42578125" style="6" customWidth="1"/>
    <col min="6" max="6" width="11.42578125" style="6"/>
    <col min="7" max="8" width="11.42578125" style="6" customWidth="1"/>
    <col min="9" max="9" width="11.42578125" style="6"/>
    <col min="10" max="11" width="11.42578125" style="6" customWidth="1"/>
    <col min="12" max="12" width="11.42578125" style="6"/>
    <col min="13" max="14" width="11.42578125" style="6" customWidth="1"/>
    <col min="15" max="15" width="11.42578125" style="6"/>
    <col min="16" max="17" width="11.42578125" style="6" customWidth="1"/>
    <col min="18" max="18" width="11.42578125" style="6"/>
    <col min="19" max="20" width="11.42578125" style="6" customWidth="1"/>
    <col min="21" max="21" width="11.42578125" style="6"/>
    <col min="22" max="23" width="11.42578125" style="6" customWidth="1"/>
    <col min="24" max="24" width="11.42578125" style="6"/>
    <col min="25" max="26" width="11.42578125" style="6" customWidth="1"/>
    <col min="27" max="27" width="11.42578125" style="6"/>
    <col min="28" max="29" width="11.42578125" style="6" customWidth="1"/>
    <col min="30" max="30" width="11.42578125" style="6"/>
    <col min="31" max="32" width="11.42578125" style="6" customWidth="1"/>
    <col min="33" max="33" width="11.42578125" style="6"/>
    <col min="34" max="35" width="11.42578125" style="6" customWidth="1"/>
    <col min="36" max="36" width="11.42578125" style="6"/>
    <col min="37" max="38" width="11.42578125" style="6" customWidth="1"/>
    <col min="39" max="39" width="11.42578125" style="6"/>
    <col min="40" max="41" width="11.42578125" style="6" customWidth="1"/>
    <col min="42" max="42" width="7.140625" style="5" hidden="1" customWidth="1"/>
    <col min="43" max="16384" width="11.42578125" style="5"/>
  </cols>
  <sheetData>
    <row r="1" spans="1:42" ht="81.400000000000006" customHeight="1" x14ac:dyDescent="0.2"/>
    <row r="2" spans="1:42" ht="15.75" x14ac:dyDescent="0.2">
      <c r="A2" s="7" t="str">
        <f>"Nombre de déclarants, surfaces graphiques constatées et surfaces admissibles constatées par cultures et groupes de cultures à la PAC "&amp;annee&amp;" par départements d'Occitanie"</f>
        <v>Nombre de déclarants, surfaces graphiques constatées et surfaces admissibles constatées par cultures et groupes de cultures à la PAC 2022 par départements d'Occitanie</v>
      </c>
      <c r="B2" s="7"/>
      <c r="AO2" s="5"/>
    </row>
    <row r="3" spans="1:42" x14ac:dyDescent="0.2">
      <c r="B3" s="5"/>
    </row>
    <row r="4" spans="1:42" ht="15.75" x14ac:dyDescent="0.2">
      <c r="B4" s="5"/>
      <c r="C4" s="53" t="s">
        <v>0</v>
      </c>
      <c r="D4" s="54"/>
      <c r="E4" s="55"/>
      <c r="F4" s="53" t="s">
        <v>1</v>
      </c>
      <c r="G4" s="54"/>
      <c r="H4" s="55"/>
      <c r="I4" s="53" t="s">
        <v>2</v>
      </c>
      <c r="J4" s="54"/>
      <c r="K4" s="55"/>
      <c r="L4" s="53" t="s">
        <v>3</v>
      </c>
      <c r="M4" s="54"/>
      <c r="N4" s="55"/>
      <c r="O4" s="53" t="s">
        <v>4</v>
      </c>
      <c r="P4" s="54"/>
      <c r="Q4" s="55"/>
      <c r="R4" s="53" t="s">
        <v>5</v>
      </c>
      <c r="S4" s="54"/>
      <c r="T4" s="55"/>
      <c r="U4" s="53" t="s">
        <v>6</v>
      </c>
      <c r="V4" s="54"/>
      <c r="W4" s="55"/>
      <c r="X4" s="53" t="s">
        <v>7</v>
      </c>
      <c r="Y4" s="54"/>
      <c r="Z4" s="55"/>
      <c r="AA4" s="53" t="s">
        <v>8</v>
      </c>
      <c r="AB4" s="54"/>
      <c r="AC4" s="55"/>
      <c r="AD4" s="53" t="s">
        <v>9</v>
      </c>
      <c r="AE4" s="54"/>
      <c r="AF4" s="55"/>
      <c r="AG4" s="53" t="s">
        <v>10</v>
      </c>
      <c r="AH4" s="54"/>
      <c r="AI4" s="55"/>
      <c r="AJ4" s="53" t="s">
        <v>11</v>
      </c>
      <c r="AK4" s="54"/>
      <c r="AL4" s="55"/>
      <c r="AM4" s="53" t="s">
        <v>12</v>
      </c>
      <c r="AN4" s="54"/>
      <c r="AO4" s="55"/>
    </row>
    <row r="5" spans="1:42" ht="51" x14ac:dyDescent="0.2">
      <c r="A5" s="4" t="s">
        <v>215</v>
      </c>
      <c r="B5" s="4" t="s">
        <v>411</v>
      </c>
      <c r="C5" s="8" t="s">
        <v>513</v>
      </c>
      <c r="D5" s="9" t="s">
        <v>511</v>
      </c>
      <c r="E5" s="9" t="s">
        <v>512</v>
      </c>
      <c r="F5" s="8" t="s">
        <v>513</v>
      </c>
      <c r="G5" s="9" t="s">
        <v>511</v>
      </c>
      <c r="H5" s="9" t="s">
        <v>512</v>
      </c>
      <c r="I5" s="8" t="s">
        <v>513</v>
      </c>
      <c r="J5" s="9" t="s">
        <v>511</v>
      </c>
      <c r="K5" s="9" t="s">
        <v>512</v>
      </c>
      <c r="L5" s="8" t="s">
        <v>513</v>
      </c>
      <c r="M5" s="9" t="s">
        <v>511</v>
      </c>
      <c r="N5" s="9" t="s">
        <v>512</v>
      </c>
      <c r="O5" s="8" t="s">
        <v>513</v>
      </c>
      <c r="P5" s="9" t="s">
        <v>511</v>
      </c>
      <c r="Q5" s="9" t="s">
        <v>512</v>
      </c>
      <c r="R5" s="8" t="s">
        <v>513</v>
      </c>
      <c r="S5" s="9" t="s">
        <v>511</v>
      </c>
      <c r="T5" s="9" t="s">
        <v>512</v>
      </c>
      <c r="U5" s="8" t="s">
        <v>513</v>
      </c>
      <c r="V5" s="9" t="s">
        <v>511</v>
      </c>
      <c r="W5" s="9" t="s">
        <v>512</v>
      </c>
      <c r="X5" s="8" t="s">
        <v>513</v>
      </c>
      <c r="Y5" s="9" t="s">
        <v>511</v>
      </c>
      <c r="Z5" s="9" t="s">
        <v>512</v>
      </c>
      <c r="AA5" s="8" t="s">
        <v>513</v>
      </c>
      <c r="AB5" s="9" t="s">
        <v>511</v>
      </c>
      <c r="AC5" s="9" t="s">
        <v>512</v>
      </c>
      <c r="AD5" s="8" t="s">
        <v>513</v>
      </c>
      <c r="AE5" s="9" t="s">
        <v>511</v>
      </c>
      <c r="AF5" s="9" t="s">
        <v>512</v>
      </c>
      <c r="AG5" s="8" t="s">
        <v>513</v>
      </c>
      <c r="AH5" s="9" t="s">
        <v>511</v>
      </c>
      <c r="AI5" s="9" t="s">
        <v>512</v>
      </c>
      <c r="AJ5" s="8" t="s">
        <v>513</v>
      </c>
      <c r="AK5" s="9" t="s">
        <v>511</v>
      </c>
      <c r="AL5" s="9" t="s">
        <v>512</v>
      </c>
      <c r="AM5" s="8" t="s">
        <v>513</v>
      </c>
      <c r="AN5" s="9" t="s">
        <v>511</v>
      </c>
      <c r="AO5" s="9" t="s">
        <v>512</v>
      </c>
      <c r="AP5" s="5" t="s">
        <v>693</v>
      </c>
    </row>
    <row r="6" spans="1:42" ht="15" x14ac:dyDescent="0.2">
      <c r="A6" s="47"/>
      <c r="B6" s="48" t="s">
        <v>412</v>
      </c>
      <c r="C6" s="50">
        <v>2278</v>
      </c>
      <c r="D6" s="11">
        <v>260496.93</v>
      </c>
      <c r="E6" s="32">
        <v>195599.97</v>
      </c>
      <c r="F6" s="50">
        <v>4828</v>
      </c>
      <c r="G6" s="11">
        <v>250366.29</v>
      </c>
      <c r="H6" s="32">
        <v>213147.15</v>
      </c>
      <c r="I6" s="50">
        <v>7450</v>
      </c>
      <c r="J6" s="11">
        <v>513211.68</v>
      </c>
      <c r="K6" s="32">
        <v>482777.25</v>
      </c>
      <c r="L6" s="50">
        <v>3446</v>
      </c>
      <c r="M6" s="11">
        <v>181484.3</v>
      </c>
      <c r="N6" s="32">
        <v>149828.53</v>
      </c>
      <c r="O6" s="50">
        <v>5732</v>
      </c>
      <c r="P6" s="11">
        <v>350818.63</v>
      </c>
      <c r="Q6" s="32">
        <v>340086.15</v>
      </c>
      <c r="R6" s="50">
        <v>6737</v>
      </c>
      <c r="S6" s="11">
        <v>447799.93</v>
      </c>
      <c r="T6" s="32">
        <v>441926.16</v>
      </c>
      <c r="U6" s="50">
        <v>4436</v>
      </c>
      <c r="V6" s="11">
        <v>199179.66</v>
      </c>
      <c r="W6" s="32">
        <v>154906.29999999999</v>
      </c>
      <c r="X6" s="50">
        <v>3882</v>
      </c>
      <c r="Y6" s="11">
        <v>238861.81</v>
      </c>
      <c r="Z6" s="32">
        <v>217370.87</v>
      </c>
      <c r="AA6" s="50">
        <v>2527</v>
      </c>
      <c r="AB6" s="11">
        <v>305128.95</v>
      </c>
      <c r="AC6" s="32">
        <v>243283.71</v>
      </c>
      <c r="AD6" s="50">
        <v>4277</v>
      </c>
      <c r="AE6" s="11">
        <v>258331.53</v>
      </c>
      <c r="AF6" s="32">
        <v>209206.83</v>
      </c>
      <c r="AG6" s="50">
        <v>1564</v>
      </c>
      <c r="AH6" s="11">
        <v>156819.43</v>
      </c>
      <c r="AI6" s="32">
        <v>90983.78</v>
      </c>
      <c r="AJ6" s="50">
        <v>4861</v>
      </c>
      <c r="AK6" s="11">
        <v>296764.12</v>
      </c>
      <c r="AL6" s="32">
        <v>290491.84000000003</v>
      </c>
      <c r="AM6" s="50">
        <v>4341</v>
      </c>
      <c r="AN6" s="11">
        <v>211542.36</v>
      </c>
      <c r="AO6" s="32">
        <v>206729.54</v>
      </c>
      <c r="AP6" s="5" t="str">
        <f>COUNTIF(C6:AO6,"s")/3 &amp; " "&amp;13-COUNTBLANK(C6:AO6)/3</f>
        <v>0 13</v>
      </c>
    </row>
    <row r="7" spans="1:42" x14ac:dyDescent="0.2">
      <c r="A7" s="2"/>
      <c r="B7" s="2" t="s">
        <v>544</v>
      </c>
      <c r="C7" s="35">
        <v>132</v>
      </c>
      <c r="D7" s="26">
        <v>269.10000000000002</v>
      </c>
      <c r="E7" s="36">
        <v>265.08</v>
      </c>
      <c r="F7" s="35">
        <v>3222</v>
      </c>
      <c r="G7" s="26">
        <v>60556.55</v>
      </c>
      <c r="H7" s="36">
        <v>60849.02</v>
      </c>
      <c r="I7" s="35">
        <v>275</v>
      </c>
      <c r="J7" s="26">
        <v>774.49</v>
      </c>
      <c r="K7" s="36">
        <v>763.44</v>
      </c>
      <c r="L7" s="35">
        <v>2494</v>
      </c>
      <c r="M7" s="26">
        <v>56609.29</v>
      </c>
      <c r="N7" s="36">
        <v>56247.09</v>
      </c>
      <c r="O7" s="35">
        <v>353</v>
      </c>
      <c r="P7" s="26">
        <v>2061.65</v>
      </c>
      <c r="Q7" s="36">
        <v>2063.65</v>
      </c>
      <c r="R7" s="35">
        <v>1231</v>
      </c>
      <c r="S7" s="26">
        <v>22686.57</v>
      </c>
      <c r="T7" s="36">
        <v>23081.21</v>
      </c>
      <c r="U7" s="35">
        <v>3745</v>
      </c>
      <c r="V7" s="26">
        <v>69465.89</v>
      </c>
      <c r="W7" s="36">
        <v>70960.350000000006</v>
      </c>
      <c r="X7" s="35">
        <v>1152</v>
      </c>
      <c r="Y7" s="26">
        <v>8921.36</v>
      </c>
      <c r="Z7" s="36">
        <v>8917.2000000000007</v>
      </c>
      <c r="AA7" s="35">
        <v>122</v>
      </c>
      <c r="AB7" s="26">
        <v>546.52</v>
      </c>
      <c r="AC7" s="36">
        <v>530.94000000000005</v>
      </c>
      <c r="AD7" s="35">
        <v>223</v>
      </c>
      <c r="AE7" s="26">
        <v>760.84</v>
      </c>
      <c r="AF7" s="36">
        <v>764.61</v>
      </c>
      <c r="AG7" s="35">
        <v>1090</v>
      </c>
      <c r="AH7" s="26">
        <v>20059.439999999999</v>
      </c>
      <c r="AI7" s="36">
        <v>19784.349999999999</v>
      </c>
      <c r="AJ7" s="35">
        <v>542</v>
      </c>
      <c r="AK7" s="26">
        <v>7579.15</v>
      </c>
      <c r="AL7" s="36">
        <v>7616.7</v>
      </c>
      <c r="AM7" s="35">
        <v>1261</v>
      </c>
      <c r="AN7" s="26">
        <v>15086.36</v>
      </c>
      <c r="AO7" s="36">
        <v>15095.43</v>
      </c>
    </row>
    <row r="8" spans="1:42" x14ac:dyDescent="0.2">
      <c r="A8" s="2"/>
      <c r="B8" s="2" t="s">
        <v>545</v>
      </c>
      <c r="C8" s="35">
        <v>754</v>
      </c>
      <c r="D8" s="26">
        <v>22228.62</v>
      </c>
      <c r="E8" s="36">
        <v>22455.31</v>
      </c>
      <c r="F8" s="35">
        <v>1219</v>
      </c>
      <c r="G8" s="26">
        <v>39895.24</v>
      </c>
      <c r="H8" s="36">
        <v>40089.64</v>
      </c>
      <c r="I8" s="35">
        <v>4990</v>
      </c>
      <c r="J8" s="26">
        <v>77630.53</v>
      </c>
      <c r="K8" s="36">
        <v>77617.509999999995</v>
      </c>
      <c r="L8" s="35">
        <v>878</v>
      </c>
      <c r="M8" s="26">
        <v>17418.849999999999</v>
      </c>
      <c r="N8" s="36">
        <v>17305.07</v>
      </c>
      <c r="O8" s="35">
        <v>3390</v>
      </c>
      <c r="P8" s="26">
        <v>123205.72</v>
      </c>
      <c r="Q8" s="36">
        <v>124371.32</v>
      </c>
      <c r="R8" s="35">
        <v>4435</v>
      </c>
      <c r="S8" s="26">
        <v>164118.39000000001</v>
      </c>
      <c r="T8" s="36">
        <v>165539.09</v>
      </c>
      <c r="U8" s="35">
        <v>542</v>
      </c>
      <c r="V8" s="26">
        <v>12845.88</v>
      </c>
      <c r="W8" s="36">
        <v>12824.65</v>
      </c>
      <c r="X8" s="35">
        <v>1999</v>
      </c>
      <c r="Y8" s="26">
        <v>27221.14</v>
      </c>
      <c r="Z8" s="36">
        <v>27338.47</v>
      </c>
      <c r="AA8" s="35">
        <v>1353</v>
      </c>
      <c r="AB8" s="26">
        <v>15510.12</v>
      </c>
      <c r="AC8" s="36">
        <v>15396.26</v>
      </c>
      <c r="AD8" s="35">
        <v>2208</v>
      </c>
      <c r="AE8" s="26">
        <v>39802.93</v>
      </c>
      <c r="AF8" s="36">
        <v>40013.370000000003</v>
      </c>
      <c r="AG8" s="35">
        <v>100</v>
      </c>
      <c r="AH8" s="26">
        <v>1584.14</v>
      </c>
      <c r="AI8" s="36">
        <v>1574.19</v>
      </c>
      <c r="AJ8" s="35">
        <v>3505</v>
      </c>
      <c r="AK8" s="26">
        <v>96226.8</v>
      </c>
      <c r="AL8" s="36">
        <v>97053.45</v>
      </c>
      <c r="AM8" s="35">
        <v>2662</v>
      </c>
      <c r="AN8" s="26">
        <v>72758.33</v>
      </c>
      <c r="AO8" s="36">
        <v>73339.22</v>
      </c>
    </row>
    <row r="9" spans="1:42" x14ac:dyDescent="0.2">
      <c r="A9" s="2"/>
      <c r="B9" s="2" t="s">
        <v>546</v>
      </c>
      <c r="C9" s="35">
        <v>5</v>
      </c>
      <c r="D9" s="26">
        <v>11.13</v>
      </c>
      <c r="E9" s="36">
        <v>5.09</v>
      </c>
      <c r="F9" s="35">
        <v>3</v>
      </c>
      <c r="G9" s="26">
        <v>2.1</v>
      </c>
      <c r="H9" s="36">
        <v>0</v>
      </c>
      <c r="I9" s="35">
        <v>14</v>
      </c>
      <c r="J9" s="26">
        <v>44.56</v>
      </c>
      <c r="K9" s="36">
        <v>37.94</v>
      </c>
      <c r="L9" s="35">
        <v>5</v>
      </c>
      <c r="M9" s="26">
        <v>9.4499999999999993</v>
      </c>
      <c r="N9" s="36">
        <v>4.59</v>
      </c>
      <c r="O9" s="35">
        <v>4</v>
      </c>
      <c r="P9" s="26">
        <v>8.8800000000000008</v>
      </c>
      <c r="Q9" s="36">
        <v>8.8800000000000008</v>
      </c>
      <c r="R9" s="35">
        <v>13</v>
      </c>
      <c r="S9" s="26">
        <v>35.049999999999997</v>
      </c>
      <c r="T9" s="36">
        <v>22.79</v>
      </c>
      <c r="U9" s="35">
        <v>5</v>
      </c>
      <c r="V9" s="26">
        <v>8.31</v>
      </c>
      <c r="W9" s="36">
        <v>4.99</v>
      </c>
      <c r="X9" s="35">
        <v>19</v>
      </c>
      <c r="Y9" s="26">
        <v>30.2</v>
      </c>
      <c r="Z9" s="36">
        <v>27.55</v>
      </c>
      <c r="AA9" s="35">
        <v>6</v>
      </c>
      <c r="AB9" s="26">
        <v>7.11</v>
      </c>
      <c r="AC9" s="36">
        <v>6.68</v>
      </c>
      <c r="AD9" s="35" t="s">
        <v>617</v>
      </c>
      <c r="AE9" s="26" t="s">
        <v>617</v>
      </c>
      <c r="AF9" s="36" t="s">
        <v>617</v>
      </c>
      <c r="AG9" s="35" t="s">
        <v>617</v>
      </c>
      <c r="AH9" s="26" t="s">
        <v>617</v>
      </c>
      <c r="AI9" s="36" t="s">
        <v>617</v>
      </c>
      <c r="AJ9" s="35">
        <v>16</v>
      </c>
      <c r="AK9" s="26">
        <v>33.33</v>
      </c>
      <c r="AL9" s="36">
        <v>29.21</v>
      </c>
      <c r="AM9" s="35">
        <v>13</v>
      </c>
      <c r="AN9" s="26">
        <v>25.59</v>
      </c>
      <c r="AO9" s="36">
        <v>20.83</v>
      </c>
    </row>
    <row r="10" spans="1:42" x14ac:dyDescent="0.2">
      <c r="A10" s="2"/>
      <c r="B10" s="2" t="s">
        <v>548</v>
      </c>
      <c r="C10" s="35">
        <v>67</v>
      </c>
      <c r="D10" s="26">
        <v>295.36</v>
      </c>
      <c r="E10" s="36">
        <v>296.87</v>
      </c>
      <c r="F10" s="35">
        <v>40</v>
      </c>
      <c r="G10" s="26">
        <v>188.22</v>
      </c>
      <c r="H10" s="36">
        <v>186.53</v>
      </c>
      <c r="I10" s="35">
        <v>389</v>
      </c>
      <c r="J10" s="26">
        <v>2239.9699999999998</v>
      </c>
      <c r="K10" s="36">
        <v>2234.34</v>
      </c>
      <c r="L10" s="35">
        <v>50</v>
      </c>
      <c r="M10" s="26">
        <v>225.86</v>
      </c>
      <c r="N10" s="36">
        <v>224.51</v>
      </c>
      <c r="O10" s="35">
        <v>81</v>
      </c>
      <c r="P10" s="26">
        <v>391.7</v>
      </c>
      <c r="Q10" s="36">
        <v>394.14</v>
      </c>
      <c r="R10" s="35">
        <v>102</v>
      </c>
      <c r="S10" s="26">
        <v>495.62</v>
      </c>
      <c r="T10" s="36">
        <v>494.78</v>
      </c>
      <c r="U10" s="35">
        <v>63</v>
      </c>
      <c r="V10" s="26">
        <v>401.25</v>
      </c>
      <c r="W10" s="36">
        <v>398.17</v>
      </c>
      <c r="X10" s="35">
        <v>182</v>
      </c>
      <c r="Y10" s="26">
        <v>742.95</v>
      </c>
      <c r="Z10" s="36">
        <v>742.78</v>
      </c>
      <c r="AA10" s="35">
        <v>203</v>
      </c>
      <c r="AB10" s="26">
        <v>876.04</v>
      </c>
      <c r="AC10" s="36">
        <v>869.02</v>
      </c>
      <c r="AD10" s="35">
        <v>21</v>
      </c>
      <c r="AE10" s="26">
        <v>101.17</v>
      </c>
      <c r="AF10" s="36">
        <v>99.79</v>
      </c>
      <c r="AG10" s="35">
        <v>36</v>
      </c>
      <c r="AH10" s="26">
        <v>338.68</v>
      </c>
      <c r="AI10" s="36">
        <v>335.52</v>
      </c>
      <c r="AJ10" s="35">
        <v>210</v>
      </c>
      <c r="AK10" s="26">
        <v>702.92</v>
      </c>
      <c r="AL10" s="36">
        <v>705.28</v>
      </c>
      <c r="AM10" s="35">
        <v>88</v>
      </c>
      <c r="AN10" s="26">
        <v>319.43</v>
      </c>
      <c r="AO10" s="36">
        <v>321.04000000000002</v>
      </c>
    </row>
    <row r="11" spans="1:42" x14ac:dyDescent="0.2">
      <c r="A11" s="2"/>
      <c r="B11" s="2" t="s">
        <v>549</v>
      </c>
      <c r="C11" s="35">
        <v>286</v>
      </c>
      <c r="D11" s="26">
        <v>983.22</v>
      </c>
      <c r="E11" s="36">
        <v>969.14</v>
      </c>
      <c r="F11" s="35">
        <v>1739</v>
      </c>
      <c r="G11" s="26">
        <v>10088.219999999999</v>
      </c>
      <c r="H11" s="36">
        <v>9895.44</v>
      </c>
      <c r="I11" s="35">
        <v>31</v>
      </c>
      <c r="J11" s="26">
        <v>58.81</v>
      </c>
      <c r="K11" s="36">
        <v>57.24</v>
      </c>
      <c r="L11" s="35">
        <v>907</v>
      </c>
      <c r="M11" s="26">
        <v>4833.8500000000004</v>
      </c>
      <c r="N11" s="36">
        <v>4605.12</v>
      </c>
      <c r="O11" s="35">
        <v>2675</v>
      </c>
      <c r="P11" s="26">
        <v>16406.650000000001</v>
      </c>
      <c r="Q11" s="36">
        <v>16228.75</v>
      </c>
      <c r="R11" s="35">
        <v>4203</v>
      </c>
      <c r="S11" s="26">
        <v>21961.57</v>
      </c>
      <c r="T11" s="36">
        <v>21622.560000000001</v>
      </c>
      <c r="U11" s="35">
        <v>691</v>
      </c>
      <c r="V11" s="26">
        <v>4369.49</v>
      </c>
      <c r="W11" s="36">
        <v>4305.2299999999996</v>
      </c>
      <c r="X11" s="35">
        <v>690</v>
      </c>
      <c r="Y11" s="26">
        <v>2540.71</v>
      </c>
      <c r="Z11" s="36">
        <v>2525.0100000000002</v>
      </c>
      <c r="AA11" s="35">
        <v>5</v>
      </c>
      <c r="AB11" s="26">
        <v>6.61</v>
      </c>
      <c r="AC11" s="36">
        <v>6.52</v>
      </c>
      <c r="AD11" s="35">
        <v>1296</v>
      </c>
      <c r="AE11" s="26">
        <v>4688.92</v>
      </c>
      <c r="AF11" s="36">
        <v>4629.5600000000004</v>
      </c>
      <c r="AG11" s="35">
        <v>401</v>
      </c>
      <c r="AH11" s="26">
        <v>2253.79</v>
      </c>
      <c r="AI11" s="36">
        <v>2074.33</v>
      </c>
      <c r="AJ11" s="35">
        <v>1711</v>
      </c>
      <c r="AK11" s="26">
        <v>7010.62</v>
      </c>
      <c r="AL11" s="36">
        <v>6929.77</v>
      </c>
      <c r="AM11" s="35">
        <v>2424</v>
      </c>
      <c r="AN11" s="26">
        <v>12683.47</v>
      </c>
      <c r="AO11" s="36">
        <v>12448.49</v>
      </c>
    </row>
    <row r="12" spans="1:42" x14ac:dyDescent="0.2">
      <c r="A12" s="2"/>
      <c r="B12" s="2" t="s">
        <v>550</v>
      </c>
      <c r="C12" s="35">
        <v>281</v>
      </c>
      <c r="D12" s="26">
        <v>240.88</v>
      </c>
      <c r="E12" s="36">
        <v>239.62</v>
      </c>
      <c r="F12" s="35">
        <v>346</v>
      </c>
      <c r="G12" s="26">
        <v>1451.16</v>
      </c>
      <c r="H12" s="36">
        <v>1451.37</v>
      </c>
      <c r="I12" s="35">
        <v>585</v>
      </c>
      <c r="J12" s="26">
        <v>279.86</v>
      </c>
      <c r="K12" s="36">
        <v>278.57</v>
      </c>
      <c r="L12" s="35">
        <v>509</v>
      </c>
      <c r="M12" s="26">
        <v>3850.26</v>
      </c>
      <c r="N12" s="36">
        <v>3806.03</v>
      </c>
      <c r="O12" s="35">
        <v>615</v>
      </c>
      <c r="P12" s="26">
        <v>1058.33</v>
      </c>
      <c r="Q12" s="36">
        <v>1054.21</v>
      </c>
      <c r="R12" s="35">
        <v>740</v>
      </c>
      <c r="S12" s="26">
        <v>3334.35</v>
      </c>
      <c r="T12" s="36">
        <v>3357.15</v>
      </c>
      <c r="U12" s="35">
        <v>273</v>
      </c>
      <c r="V12" s="26">
        <v>1714.45</v>
      </c>
      <c r="W12" s="36">
        <v>1716.92</v>
      </c>
      <c r="X12" s="35">
        <v>656</v>
      </c>
      <c r="Y12" s="26">
        <v>786.4</v>
      </c>
      <c r="Z12" s="36">
        <v>796.05</v>
      </c>
      <c r="AA12" s="35">
        <v>590</v>
      </c>
      <c r="AB12" s="26">
        <v>133.13999999999999</v>
      </c>
      <c r="AC12" s="36">
        <v>130.76</v>
      </c>
      <c r="AD12" s="35">
        <v>217</v>
      </c>
      <c r="AE12" s="26">
        <v>450.02</v>
      </c>
      <c r="AF12" s="36">
        <v>450.37</v>
      </c>
      <c r="AG12" s="35">
        <v>200</v>
      </c>
      <c r="AH12" s="26">
        <v>992.42</v>
      </c>
      <c r="AI12" s="36">
        <v>895.53</v>
      </c>
      <c r="AJ12" s="35">
        <v>823</v>
      </c>
      <c r="AK12" s="26">
        <v>1589.67</v>
      </c>
      <c r="AL12" s="36">
        <v>1605.95</v>
      </c>
      <c r="AM12" s="35">
        <v>979</v>
      </c>
      <c r="AN12" s="26">
        <v>3212.04</v>
      </c>
      <c r="AO12" s="36">
        <v>3227.35</v>
      </c>
    </row>
    <row r="13" spans="1:42" x14ac:dyDescent="0.2">
      <c r="A13" s="2"/>
      <c r="B13" s="2" t="s">
        <v>551</v>
      </c>
      <c r="C13" s="35">
        <v>31</v>
      </c>
      <c r="D13" s="26">
        <v>150.66</v>
      </c>
      <c r="E13" s="36">
        <v>151.76</v>
      </c>
      <c r="F13" s="35">
        <v>112</v>
      </c>
      <c r="G13" s="26">
        <v>996.95</v>
      </c>
      <c r="H13" s="36">
        <v>998.54</v>
      </c>
      <c r="I13" s="35">
        <v>28</v>
      </c>
      <c r="J13" s="26">
        <v>106.97</v>
      </c>
      <c r="K13" s="36">
        <v>106.82</v>
      </c>
      <c r="L13" s="35">
        <v>123</v>
      </c>
      <c r="M13" s="26">
        <v>925.8</v>
      </c>
      <c r="N13" s="36">
        <v>927.55</v>
      </c>
      <c r="O13" s="35">
        <v>124</v>
      </c>
      <c r="P13" s="26">
        <v>1120.6600000000001</v>
      </c>
      <c r="Q13" s="36">
        <v>1131.3599999999999</v>
      </c>
      <c r="R13" s="35">
        <v>327</v>
      </c>
      <c r="S13" s="26">
        <v>4768.24</v>
      </c>
      <c r="T13" s="36">
        <v>4811.51</v>
      </c>
      <c r="U13" s="35">
        <v>83</v>
      </c>
      <c r="V13" s="26">
        <v>1236.33</v>
      </c>
      <c r="W13" s="36">
        <v>1240.8599999999999</v>
      </c>
      <c r="X13" s="35">
        <v>26</v>
      </c>
      <c r="Y13" s="26">
        <v>118.07</v>
      </c>
      <c r="Z13" s="36">
        <v>118.83</v>
      </c>
      <c r="AA13" s="35">
        <v>13</v>
      </c>
      <c r="AB13" s="26">
        <v>40.43</v>
      </c>
      <c r="AC13" s="36">
        <v>40.270000000000003</v>
      </c>
      <c r="AD13" s="35">
        <v>10</v>
      </c>
      <c r="AE13" s="26">
        <v>47.75</v>
      </c>
      <c r="AF13" s="36">
        <v>47.75</v>
      </c>
      <c r="AG13" s="35">
        <v>4</v>
      </c>
      <c r="AH13" s="26">
        <v>51.99</v>
      </c>
      <c r="AI13" s="36">
        <v>51.56</v>
      </c>
      <c r="AJ13" s="35">
        <v>104</v>
      </c>
      <c r="AK13" s="26">
        <v>722.86</v>
      </c>
      <c r="AL13" s="36">
        <v>725.69</v>
      </c>
      <c r="AM13" s="35">
        <v>126</v>
      </c>
      <c r="AN13" s="26">
        <v>861.22</v>
      </c>
      <c r="AO13" s="36">
        <v>865.38</v>
      </c>
    </row>
    <row r="14" spans="1:42" x14ac:dyDescent="0.2">
      <c r="A14" s="2"/>
      <c r="B14" s="2" t="s">
        <v>552</v>
      </c>
      <c r="C14" s="35">
        <v>526</v>
      </c>
      <c r="D14" s="26">
        <v>5944.34</v>
      </c>
      <c r="E14" s="36">
        <v>5987.14</v>
      </c>
      <c r="F14" s="35">
        <v>912</v>
      </c>
      <c r="G14" s="26">
        <v>12156.19</v>
      </c>
      <c r="H14" s="36">
        <v>12110.27</v>
      </c>
      <c r="I14" s="35">
        <v>2480</v>
      </c>
      <c r="J14" s="26">
        <v>35705.47</v>
      </c>
      <c r="K14" s="36">
        <v>35660.85</v>
      </c>
      <c r="L14" s="35">
        <v>812</v>
      </c>
      <c r="M14" s="26">
        <v>9967.39</v>
      </c>
      <c r="N14" s="36">
        <v>9860.65</v>
      </c>
      <c r="O14" s="35">
        <v>1367</v>
      </c>
      <c r="P14" s="26">
        <v>17391.259999999998</v>
      </c>
      <c r="Q14" s="36">
        <v>17493.72</v>
      </c>
      <c r="R14" s="35">
        <v>1830</v>
      </c>
      <c r="S14" s="26">
        <v>29152.18</v>
      </c>
      <c r="T14" s="36">
        <v>29312.55</v>
      </c>
      <c r="U14" s="35">
        <v>439</v>
      </c>
      <c r="V14" s="26">
        <v>4573.7700000000004</v>
      </c>
      <c r="W14" s="36">
        <v>4545.2700000000004</v>
      </c>
      <c r="X14" s="35">
        <v>1117</v>
      </c>
      <c r="Y14" s="26">
        <v>10498.61</v>
      </c>
      <c r="Z14" s="36">
        <v>10485.57</v>
      </c>
      <c r="AA14" s="35">
        <v>398</v>
      </c>
      <c r="AB14" s="26">
        <v>5323.39</v>
      </c>
      <c r="AC14" s="36">
        <v>5286.25</v>
      </c>
      <c r="AD14" s="35">
        <v>347</v>
      </c>
      <c r="AE14" s="26">
        <v>2034.7</v>
      </c>
      <c r="AF14" s="36">
        <v>2039.92</v>
      </c>
      <c r="AG14" s="35">
        <v>114</v>
      </c>
      <c r="AH14" s="26">
        <v>1010.53</v>
      </c>
      <c r="AI14" s="36">
        <v>994.22</v>
      </c>
      <c r="AJ14" s="35">
        <v>1893</v>
      </c>
      <c r="AK14" s="26">
        <v>20074.43</v>
      </c>
      <c r="AL14" s="36">
        <v>20169.060000000001</v>
      </c>
      <c r="AM14" s="35">
        <v>1262</v>
      </c>
      <c r="AN14" s="26">
        <v>12864.9</v>
      </c>
      <c r="AO14" s="36">
        <v>12889.27</v>
      </c>
    </row>
    <row r="15" spans="1:42" x14ac:dyDescent="0.2">
      <c r="A15" s="2"/>
      <c r="B15" s="2" t="s">
        <v>553</v>
      </c>
      <c r="C15" s="35">
        <v>392</v>
      </c>
      <c r="D15" s="26">
        <v>7039.22</v>
      </c>
      <c r="E15" s="36">
        <v>7117.66</v>
      </c>
      <c r="F15" s="35">
        <v>776</v>
      </c>
      <c r="G15" s="26">
        <v>22887.23</v>
      </c>
      <c r="H15" s="36">
        <v>23034.13</v>
      </c>
      <c r="I15" s="35">
        <v>410</v>
      </c>
      <c r="J15" s="26">
        <v>2356.31</v>
      </c>
      <c r="K15" s="36">
        <v>2359.3000000000002</v>
      </c>
      <c r="L15" s="35">
        <v>327</v>
      </c>
      <c r="M15" s="26">
        <v>3872.6</v>
      </c>
      <c r="N15" s="36">
        <v>3862.1</v>
      </c>
      <c r="O15" s="35">
        <v>2580</v>
      </c>
      <c r="P15" s="26">
        <v>74891.88</v>
      </c>
      <c r="Q15" s="36">
        <v>75642.899999999994</v>
      </c>
      <c r="R15" s="35">
        <v>3945</v>
      </c>
      <c r="S15" s="26">
        <v>111209.49</v>
      </c>
      <c r="T15" s="36">
        <v>112260.38</v>
      </c>
      <c r="U15" s="35">
        <v>95</v>
      </c>
      <c r="V15" s="26">
        <v>1162.97</v>
      </c>
      <c r="W15" s="36">
        <v>1159.72</v>
      </c>
      <c r="X15" s="35">
        <v>417</v>
      </c>
      <c r="Y15" s="26">
        <v>4723.03</v>
      </c>
      <c r="Z15" s="36">
        <v>4771.54</v>
      </c>
      <c r="AA15" s="35">
        <v>10</v>
      </c>
      <c r="AB15" s="26">
        <v>32.369999999999997</v>
      </c>
      <c r="AC15" s="36">
        <v>32.369999999999997</v>
      </c>
      <c r="AD15" s="35">
        <v>1005</v>
      </c>
      <c r="AE15" s="26">
        <v>12141.15</v>
      </c>
      <c r="AF15" s="36">
        <v>12199.46</v>
      </c>
      <c r="AG15" s="35">
        <v>10</v>
      </c>
      <c r="AH15" s="26">
        <v>108.95</v>
      </c>
      <c r="AI15" s="36">
        <v>108.44</v>
      </c>
      <c r="AJ15" s="35">
        <v>1906</v>
      </c>
      <c r="AK15" s="26">
        <v>38037.78</v>
      </c>
      <c r="AL15" s="36">
        <v>38461.33</v>
      </c>
      <c r="AM15" s="35">
        <v>2009</v>
      </c>
      <c r="AN15" s="26">
        <v>38821.97</v>
      </c>
      <c r="AO15" s="36">
        <v>39145.620000000003</v>
      </c>
    </row>
    <row r="16" spans="1:42" x14ac:dyDescent="0.2">
      <c r="A16" s="2"/>
      <c r="B16" s="2" t="s">
        <v>1164</v>
      </c>
      <c r="C16" s="35">
        <v>18</v>
      </c>
      <c r="D16" s="26">
        <v>84.58</v>
      </c>
      <c r="E16" s="36">
        <v>84.37</v>
      </c>
      <c r="F16" s="35">
        <v>85</v>
      </c>
      <c r="G16" s="26">
        <v>505.42</v>
      </c>
      <c r="H16" s="36">
        <v>506.54</v>
      </c>
      <c r="I16" s="35">
        <v>28</v>
      </c>
      <c r="J16" s="26">
        <v>57.04</v>
      </c>
      <c r="K16" s="36">
        <v>56.53</v>
      </c>
      <c r="L16" s="35">
        <v>141</v>
      </c>
      <c r="M16" s="26">
        <v>806.9</v>
      </c>
      <c r="N16" s="36">
        <v>801.68</v>
      </c>
      <c r="O16" s="35">
        <v>65</v>
      </c>
      <c r="P16" s="26">
        <v>458.54</v>
      </c>
      <c r="Q16" s="36">
        <v>462.61</v>
      </c>
      <c r="R16" s="35">
        <v>132</v>
      </c>
      <c r="S16" s="26">
        <v>1540.59</v>
      </c>
      <c r="T16" s="36">
        <v>1551.77</v>
      </c>
      <c r="U16" s="35">
        <v>74</v>
      </c>
      <c r="V16" s="26">
        <v>180.45</v>
      </c>
      <c r="W16" s="36">
        <v>180.09</v>
      </c>
      <c r="X16" s="35">
        <v>72</v>
      </c>
      <c r="Y16" s="26">
        <v>281.49</v>
      </c>
      <c r="Z16" s="36">
        <v>282.36</v>
      </c>
      <c r="AA16" s="35">
        <v>22</v>
      </c>
      <c r="AB16" s="26">
        <v>12.93</v>
      </c>
      <c r="AC16" s="36">
        <v>12.77</v>
      </c>
      <c r="AD16" s="35">
        <v>12</v>
      </c>
      <c r="AE16" s="26">
        <v>26.01</v>
      </c>
      <c r="AF16" s="36">
        <v>26.02</v>
      </c>
      <c r="AG16" s="35">
        <v>44</v>
      </c>
      <c r="AH16" s="26">
        <v>124.23</v>
      </c>
      <c r="AI16" s="36">
        <v>112.69</v>
      </c>
      <c r="AJ16" s="35">
        <v>46</v>
      </c>
      <c r="AK16" s="26">
        <v>141.72</v>
      </c>
      <c r="AL16" s="36">
        <v>144.1</v>
      </c>
      <c r="AM16" s="35">
        <v>53</v>
      </c>
      <c r="AN16" s="26">
        <v>318.75</v>
      </c>
      <c r="AO16" s="36">
        <v>319</v>
      </c>
    </row>
    <row r="17" spans="1:42" x14ac:dyDescent="0.2">
      <c r="A17" s="2"/>
      <c r="B17" s="2" t="s">
        <v>1165</v>
      </c>
      <c r="C17" s="35">
        <v>2054</v>
      </c>
      <c r="D17" s="26">
        <v>214972.06</v>
      </c>
      <c r="E17" s="36">
        <v>150612.62</v>
      </c>
      <c r="F17" s="35">
        <v>1250</v>
      </c>
      <c r="G17" s="26">
        <v>83894.96</v>
      </c>
      <c r="H17" s="36">
        <v>54963.8</v>
      </c>
      <c r="I17" s="35">
        <v>7259</v>
      </c>
      <c r="J17" s="26">
        <v>296792.27</v>
      </c>
      <c r="K17" s="36">
        <v>269471.76</v>
      </c>
      <c r="L17" s="35">
        <v>1234</v>
      </c>
      <c r="M17" s="26">
        <v>69048.67</v>
      </c>
      <c r="N17" s="36">
        <v>44198.07</v>
      </c>
      <c r="O17" s="35">
        <v>3702</v>
      </c>
      <c r="P17" s="26">
        <v>87305.42</v>
      </c>
      <c r="Q17" s="36">
        <v>79023.600000000006</v>
      </c>
      <c r="R17" s="35">
        <v>3962</v>
      </c>
      <c r="S17" s="26">
        <v>51421.9</v>
      </c>
      <c r="T17" s="36">
        <v>49137.04</v>
      </c>
      <c r="U17" s="35">
        <v>745</v>
      </c>
      <c r="V17" s="26">
        <v>87558.05</v>
      </c>
      <c r="W17" s="36">
        <v>51950.84</v>
      </c>
      <c r="X17" s="35">
        <v>3493</v>
      </c>
      <c r="Y17" s="26">
        <v>158546.29</v>
      </c>
      <c r="Z17" s="36">
        <v>139662.94</v>
      </c>
      <c r="AA17" s="35">
        <v>2493</v>
      </c>
      <c r="AB17" s="26">
        <v>258036.38</v>
      </c>
      <c r="AC17" s="36">
        <v>197191.24</v>
      </c>
      <c r="AD17" s="35">
        <v>3401</v>
      </c>
      <c r="AE17" s="26">
        <v>190341.34</v>
      </c>
      <c r="AF17" s="36">
        <v>141998.54</v>
      </c>
      <c r="AG17" s="35">
        <v>468</v>
      </c>
      <c r="AH17" s="26">
        <v>125960.86</v>
      </c>
      <c r="AI17" s="36">
        <v>64085.07</v>
      </c>
      <c r="AJ17" s="35">
        <v>3802</v>
      </c>
      <c r="AK17" s="26">
        <v>83220.62</v>
      </c>
      <c r="AL17" s="36">
        <v>79529.490000000005</v>
      </c>
      <c r="AM17" s="35">
        <v>2507</v>
      </c>
      <c r="AN17" s="26">
        <v>40007.32</v>
      </c>
      <c r="AO17" s="36">
        <v>37864.68</v>
      </c>
    </row>
    <row r="18" spans="1:42" x14ac:dyDescent="0.2">
      <c r="A18" s="2"/>
      <c r="B18" s="2" t="s">
        <v>555</v>
      </c>
      <c r="C18" s="35">
        <v>96</v>
      </c>
      <c r="D18" s="26">
        <v>763.43</v>
      </c>
      <c r="E18" s="36">
        <v>769.3</v>
      </c>
      <c r="F18" s="35">
        <v>179</v>
      </c>
      <c r="G18" s="26">
        <v>2079.75</v>
      </c>
      <c r="H18" s="36">
        <v>2091.39</v>
      </c>
      <c r="I18" s="35">
        <v>89</v>
      </c>
      <c r="J18" s="26">
        <v>386.27</v>
      </c>
      <c r="K18" s="36">
        <v>385.57</v>
      </c>
      <c r="L18" s="35">
        <v>57</v>
      </c>
      <c r="M18" s="26">
        <v>251.33</v>
      </c>
      <c r="N18" s="36">
        <v>250.73</v>
      </c>
      <c r="O18" s="35">
        <v>437</v>
      </c>
      <c r="P18" s="26">
        <v>4927.3</v>
      </c>
      <c r="Q18" s="36">
        <v>4966.41</v>
      </c>
      <c r="R18" s="35">
        <v>864</v>
      </c>
      <c r="S18" s="26">
        <v>11841.88</v>
      </c>
      <c r="T18" s="36">
        <v>11952.3</v>
      </c>
      <c r="U18" s="35">
        <v>60</v>
      </c>
      <c r="V18" s="26">
        <v>358.74</v>
      </c>
      <c r="W18" s="36">
        <v>357.99</v>
      </c>
      <c r="X18" s="35">
        <v>144</v>
      </c>
      <c r="Y18" s="26">
        <v>656.47</v>
      </c>
      <c r="Z18" s="36">
        <v>659.5</v>
      </c>
      <c r="AA18" s="35">
        <v>3</v>
      </c>
      <c r="AB18" s="26">
        <v>21.82</v>
      </c>
      <c r="AC18" s="36">
        <v>21.74</v>
      </c>
      <c r="AD18" s="35" t="s">
        <v>617</v>
      </c>
      <c r="AE18" s="26" t="s">
        <v>617</v>
      </c>
      <c r="AF18" s="36" t="s">
        <v>617</v>
      </c>
      <c r="AG18" s="35" t="s">
        <v>617</v>
      </c>
      <c r="AH18" s="26" t="s">
        <v>617</v>
      </c>
      <c r="AI18" s="36" t="s">
        <v>617</v>
      </c>
      <c r="AJ18" s="35">
        <v>464</v>
      </c>
      <c r="AK18" s="26">
        <v>4104.25</v>
      </c>
      <c r="AL18" s="36">
        <v>4137.62</v>
      </c>
      <c r="AM18" s="35">
        <v>319</v>
      </c>
      <c r="AN18" s="26">
        <v>1763.76</v>
      </c>
      <c r="AO18" s="36">
        <v>1775.49</v>
      </c>
    </row>
    <row r="19" spans="1:42" x14ac:dyDescent="0.2">
      <c r="A19" s="2"/>
      <c r="B19" s="2" t="s">
        <v>1166</v>
      </c>
      <c r="C19" s="35">
        <v>835</v>
      </c>
      <c r="D19" s="26">
        <v>6474.6</v>
      </c>
      <c r="E19" s="36">
        <v>6488.96</v>
      </c>
      <c r="F19" s="35">
        <v>787</v>
      </c>
      <c r="G19" s="26">
        <v>6744.54</v>
      </c>
      <c r="H19" s="36">
        <v>6674.47</v>
      </c>
      <c r="I19" s="35">
        <v>5459</v>
      </c>
      <c r="J19" s="26">
        <v>93816.7</v>
      </c>
      <c r="K19" s="36">
        <v>93687.21</v>
      </c>
      <c r="L19" s="35">
        <v>972</v>
      </c>
      <c r="M19" s="26">
        <v>7194.82</v>
      </c>
      <c r="N19" s="36">
        <v>7089.96</v>
      </c>
      <c r="O19" s="35">
        <v>2071</v>
      </c>
      <c r="P19" s="26">
        <v>17121.84</v>
      </c>
      <c r="Q19" s="36">
        <v>17115.400000000001</v>
      </c>
      <c r="R19" s="35">
        <v>2300</v>
      </c>
      <c r="S19" s="26">
        <v>18524.61</v>
      </c>
      <c r="T19" s="36">
        <v>18517.39</v>
      </c>
      <c r="U19" s="35">
        <v>554</v>
      </c>
      <c r="V19" s="26">
        <v>5204.12</v>
      </c>
      <c r="W19" s="36">
        <v>5154.8599999999997</v>
      </c>
      <c r="X19" s="35">
        <v>2244</v>
      </c>
      <c r="Y19" s="26">
        <v>20492.509999999998</v>
      </c>
      <c r="Z19" s="36">
        <v>20419.52</v>
      </c>
      <c r="AA19" s="35">
        <v>1547</v>
      </c>
      <c r="AB19" s="26">
        <v>23923.07</v>
      </c>
      <c r="AC19" s="36">
        <v>23757.63</v>
      </c>
      <c r="AD19" s="35">
        <v>1494</v>
      </c>
      <c r="AE19" s="26">
        <v>6487.63</v>
      </c>
      <c r="AF19" s="36">
        <v>6458.36</v>
      </c>
      <c r="AG19" s="35">
        <v>154</v>
      </c>
      <c r="AH19" s="26">
        <v>956.68</v>
      </c>
      <c r="AI19" s="36">
        <v>939.08</v>
      </c>
      <c r="AJ19" s="35">
        <v>2722</v>
      </c>
      <c r="AK19" s="26">
        <v>33281.279999999999</v>
      </c>
      <c r="AL19" s="36">
        <v>33246.75</v>
      </c>
      <c r="AM19" s="35">
        <v>1444</v>
      </c>
      <c r="AN19" s="26">
        <v>9113.7199999999993</v>
      </c>
      <c r="AO19" s="36">
        <v>9078.15</v>
      </c>
    </row>
    <row r="20" spans="1:42" x14ac:dyDescent="0.2">
      <c r="A20" s="2"/>
      <c r="B20" s="2" t="s">
        <v>547</v>
      </c>
      <c r="C20" s="35">
        <v>800</v>
      </c>
      <c r="D20" s="26">
        <v>1039.73</v>
      </c>
      <c r="E20" s="36">
        <v>157.05000000000001</v>
      </c>
      <c r="F20" s="35">
        <v>3051</v>
      </c>
      <c r="G20" s="26">
        <v>8919.76</v>
      </c>
      <c r="H20" s="36">
        <v>296.01</v>
      </c>
      <c r="I20" s="35">
        <v>3793</v>
      </c>
      <c r="J20" s="26">
        <v>2962.43</v>
      </c>
      <c r="K20" s="36">
        <v>60.17</v>
      </c>
      <c r="L20" s="35">
        <v>2098</v>
      </c>
      <c r="M20" s="26">
        <v>6469.23</v>
      </c>
      <c r="N20" s="36">
        <v>645.38</v>
      </c>
      <c r="O20" s="35">
        <v>3319</v>
      </c>
      <c r="P20" s="26">
        <v>4468.8</v>
      </c>
      <c r="Q20" s="36">
        <v>129.19999999999999</v>
      </c>
      <c r="R20" s="35">
        <v>4449</v>
      </c>
      <c r="S20" s="26">
        <v>6709.49</v>
      </c>
      <c r="T20" s="36">
        <v>265.64</v>
      </c>
      <c r="U20" s="35">
        <v>3249</v>
      </c>
      <c r="V20" s="26">
        <v>10099.959999999999</v>
      </c>
      <c r="W20" s="36">
        <v>106.36</v>
      </c>
      <c r="X20" s="35">
        <v>1995</v>
      </c>
      <c r="Y20" s="26">
        <v>3302.58</v>
      </c>
      <c r="Z20" s="36">
        <v>623.54999999999995</v>
      </c>
      <c r="AA20" s="35">
        <v>1102</v>
      </c>
      <c r="AB20" s="26">
        <v>659.02</v>
      </c>
      <c r="AC20" s="36">
        <v>1.26</v>
      </c>
      <c r="AD20" s="35">
        <v>1890</v>
      </c>
      <c r="AE20" s="26">
        <v>1030.99</v>
      </c>
      <c r="AF20" s="36">
        <v>59.11</v>
      </c>
      <c r="AG20" s="35">
        <v>807</v>
      </c>
      <c r="AH20" s="26">
        <v>3368.8</v>
      </c>
      <c r="AI20" s="36">
        <v>24.61</v>
      </c>
      <c r="AJ20" s="35">
        <v>3111</v>
      </c>
      <c r="AK20" s="26">
        <v>4038.69</v>
      </c>
      <c r="AL20" s="36">
        <v>137.44</v>
      </c>
      <c r="AM20" s="35">
        <v>2473</v>
      </c>
      <c r="AN20" s="26">
        <v>3705.5</v>
      </c>
      <c r="AO20" s="36">
        <v>339.59</v>
      </c>
    </row>
    <row r="21" spans="1:42" x14ac:dyDescent="0.2">
      <c r="A21" s="1" t="s">
        <v>606</v>
      </c>
      <c r="B21" s="1" t="s">
        <v>621</v>
      </c>
      <c r="C21" s="33" t="s">
        <v>617</v>
      </c>
      <c r="D21" s="25" t="s">
        <v>617</v>
      </c>
      <c r="E21" s="34" t="s">
        <v>617</v>
      </c>
      <c r="F21" s="33">
        <v>6</v>
      </c>
      <c r="G21" s="25">
        <v>8.11</v>
      </c>
      <c r="H21" s="34">
        <v>5.07</v>
      </c>
      <c r="I21" s="33">
        <v>6</v>
      </c>
      <c r="J21" s="25">
        <v>6.13</v>
      </c>
      <c r="K21" s="34">
        <v>6.11</v>
      </c>
      <c r="L21" s="33">
        <v>5</v>
      </c>
      <c r="M21" s="25">
        <v>6.97</v>
      </c>
      <c r="N21" s="34">
        <v>6.72</v>
      </c>
      <c r="O21" s="33" t="s">
        <v>617</v>
      </c>
      <c r="P21" s="25" t="s">
        <v>617</v>
      </c>
      <c r="Q21" s="34" t="s">
        <v>617</v>
      </c>
      <c r="R21" s="33" t="s">
        <v>617</v>
      </c>
      <c r="S21" s="25" t="s">
        <v>617</v>
      </c>
      <c r="T21" s="34" t="s">
        <v>617</v>
      </c>
      <c r="U21" s="33">
        <v>4</v>
      </c>
      <c r="V21" s="25">
        <v>1.1100000000000001</v>
      </c>
      <c r="W21" s="34">
        <v>1.22</v>
      </c>
      <c r="X21" s="33">
        <v>5</v>
      </c>
      <c r="Y21" s="25">
        <v>1.4</v>
      </c>
      <c r="Z21" s="34">
        <v>1.4</v>
      </c>
      <c r="AA21" s="33"/>
      <c r="AB21" s="25"/>
      <c r="AC21" s="34"/>
      <c r="AD21" s="33" t="s">
        <v>617</v>
      </c>
      <c r="AE21" s="25" t="s">
        <v>617</v>
      </c>
      <c r="AF21" s="34" t="s">
        <v>617</v>
      </c>
      <c r="AG21" s="33" t="s">
        <v>617</v>
      </c>
      <c r="AH21" s="25" t="s">
        <v>617</v>
      </c>
      <c r="AI21" s="34" t="s">
        <v>617</v>
      </c>
      <c r="AJ21" s="33">
        <v>6</v>
      </c>
      <c r="AK21" s="25">
        <v>8.5399999999999991</v>
      </c>
      <c r="AL21" s="34">
        <v>8.52</v>
      </c>
      <c r="AM21" s="33">
        <v>3</v>
      </c>
      <c r="AN21" s="25">
        <v>5.7</v>
      </c>
      <c r="AO21" s="34">
        <v>5.61</v>
      </c>
      <c r="AP21" s="5" t="str">
        <f t="shared" ref="AP21:AP84" si="0">COUNTIF(C21:AO21,"s")/3 &amp; " "&amp;13-COUNTBLANK(C21:AO21)/3</f>
        <v>5 12</v>
      </c>
    </row>
    <row r="22" spans="1:42" x14ac:dyDescent="0.2">
      <c r="A22" s="2" t="s">
        <v>219</v>
      </c>
      <c r="B22" s="2" t="s">
        <v>413</v>
      </c>
      <c r="C22" s="35" t="s">
        <v>617</v>
      </c>
      <c r="D22" s="26" t="s">
        <v>617</v>
      </c>
      <c r="E22" s="36" t="s">
        <v>617</v>
      </c>
      <c r="F22" s="35">
        <v>3</v>
      </c>
      <c r="G22" s="26">
        <v>2.99</v>
      </c>
      <c r="H22" s="36">
        <v>3.05</v>
      </c>
      <c r="I22" s="35"/>
      <c r="J22" s="26"/>
      <c r="K22" s="36"/>
      <c r="L22" s="35">
        <v>5</v>
      </c>
      <c r="M22" s="26">
        <v>2.5499999999999998</v>
      </c>
      <c r="N22" s="36">
        <v>2.4500000000000002</v>
      </c>
      <c r="O22" s="35" t="s">
        <v>617</v>
      </c>
      <c r="P22" s="26" t="s">
        <v>617</v>
      </c>
      <c r="Q22" s="36" t="s">
        <v>617</v>
      </c>
      <c r="R22" s="35"/>
      <c r="S22" s="26"/>
      <c r="T22" s="36"/>
      <c r="U22" s="35">
        <v>8</v>
      </c>
      <c r="V22" s="26">
        <v>6.81</v>
      </c>
      <c r="W22" s="36">
        <v>7.48</v>
      </c>
      <c r="X22" s="35"/>
      <c r="Y22" s="26"/>
      <c r="Z22" s="36"/>
      <c r="AA22" s="35"/>
      <c r="AB22" s="26"/>
      <c r="AC22" s="36"/>
      <c r="AD22" s="35"/>
      <c r="AE22" s="26"/>
      <c r="AF22" s="36"/>
      <c r="AG22" s="35">
        <v>25</v>
      </c>
      <c r="AH22" s="26">
        <v>29.17</v>
      </c>
      <c r="AI22" s="36">
        <v>29.04</v>
      </c>
      <c r="AJ22" s="35"/>
      <c r="AK22" s="26"/>
      <c r="AL22" s="36"/>
      <c r="AM22" s="35"/>
      <c r="AN22" s="26"/>
      <c r="AO22" s="36"/>
      <c r="AP22" s="5" t="str">
        <f t="shared" si="0"/>
        <v>2 6</v>
      </c>
    </row>
    <row r="23" spans="1:42" x14ac:dyDescent="0.2">
      <c r="A23" s="2" t="s">
        <v>220</v>
      </c>
      <c r="B23" s="2" t="s">
        <v>414</v>
      </c>
      <c r="C23" s="35" t="s">
        <v>617</v>
      </c>
      <c r="D23" s="26" t="s">
        <v>617</v>
      </c>
      <c r="E23" s="36" t="s">
        <v>617</v>
      </c>
      <c r="F23" s="35">
        <v>6</v>
      </c>
      <c r="G23" s="26">
        <v>9.9499999999999993</v>
      </c>
      <c r="H23" s="36">
        <v>9.89</v>
      </c>
      <c r="I23" s="35"/>
      <c r="J23" s="26"/>
      <c r="K23" s="36"/>
      <c r="L23" s="35">
        <v>6</v>
      </c>
      <c r="M23" s="26">
        <v>2.57</v>
      </c>
      <c r="N23" s="36">
        <v>2.56</v>
      </c>
      <c r="O23" s="35">
        <v>58</v>
      </c>
      <c r="P23" s="26">
        <v>88.14</v>
      </c>
      <c r="Q23" s="36">
        <v>88.29</v>
      </c>
      <c r="R23" s="35">
        <v>342</v>
      </c>
      <c r="S23" s="26">
        <v>866.21</v>
      </c>
      <c r="T23" s="36">
        <v>871.39</v>
      </c>
      <c r="U23" s="35" t="s">
        <v>617</v>
      </c>
      <c r="V23" s="26" t="s">
        <v>617</v>
      </c>
      <c r="W23" s="36" t="s">
        <v>617</v>
      </c>
      <c r="X23" s="35">
        <v>17</v>
      </c>
      <c r="Y23" s="26">
        <v>14.22</v>
      </c>
      <c r="Z23" s="36">
        <v>14.46</v>
      </c>
      <c r="AA23" s="35"/>
      <c r="AB23" s="26"/>
      <c r="AC23" s="36"/>
      <c r="AD23" s="35"/>
      <c r="AE23" s="26"/>
      <c r="AF23" s="36"/>
      <c r="AG23" s="35"/>
      <c r="AH23" s="26"/>
      <c r="AI23" s="36"/>
      <c r="AJ23" s="35">
        <v>318</v>
      </c>
      <c r="AK23" s="26">
        <v>938.22</v>
      </c>
      <c r="AL23" s="36">
        <v>948.28</v>
      </c>
      <c r="AM23" s="35">
        <v>160</v>
      </c>
      <c r="AN23" s="26">
        <v>441.91</v>
      </c>
      <c r="AO23" s="36">
        <v>446.3</v>
      </c>
      <c r="AP23" s="5" t="str">
        <f t="shared" si="0"/>
        <v>2 9</v>
      </c>
    </row>
    <row r="24" spans="1:42" x14ac:dyDescent="0.2">
      <c r="A24" s="2" t="s">
        <v>221</v>
      </c>
      <c r="B24" s="2" t="s">
        <v>415</v>
      </c>
      <c r="C24" s="35"/>
      <c r="D24" s="26"/>
      <c r="E24" s="36"/>
      <c r="F24" s="35" t="s">
        <v>617</v>
      </c>
      <c r="G24" s="26" t="s">
        <v>617</v>
      </c>
      <c r="H24" s="36" t="s">
        <v>617</v>
      </c>
      <c r="I24" s="35"/>
      <c r="J24" s="26"/>
      <c r="K24" s="36"/>
      <c r="L24" s="35"/>
      <c r="M24" s="26"/>
      <c r="N24" s="36"/>
      <c r="O24" s="35" t="s">
        <v>617</v>
      </c>
      <c r="P24" s="26" t="s">
        <v>617</v>
      </c>
      <c r="Q24" s="36" t="s">
        <v>617</v>
      </c>
      <c r="R24" s="35" t="s">
        <v>617</v>
      </c>
      <c r="S24" s="26" t="s">
        <v>617</v>
      </c>
      <c r="T24" s="36" t="s">
        <v>617</v>
      </c>
      <c r="U24" s="35"/>
      <c r="V24" s="26"/>
      <c r="W24" s="36"/>
      <c r="X24" s="35"/>
      <c r="Y24" s="26"/>
      <c r="Z24" s="36"/>
      <c r="AA24" s="35" t="s">
        <v>617</v>
      </c>
      <c r="AB24" s="26" t="s">
        <v>617</v>
      </c>
      <c r="AC24" s="36" t="s">
        <v>617</v>
      </c>
      <c r="AD24" s="35"/>
      <c r="AE24" s="26"/>
      <c r="AF24" s="36"/>
      <c r="AG24" s="35">
        <v>3</v>
      </c>
      <c r="AH24" s="26">
        <v>2.83</v>
      </c>
      <c r="AI24" s="36">
        <v>2.5499999999999998</v>
      </c>
      <c r="AJ24" s="35" t="s">
        <v>617</v>
      </c>
      <c r="AK24" s="26" t="s">
        <v>617</v>
      </c>
      <c r="AL24" s="36" t="s">
        <v>617</v>
      </c>
      <c r="AM24" s="35" t="s">
        <v>617</v>
      </c>
      <c r="AN24" s="26" t="s">
        <v>617</v>
      </c>
      <c r="AO24" s="36" t="s">
        <v>617</v>
      </c>
      <c r="AP24" s="5" t="str">
        <f t="shared" si="0"/>
        <v>6 7</v>
      </c>
    </row>
    <row r="25" spans="1:42" x14ac:dyDescent="0.2">
      <c r="A25" s="2" t="s">
        <v>607</v>
      </c>
      <c r="B25" s="2" t="s">
        <v>612</v>
      </c>
      <c r="C25" s="35"/>
      <c r="D25" s="26"/>
      <c r="E25" s="36"/>
      <c r="F25" s="35"/>
      <c r="G25" s="26"/>
      <c r="H25" s="36"/>
      <c r="I25" s="35" t="s">
        <v>617</v>
      </c>
      <c r="J25" s="26" t="s">
        <v>617</v>
      </c>
      <c r="K25" s="36" t="s">
        <v>617</v>
      </c>
      <c r="L25" s="35"/>
      <c r="M25" s="26"/>
      <c r="N25" s="36"/>
      <c r="O25" s="35"/>
      <c r="P25" s="26"/>
      <c r="Q25" s="36"/>
      <c r="R25" s="35"/>
      <c r="S25" s="26"/>
      <c r="T25" s="36"/>
      <c r="U25" s="35" t="s">
        <v>617</v>
      </c>
      <c r="V25" s="26" t="s">
        <v>617</v>
      </c>
      <c r="W25" s="36" t="s">
        <v>617</v>
      </c>
      <c r="X25" s="35"/>
      <c r="Y25" s="26"/>
      <c r="Z25" s="36"/>
      <c r="AA25" s="35"/>
      <c r="AB25" s="26"/>
      <c r="AC25" s="36"/>
      <c r="AD25" s="35"/>
      <c r="AE25" s="26"/>
      <c r="AF25" s="36"/>
      <c r="AG25" s="35"/>
      <c r="AH25" s="26"/>
      <c r="AI25" s="36"/>
      <c r="AJ25" s="35" t="s">
        <v>617</v>
      </c>
      <c r="AK25" s="26" t="s">
        <v>617</v>
      </c>
      <c r="AL25" s="36" t="s">
        <v>617</v>
      </c>
      <c r="AM25" s="35"/>
      <c r="AN25" s="26"/>
      <c r="AO25" s="36"/>
      <c r="AP25" s="5" t="str">
        <f t="shared" si="0"/>
        <v>3 3</v>
      </c>
    </row>
    <row r="26" spans="1:42" x14ac:dyDescent="0.2">
      <c r="A26" s="2" t="s">
        <v>222</v>
      </c>
      <c r="B26" s="2" t="s">
        <v>416</v>
      </c>
      <c r="C26" s="35"/>
      <c r="D26" s="26"/>
      <c r="E26" s="36"/>
      <c r="F26" s="35" t="s">
        <v>617</v>
      </c>
      <c r="G26" s="26" t="s">
        <v>617</v>
      </c>
      <c r="H26" s="36" t="s">
        <v>617</v>
      </c>
      <c r="I26" s="35"/>
      <c r="J26" s="26"/>
      <c r="K26" s="36"/>
      <c r="L26" s="35"/>
      <c r="M26" s="26"/>
      <c r="N26" s="36"/>
      <c r="O26" s="35"/>
      <c r="P26" s="26"/>
      <c r="Q26" s="36"/>
      <c r="R26" s="35"/>
      <c r="S26" s="26"/>
      <c r="T26" s="36"/>
      <c r="U26" s="35"/>
      <c r="V26" s="26"/>
      <c r="W26" s="36"/>
      <c r="X26" s="35"/>
      <c r="Y26" s="26"/>
      <c r="Z26" s="36"/>
      <c r="AA26" s="35"/>
      <c r="AB26" s="26"/>
      <c r="AC26" s="36"/>
      <c r="AD26" s="35"/>
      <c r="AE26" s="26"/>
      <c r="AF26" s="36"/>
      <c r="AG26" s="35"/>
      <c r="AH26" s="26"/>
      <c r="AI26" s="36"/>
      <c r="AJ26" s="35"/>
      <c r="AK26" s="26"/>
      <c r="AL26" s="36"/>
      <c r="AM26" s="35"/>
      <c r="AN26" s="26"/>
      <c r="AO26" s="36"/>
      <c r="AP26" s="5" t="str">
        <f t="shared" si="0"/>
        <v>1 1</v>
      </c>
    </row>
    <row r="27" spans="1:42" x14ac:dyDescent="0.2">
      <c r="A27" s="2" t="s">
        <v>223</v>
      </c>
      <c r="B27" s="2" t="s">
        <v>417</v>
      </c>
      <c r="C27" s="35"/>
      <c r="D27" s="26"/>
      <c r="E27" s="36"/>
      <c r="F27" s="35"/>
      <c r="G27" s="26"/>
      <c r="H27" s="36"/>
      <c r="I27" s="35"/>
      <c r="J27" s="26"/>
      <c r="K27" s="36"/>
      <c r="L27" s="35"/>
      <c r="M27" s="26"/>
      <c r="N27" s="36"/>
      <c r="O27" s="35"/>
      <c r="P27" s="26"/>
      <c r="Q27" s="36"/>
      <c r="R27" s="35"/>
      <c r="S27" s="26"/>
      <c r="T27" s="36"/>
      <c r="U27" s="35"/>
      <c r="V27" s="26"/>
      <c r="W27" s="36"/>
      <c r="X27" s="35"/>
      <c r="Y27" s="26"/>
      <c r="Z27" s="36"/>
      <c r="AA27" s="35"/>
      <c r="AB27" s="26"/>
      <c r="AC27" s="36"/>
      <c r="AD27" s="35" t="s">
        <v>617</v>
      </c>
      <c r="AE27" s="26" t="s">
        <v>617</v>
      </c>
      <c r="AF27" s="36" t="s">
        <v>617</v>
      </c>
      <c r="AG27" s="35"/>
      <c r="AH27" s="26"/>
      <c r="AI27" s="36"/>
      <c r="AJ27" s="35"/>
      <c r="AK27" s="26"/>
      <c r="AL27" s="36"/>
      <c r="AM27" s="35"/>
      <c r="AN27" s="26"/>
      <c r="AO27" s="36"/>
      <c r="AP27" s="5" t="str">
        <f t="shared" si="0"/>
        <v>1 1</v>
      </c>
    </row>
    <row r="28" spans="1:42" x14ac:dyDescent="0.2">
      <c r="A28" s="2" t="s">
        <v>224</v>
      </c>
      <c r="B28" s="2" t="s">
        <v>418</v>
      </c>
      <c r="C28" s="35" t="s">
        <v>617</v>
      </c>
      <c r="D28" s="26" t="s">
        <v>617</v>
      </c>
      <c r="E28" s="36" t="s">
        <v>617</v>
      </c>
      <c r="F28" s="35">
        <v>16</v>
      </c>
      <c r="G28" s="26">
        <v>18.61</v>
      </c>
      <c r="H28" s="36">
        <v>18.59</v>
      </c>
      <c r="I28" s="35" t="s">
        <v>617</v>
      </c>
      <c r="J28" s="26" t="s">
        <v>617</v>
      </c>
      <c r="K28" s="36" t="s">
        <v>617</v>
      </c>
      <c r="L28" s="35">
        <v>10</v>
      </c>
      <c r="M28" s="26">
        <v>6.38</v>
      </c>
      <c r="N28" s="36">
        <v>6.16</v>
      </c>
      <c r="O28" s="35">
        <v>9</v>
      </c>
      <c r="P28" s="26">
        <v>4.28</v>
      </c>
      <c r="Q28" s="36">
        <v>4.2699999999999996</v>
      </c>
      <c r="R28" s="35">
        <v>23</v>
      </c>
      <c r="S28" s="26">
        <v>6.46</v>
      </c>
      <c r="T28" s="36">
        <v>6.46</v>
      </c>
      <c r="U28" s="35">
        <v>6</v>
      </c>
      <c r="V28" s="26">
        <v>5.21</v>
      </c>
      <c r="W28" s="36">
        <v>5.24</v>
      </c>
      <c r="X28" s="35">
        <v>4</v>
      </c>
      <c r="Y28" s="26">
        <v>0.55000000000000004</v>
      </c>
      <c r="Z28" s="36">
        <v>0.55000000000000004</v>
      </c>
      <c r="AA28" s="35"/>
      <c r="AB28" s="26"/>
      <c r="AC28" s="36"/>
      <c r="AD28" s="35">
        <v>3</v>
      </c>
      <c r="AE28" s="26">
        <v>0.23</v>
      </c>
      <c r="AF28" s="36">
        <v>0.23</v>
      </c>
      <c r="AG28" s="35">
        <v>49</v>
      </c>
      <c r="AH28" s="26">
        <v>326.20999999999998</v>
      </c>
      <c r="AI28" s="36">
        <v>324.64999999999998</v>
      </c>
      <c r="AJ28" s="35">
        <v>9</v>
      </c>
      <c r="AK28" s="26">
        <v>3.6</v>
      </c>
      <c r="AL28" s="36">
        <v>3.56</v>
      </c>
      <c r="AM28" s="35">
        <v>26</v>
      </c>
      <c r="AN28" s="26">
        <v>14.03</v>
      </c>
      <c r="AO28" s="36">
        <v>14.08</v>
      </c>
      <c r="AP28" s="5" t="str">
        <f t="shared" si="0"/>
        <v>2 12</v>
      </c>
    </row>
    <row r="29" spans="1:42" x14ac:dyDescent="0.2">
      <c r="A29" s="2" t="s">
        <v>225</v>
      </c>
      <c r="B29" s="2" t="s">
        <v>419</v>
      </c>
      <c r="C29" s="35"/>
      <c r="D29" s="26"/>
      <c r="E29" s="36"/>
      <c r="F29" s="35"/>
      <c r="G29" s="26"/>
      <c r="H29" s="36"/>
      <c r="I29" s="35"/>
      <c r="J29" s="26"/>
      <c r="K29" s="36"/>
      <c r="L29" s="35">
        <v>10</v>
      </c>
      <c r="M29" s="26">
        <v>4.92</v>
      </c>
      <c r="N29" s="36">
        <v>4.87</v>
      </c>
      <c r="O29" s="35"/>
      <c r="P29" s="26"/>
      <c r="Q29" s="36"/>
      <c r="R29" s="35">
        <v>4</v>
      </c>
      <c r="S29" s="26">
        <v>3.94</v>
      </c>
      <c r="T29" s="36">
        <v>3.94</v>
      </c>
      <c r="U29" s="35">
        <v>3</v>
      </c>
      <c r="V29" s="26">
        <v>1.57</v>
      </c>
      <c r="W29" s="36">
        <v>1.57</v>
      </c>
      <c r="X29" s="35"/>
      <c r="Y29" s="26"/>
      <c r="Z29" s="36"/>
      <c r="AA29" s="35"/>
      <c r="AB29" s="26"/>
      <c r="AC29" s="36"/>
      <c r="AD29" s="35"/>
      <c r="AE29" s="26"/>
      <c r="AF29" s="36"/>
      <c r="AG29" s="35">
        <v>4</v>
      </c>
      <c r="AH29" s="26">
        <v>6.19</v>
      </c>
      <c r="AI29" s="36">
        <v>6.16</v>
      </c>
      <c r="AJ29" s="35">
        <v>4</v>
      </c>
      <c r="AK29" s="26">
        <v>0.26</v>
      </c>
      <c r="AL29" s="36">
        <v>0.26</v>
      </c>
      <c r="AM29" s="35">
        <v>3</v>
      </c>
      <c r="AN29" s="26">
        <v>2.76</v>
      </c>
      <c r="AO29" s="36">
        <v>2.76</v>
      </c>
      <c r="AP29" s="5" t="str">
        <f t="shared" si="0"/>
        <v>0 6</v>
      </c>
    </row>
    <row r="30" spans="1:42" x14ac:dyDescent="0.2">
      <c r="A30" s="2" t="s">
        <v>226</v>
      </c>
      <c r="B30" s="2" t="s">
        <v>622</v>
      </c>
      <c r="C30" s="35">
        <v>40</v>
      </c>
      <c r="D30" s="26">
        <v>151.69</v>
      </c>
      <c r="E30" s="36">
        <v>154.16999999999999</v>
      </c>
      <c r="F30" s="35">
        <v>59</v>
      </c>
      <c r="G30" s="26">
        <v>362.36</v>
      </c>
      <c r="H30" s="36">
        <v>361.28</v>
      </c>
      <c r="I30" s="35">
        <v>205</v>
      </c>
      <c r="J30" s="26">
        <v>532.36</v>
      </c>
      <c r="K30" s="36">
        <v>530.34</v>
      </c>
      <c r="L30" s="35">
        <v>39</v>
      </c>
      <c r="M30" s="26">
        <v>134.15</v>
      </c>
      <c r="N30" s="36">
        <v>132.72999999999999</v>
      </c>
      <c r="O30" s="35">
        <v>101</v>
      </c>
      <c r="P30" s="26">
        <v>490.1</v>
      </c>
      <c r="Q30" s="36">
        <v>495.01</v>
      </c>
      <c r="R30" s="35">
        <v>186</v>
      </c>
      <c r="S30" s="26">
        <v>1456.93</v>
      </c>
      <c r="T30" s="36">
        <v>1466.65</v>
      </c>
      <c r="U30" s="35">
        <v>50</v>
      </c>
      <c r="V30" s="26">
        <v>225.62</v>
      </c>
      <c r="W30" s="36">
        <v>224.62</v>
      </c>
      <c r="X30" s="35">
        <v>143</v>
      </c>
      <c r="Y30" s="26">
        <v>380.59</v>
      </c>
      <c r="Z30" s="36">
        <v>379.28</v>
      </c>
      <c r="AA30" s="35">
        <v>32</v>
      </c>
      <c r="AB30" s="26">
        <v>58.77</v>
      </c>
      <c r="AC30" s="36">
        <v>57.66</v>
      </c>
      <c r="AD30" s="35">
        <v>43</v>
      </c>
      <c r="AE30" s="26">
        <v>99.1</v>
      </c>
      <c r="AF30" s="36">
        <v>99.47</v>
      </c>
      <c r="AG30" s="35">
        <v>19</v>
      </c>
      <c r="AH30" s="26">
        <v>404.89</v>
      </c>
      <c r="AI30" s="36">
        <v>399.14</v>
      </c>
      <c r="AJ30" s="35">
        <v>154</v>
      </c>
      <c r="AK30" s="26">
        <v>524.24</v>
      </c>
      <c r="AL30" s="36">
        <v>527.17999999999995</v>
      </c>
      <c r="AM30" s="35">
        <v>68</v>
      </c>
      <c r="AN30" s="26">
        <v>288.92</v>
      </c>
      <c r="AO30" s="36">
        <v>290.31</v>
      </c>
      <c r="AP30" s="5" t="str">
        <f t="shared" si="0"/>
        <v>0 13</v>
      </c>
    </row>
    <row r="31" spans="1:42" x14ac:dyDescent="0.2">
      <c r="A31" s="2" t="s">
        <v>227</v>
      </c>
      <c r="B31" s="2" t="s">
        <v>420</v>
      </c>
      <c r="C31" s="35"/>
      <c r="D31" s="26"/>
      <c r="E31" s="36"/>
      <c r="F31" s="35"/>
      <c r="G31" s="26"/>
      <c r="H31" s="36"/>
      <c r="I31" s="35"/>
      <c r="J31" s="26"/>
      <c r="K31" s="36"/>
      <c r="L31" s="35"/>
      <c r="M31" s="26"/>
      <c r="N31" s="36"/>
      <c r="O31" s="35"/>
      <c r="P31" s="26"/>
      <c r="Q31" s="36"/>
      <c r="R31" s="35"/>
      <c r="S31" s="26"/>
      <c r="T31" s="36"/>
      <c r="U31" s="35"/>
      <c r="V31" s="26"/>
      <c r="W31" s="36"/>
      <c r="X31" s="35"/>
      <c r="Y31" s="26"/>
      <c r="Z31" s="36"/>
      <c r="AA31" s="35"/>
      <c r="AB31" s="26"/>
      <c r="AC31" s="36"/>
      <c r="AD31" s="35"/>
      <c r="AE31" s="26"/>
      <c r="AF31" s="36"/>
      <c r="AG31" s="35">
        <v>8</v>
      </c>
      <c r="AH31" s="26">
        <v>3.96</v>
      </c>
      <c r="AI31" s="36">
        <v>3.96</v>
      </c>
      <c r="AJ31" s="35"/>
      <c r="AK31" s="26"/>
      <c r="AL31" s="36"/>
      <c r="AM31" s="35"/>
      <c r="AN31" s="26"/>
      <c r="AO31" s="36"/>
      <c r="AP31" s="5" t="str">
        <f t="shared" si="0"/>
        <v>0 1</v>
      </c>
    </row>
    <row r="32" spans="1:42" x14ac:dyDescent="0.2">
      <c r="A32" s="2" t="s">
        <v>228</v>
      </c>
      <c r="B32" s="2" t="s">
        <v>573</v>
      </c>
      <c r="C32" s="35">
        <v>5</v>
      </c>
      <c r="D32" s="26">
        <v>15.38</v>
      </c>
      <c r="E32" s="36">
        <v>15.31</v>
      </c>
      <c r="F32" s="35">
        <v>29</v>
      </c>
      <c r="G32" s="26">
        <v>208.12</v>
      </c>
      <c r="H32" s="36">
        <v>207.14</v>
      </c>
      <c r="I32" s="35">
        <v>173</v>
      </c>
      <c r="J32" s="26">
        <v>630.85</v>
      </c>
      <c r="K32" s="36">
        <v>629.32000000000005</v>
      </c>
      <c r="L32" s="35">
        <v>16</v>
      </c>
      <c r="M32" s="26">
        <v>86.72</v>
      </c>
      <c r="N32" s="36">
        <v>86.05</v>
      </c>
      <c r="O32" s="35">
        <v>24</v>
      </c>
      <c r="P32" s="26">
        <v>265.5</v>
      </c>
      <c r="Q32" s="36">
        <v>265.83</v>
      </c>
      <c r="R32" s="35">
        <v>71</v>
      </c>
      <c r="S32" s="26">
        <v>724.94</v>
      </c>
      <c r="T32" s="36">
        <v>727.04</v>
      </c>
      <c r="U32" s="35">
        <v>14</v>
      </c>
      <c r="V32" s="26">
        <v>47.82</v>
      </c>
      <c r="W32" s="36">
        <v>47.32</v>
      </c>
      <c r="X32" s="35">
        <v>86</v>
      </c>
      <c r="Y32" s="26">
        <v>294.49</v>
      </c>
      <c r="Z32" s="36">
        <v>293.20999999999998</v>
      </c>
      <c r="AA32" s="35">
        <v>447</v>
      </c>
      <c r="AB32" s="26">
        <v>1707.74</v>
      </c>
      <c r="AC32" s="36">
        <v>1692.19</v>
      </c>
      <c r="AD32" s="35">
        <v>3</v>
      </c>
      <c r="AE32" s="26">
        <v>8.4600000000000009</v>
      </c>
      <c r="AF32" s="36">
        <v>8.4600000000000009</v>
      </c>
      <c r="AG32" s="35">
        <v>7</v>
      </c>
      <c r="AH32" s="26">
        <v>22.47</v>
      </c>
      <c r="AI32" s="36">
        <v>21.82</v>
      </c>
      <c r="AJ32" s="35">
        <v>54</v>
      </c>
      <c r="AK32" s="26">
        <v>254.91</v>
      </c>
      <c r="AL32" s="36">
        <v>256.56</v>
      </c>
      <c r="AM32" s="35">
        <v>28</v>
      </c>
      <c r="AN32" s="26">
        <v>203.99</v>
      </c>
      <c r="AO32" s="36">
        <v>204.34</v>
      </c>
      <c r="AP32" s="5" t="str">
        <f t="shared" si="0"/>
        <v>0 13</v>
      </c>
    </row>
    <row r="33" spans="1:42" x14ac:dyDescent="0.2">
      <c r="A33" s="2" t="s">
        <v>229</v>
      </c>
      <c r="B33" s="2" t="s">
        <v>421</v>
      </c>
      <c r="C33" s="35"/>
      <c r="D33" s="26"/>
      <c r="E33" s="36"/>
      <c r="F33" s="35"/>
      <c r="G33" s="26"/>
      <c r="H33" s="36"/>
      <c r="I33" s="35"/>
      <c r="J33" s="26"/>
      <c r="K33" s="36"/>
      <c r="L33" s="35">
        <v>4</v>
      </c>
      <c r="M33" s="26">
        <v>0.39</v>
      </c>
      <c r="N33" s="36">
        <v>0.39</v>
      </c>
      <c r="O33" s="35"/>
      <c r="P33" s="26"/>
      <c r="Q33" s="36"/>
      <c r="R33" s="35" t="s">
        <v>617</v>
      </c>
      <c r="S33" s="26" t="s">
        <v>617</v>
      </c>
      <c r="T33" s="36" t="s">
        <v>617</v>
      </c>
      <c r="U33" s="35"/>
      <c r="V33" s="26"/>
      <c r="W33" s="36"/>
      <c r="X33" s="35"/>
      <c r="Y33" s="26"/>
      <c r="Z33" s="36"/>
      <c r="AA33" s="35"/>
      <c r="AB33" s="26"/>
      <c r="AC33" s="36"/>
      <c r="AD33" s="35"/>
      <c r="AE33" s="26"/>
      <c r="AF33" s="36"/>
      <c r="AG33" s="35" t="s">
        <v>617</v>
      </c>
      <c r="AH33" s="26" t="s">
        <v>617</v>
      </c>
      <c r="AI33" s="36" t="s">
        <v>617</v>
      </c>
      <c r="AJ33" s="35"/>
      <c r="AK33" s="26"/>
      <c r="AL33" s="36"/>
      <c r="AM33" s="35"/>
      <c r="AN33" s="26"/>
      <c r="AO33" s="36"/>
      <c r="AP33" s="5" t="str">
        <f t="shared" si="0"/>
        <v>2 3</v>
      </c>
    </row>
    <row r="34" spans="1:42" x14ac:dyDescent="0.2">
      <c r="A34" s="2" t="s">
        <v>230</v>
      </c>
      <c r="B34" s="2" t="s">
        <v>623</v>
      </c>
      <c r="C34" s="35">
        <v>97</v>
      </c>
      <c r="D34" s="26">
        <v>1737.95</v>
      </c>
      <c r="E34" s="36">
        <v>1757.68</v>
      </c>
      <c r="F34" s="35">
        <v>645</v>
      </c>
      <c r="G34" s="26">
        <v>19289.759999999998</v>
      </c>
      <c r="H34" s="36">
        <v>19384.919999999998</v>
      </c>
      <c r="I34" s="35">
        <v>57</v>
      </c>
      <c r="J34" s="26">
        <v>158.12</v>
      </c>
      <c r="K34" s="36">
        <v>157.9</v>
      </c>
      <c r="L34" s="35">
        <v>460</v>
      </c>
      <c r="M34" s="26">
        <v>8730.3799999999992</v>
      </c>
      <c r="N34" s="36">
        <v>8691.08</v>
      </c>
      <c r="O34" s="35">
        <v>1002</v>
      </c>
      <c r="P34" s="26">
        <v>27896.880000000001</v>
      </c>
      <c r="Q34" s="36">
        <v>28184.01</v>
      </c>
      <c r="R34" s="35">
        <v>563</v>
      </c>
      <c r="S34" s="26">
        <v>10923.24</v>
      </c>
      <c r="T34" s="36">
        <v>10997.39</v>
      </c>
      <c r="U34" s="35">
        <v>222</v>
      </c>
      <c r="V34" s="26">
        <v>5587.89</v>
      </c>
      <c r="W34" s="36">
        <v>5581.56</v>
      </c>
      <c r="X34" s="35">
        <v>23</v>
      </c>
      <c r="Y34" s="26">
        <v>128.94</v>
      </c>
      <c r="Z34" s="36">
        <v>130.19999999999999</v>
      </c>
      <c r="AA34" s="35">
        <v>20</v>
      </c>
      <c r="AB34" s="26">
        <v>58.77</v>
      </c>
      <c r="AC34" s="36">
        <v>58.5</v>
      </c>
      <c r="AD34" s="35">
        <v>12</v>
      </c>
      <c r="AE34" s="26">
        <v>33.119999999999997</v>
      </c>
      <c r="AF34" s="36">
        <v>33.03</v>
      </c>
      <c r="AG34" s="35">
        <v>11</v>
      </c>
      <c r="AH34" s="26">
        <v>228.74</v>
      </c>
      <c r="AI34" s="36">
        <v>228.49</v>
      </c>
      <c r="AJ34" s="35">
        <v>384</v>
      </c>
      <c r="AK34" s="26">
        <v>7011.51</v>
      </c>
      <c r="AL34" s="36">
        <v>7106.54</v>
      </c>
      <c r="AM34" s="35">
        <v>131</v>
      </c>
      <c r="AN34" s="26">
        <v>1675.56</v>
      </c>
      <c r="AO34" s="36">
        <v>1694.53</v>
      </c>
      <c r="AP34" s="5" t="str">
        <f t="shared" si="0"/>
        <v>0 13</v>
      </c>
    </row>
    <row r="35" spans="1:42" x14ac:dyDescent="0.2">
      <c r="A35" s="2" t="s">
        <v>231</v>
      </c>
      <c r="B35" s="2" t="s">
        <v>574</v>
      </c>
      <c r="C35" s="35" t="s">
        <v>617</v>
      </c>
      <c r="D35" s="26" t="s">
        <v>617</v>
      </c>
      <c r="E35" s="36" t="s">
        <v>617</v>
      </c>
      <c r="F35" s="35">
        <v>47</v>
      </c>
      <c r="G35" s="26">
        <v>588.03</v>
      </c>
      <c r="H35" s="36">
        <v>596.21</v>
      </c>
      <c r="I35" s="35">
        <v>5</v>
      </c>
      <c r="J35" s="26">
        <v>10.84</v>
      </c>
      <c r="K35" s="36">
        <v>10.84</v>
      </c>
      <c r="L35" s="35">
        <v>28</v>
      </c>
      <c r="M35" s="26">
        <v>201.82</v>
      </c>
      <c r="N35" s="36">
        <v>199.75</v>
      </c>
      <c r="O35" s="35">
        <v>15</v>
      </c>
      <c r="P35" s="26">
        <v>215.09</v>
      </c>
      <c r="Q35" s="36">
        <v>215.07</v>
      </c>
      <c r="R35" s="35">
        <v>7</v>
      </c>
      <c r="S35" s="26">
        <v>50.54</v>
      </c>
      <c r="T35" s="36">
        <v>51.4</v>
      </c>
      <c r="U35" s="35">
        <v>30</v>
      </c>
      <c r="V35" s="26">
        <v>277.02999999999997</v>
      </c>
      <c r="W35" s="36">
        <v>275.74</v>
      </c>
      <c r="X35" s="35"/>
      <c r="Y35" s="26"/>
      <c r="Z35" s="36"/>
      <c r="AA35" s="35" t="s">
        <v>617</v>
      </c>
      <c r="AB35" s="26" t="s">
        <v>617</v>
      </c>
      <c r="AC35" s="36" t="s">
        <v>617</v>
      </c>
      <c r="AD35" s="35" t="s">
        <v>617</v>
      </c>
      <c r="AE35" s="26" t="s">
        <v>617</v>
      </c>
      <c r="AF35" s="36" t="s">
        <v>617</v>
      </c>
      <c r="AG35" s="35" t="s">
        <v>617</v>
      </c>
      <c r="AH35" s="26" t="s">
        <v>617</v>
      </c>
      <c r="AI35" s="36" t="s">
        <v>617</v>
      </c>
      <c r="AJ35" s="35">
        <v>16</v>
      </c>
      <c r="AK35" s="26">
        <v>260.92</v>
      </c>
      <c r="AL35" s="36">
        <v>262.94</v>
      </c>
      <c r="AM35" s="35" t="s">
        <v>617</v>
      </c>
      <c r="AN35" s="26" t="s">
        <v>617</v>
      </c>
      <c r="AO35" s="36" t="s">
        <v>617</v>
      </c>
      <c r="AP35" s="5" t="str">
        <f t="shared" si="0"/>
        <v>5 12</v>
      </c>
    </row>
    <row r="36" spans="1:42" x14ac:dyDescent="0.2">
      <c r="A36" s="2" t="s">
        <v>232</v>
      </c>
      <c r="B36" s="2" t="s">
        <v>624</v>
      </c>
      <c r="C36" s="35">
        <v>5</v>
      </c>
      <c r="D36" s="26">
        <v>0.39</v>
      </c>
      <c r="E36" s="36"/>
      <c r="F36" s="35">
        <v>10</v>
      </c>
      <c r="G36" s="26">
        <v>1.88</v>
      </c>
      <c r="H36" s="36"/>
      <c r="I36" s="35">
        <v>27</v>
      </c>
      <c r="J36" s="26">
        <v>5.71</v>
      </c>
      <c r="K36" s="36"/>
      <c r="L36" s="35" t="s">
        <v>617</v>
      </c>
      <c r="M36" s="26" t="s">
        <v>617</v>
      </c>
      <c r="N36" s="36" t="s">
        <v>617</v>
      </c>
      <c r="O36" s="35">
        <v>141</v>
      </c>
      <c r="P36" s="26">
        <v>21.3</v>
      </c>
      <c r="Q36" s="36"/>
      <c r="R36" s="35">
        <v>106</v>
      </c>
      <c r="S36" s="26">
        <v>16.670000000000002</v>
      </c>
      <c r="T36" s="36"/>
      <c r="U36" s="35" t="s">
        <v>617</v>
      </c>
      <c r="V36" s="26" t="s">
        <v>617</v>
      </c>
      <c r="W36" s="36" t="s">
        <v>617</v>
      </c>
      <c r="X36" s="35">
        <v>15</v>
      </c>
      <c r="Y36" s="26">
        <v>3.99</v>
      </c>
      <c r="Z36" s="36"/>
      <c r="AA36" s="35" t="s">
        <v>617</v>
      </c>
      <c r="AB36" s="26" t="s">
        <v>617</v>
      </c>
      <c r="AC36" s="36" t="s">
        <v>617</v>
      </c>
      <c r="AD36" s="35">
        <v>46</v>
      </c>
      <c r="AE36" s="26">
        <v>5.99</v>
      </c>
      <c r="AF36" s="36"/>
      <c r="AG36" s="35"/>
      <c r="AH36" s="26"/>
      <c r="AI36" s="36"/>
      <c r="AJ36" s="35">
        <v>117</v>
      </c>
      <c r="AK36" s="26">
        <v>22.74</v>
      </c>
      <c r="AL36" s="36"/>
      <c r="AM36" s="35">
        <v>49</v>
      </c>
      <c r="AN36" s="26">
        <v>12.68</v>
      </c>
      <c r="AO36" s="36"/>
      <c r="AP36" s="5" t="str">
        <f t="shared" si="0"/>
        <v>3 9</v>
      </c>
    </row>
    <row r="37" spans="1:42" x14ac:dyDescent="0.2">
      <c r="A37" s="2" t="s">
        <v>233</v>
      </c>
      <c r="B37" s="2" t="s">
        <v>625</v>
      </c>
      <c r="C37" s="35">
        <v>9</v>
      </c>
      <c r="D37" s="26">
        <v>0.94</v>
      </c>
      <c r="E37" s="36"/>
      <c r="F37" s="35">
        <v>23</v>
      </c>
      <c r="G37" s="26">
        <v>4.5199999999999996</v>
      </c>
      <c r="H37" s="36"/>
      <c r="I37" s="35">
        <v>54</v>
      </c>
      <c r="J37" s="26">
        <v>8.69</v>
      </c>
      <c r="K37" s="36"/>
      <c r="L37" s="35">
        <v>9</v>
      </c>
      <c r="M37" s="26">
        <v>1.5</v>
      </c>
      <c r="N37" s="36"/>
      <c r="O37" s="35">
        <v>171</v>
      </c>
      <c r="P37" s="26">
        <v>37.270000000000003</v>
      </c>
      <c r="Q37" s="36"/>
      <c r="R37" s="35">
        <v>403</v>
      </c>
      <c r="S37" s="26">
        <v>107.4</v>
      </c>
      <c r="T37" s="36"/>
      <c r="U37" s="35">
        <v>3</v>
      </c>
      <c r="V37" s="26">
        <v>0.98</v>
      </c>
      <c r="W37" s="36"/>
      <c r="X37" s="35">
        <v>12</v>
      </c>
      <c r="Y37" s="26">
        <v>1.53</v>
      </c>
      <c r="Z37" s="36"/>
      <c r="AA37" s="35" t="s">
        <v>617</v>
      </c>
      <c r="AB37" s="26" t="s">
        <v>617</v>
      </c>
      <c r="AC37" s="36" t="s">
        <v>617</v>
      </c>
      <c r="AD37" s="35">
        <v>108</v>
      </c>
      <c r="AE37" s="26">
        <v>14.72</v>
      </c>
      <c r="AF37" s="36"/>
      <c r="AG37" s="35" t="s">
        <v>617</v>
      </c>
      <c r="AH37" s="26" t="s">
        <v>617</v>
      </c>
      <c r="AI37" s="36" t="s">
        <v>617</v>
      </c>
      <c r="AJ37" s="35">
        <v>128</v>
      </c>
      <c r="AK37" s="26">
        <v>27.7</v>
      </c>
      <c r="AL37" s="36"/>
      <c r="AM37" s="35">
        <v>140</v>
      </c>
      <c r="AN37" s="26">
        <v>28.78</v>
      </c>
      <c r="AO37" s="36"/>
      <c r="AP37" s="5" t="str">
        <f t="shared" si="0"/>
        <v>2 9.33333333333333</v>
      </c>
    </row>
    <row r="38" spans="1:42" x14ac:dyDescent="0.2">
      <c r="A38" s="2" t="s">
        <v>565</v>
      </c>
      <c r="B38" s="2" t="s">
        <v>571</v>
      </c>
      <c r="C38" s="35"/>
      <c r="D38" s="26"/>
      <c r="E38" s="36"/>
      <c r="F38" s="35"/>
      <c r="G38" s="26"/>
      <c r="H38" s="36"/>
      <c r="I38" s="35" t="s">
        <v>617</v>
      </c>
      <c r="J38" s="26" t="s">
        <v>617</v>
      </c>
      <c r="K38" s="36" t="s">
        <v>617</v>
      </c>
      <c r="L38" s="35"/>
      <c r="M38" s="26"/>
      <c r="N38" s="36"/>
      <c r="O38" s="35"/>
      <c r="P38" s="26"/>
      <c r="Q38" s="36"/>
      <c r="R38" s="35" t="s">
        <v>617</v>
      </c>
      <c r="S38" s="26" t="s">
        <v>617</v>
      </c>
      <c r="T38" s="36" t="s">
        <v>617</v>
      </c>
      <c r="U38" s="35"/>
      <c r="V38" s="26"/>
      <c r="W38" s="36"/>
      <c r="X38" s="35"/>
      <c r="Y38" s="26"/>
      <c r="Z38" s="36"/>
      <c r="AA38" s="35" t="s">
        <v>617</v>
      </c>
      <c r="AB38" s="26" t="s">
        <v>617</v>
      </c>
      <c r="AC38" s="36" t="s">
        <v>617</v>
      </c>
      <c r="AD38" s="35"/>
      <c r="AE38" s="26"/>
      <c r="AF38" s="36"/>
      <c r="AG38" s="35"/>
      <c r="AH38" s="26"/>
      <c r="AI38" s="36"/>
      <c r="AJ38" s="35"/>
      <c r="AK38" s="26"/>
      <c r="AL38" s="36"/>
      <c r="AM38" s="35"/>
      <c r="AN38" s="26"/>
      <c r="AO38" s="36"/>
      <c r="AP38" s="5" t="str">
        <f t="shared" si="0"/>
        <v>3 3</v>
      </c>
    </row>
    <row r="39" spans="1:42" x14ac:dyDescent="0.2">
      <c r="A39" s="2" t="s">
        <v>234</v>
      </c>
      <c r="B39" s="2" t="s">
        <v>626</v>
      </c>
      <c r="C39" s="35">
        <v>1011</v>
      </c>
      <c r="D39" s="26">
        <v>28799.9</v>
      </c>
      <c r="E39" s="36">
        <v>10260.200000000001</v>
      </c>
      <c r="F39" s="35">
        <v>489</v>
      </c>
      <c r="G39" s="26">
        <v>15358.94</v>
      </c>
      <c r="H39" s="36">
        <v>4949.51</v>
      </c>
      <c r="I39" s="35">
        <v>2628</v>
      </c>
      <c r="J39" s="26">
        <v>11782.55</v>
      </c>
      <c r="K39" s="36">
        <v>4890.13</v>
      </c>
      <c r="L39" s="35">
        <v>70</v>
      </c>
      <c r="M39" s="26">
        <v>1163.19</v>
      </c>
      <c r="N39" s="36">
        <v>509.34</v>
      </c>
      <c r="O39" s="35">
        <v>400</v>
      </c>
      <c r="P39" s="26">
        <v>5374.74</v>
      </c>
      <c r="Q39" s="36">
        <v>2426.62</v>
      </c>
      <c r="R39" s="35">
        <v>343</v>
      </c>
      <c r="S39" s="26">
        <v>1096.1500000000001</v>
      </c>
      <c r="T39" s="36">
        <v>444.11</v>
      </c>
      <c r="U39" s="35">
        <v>75</v>
      </c>
      <c r="V39" s="26">
        <v>1168.5899999999999</v>
      </c>
      <c r="W39" s="36">
        <v>438.94</v>
      </c>
      <c r="X39" s="35">
        <v>1493</v>
      </c>
      <c r="Y39" s="26">
        <v>36264.06</v>
      </c>
      <c r="Z39" s="36">
        <v>25017.1</v>
      </c>
      <c r="AA39" s="35">
        <v>1044</v>
      </c>
      <c r="AB39" s="26">
        <v>14720.74</v>
      </c>
      <c r="AC39" s="36">
        <v>4912.51</v>
      </c>
      <c r="AD39" s="35">
        <v>372</v>
      </c>
      <c r="AE39" s="26">
        <v>17792.21</v>
      </c>
      <c r="AF39" s="36">
        <v>7217.48</v>
      </c>
      <c r="AG39" s="35">
        <v>60</v>
      </c>
      <c r="AH39" s="26">
        <v>2222.96</v>
      </c>
      <c r="AI39" s="36">
        <v>981.95</v>
      </c>
      <c r="AJ39" s="35">
        <v>575</v>
      </c>
      <c r="AK39" s="26">
        <v>1557.05</v>
      </c>
      <c r="AL39" s="36">
        <v>615.45000000000005</v>
      </c>
      <c r="AM39" s="35">
        <v>352</v>
      </c>
      <c r="AN39" s="26">
        <v>2067.71</v>
      </c>
      <c r="AO39" s="36">
        <v>1270.76</v>
      </c>
      <c r="AP39" s="5" t="str">
        <f t="shared" si="0"/>
        <v>0 13</v>
      </c>
    </row>
    <row r="40" spans="1:42" x14ac:dyDescent="0.2">
      <c r="A40" s="2" t="s">
        <v>235</v>
      </c>
      <c r="B40" s="2" t="s">
        <v>422</v>
      </c>
      <c r="C40" s="35">
        <v>135</v>
      </c>
      <c r="D40" s="26">
        <v>56.74</v>
      </c>
      <c r="E40" s="36"/>
      <c r="F40" s="35">
        <v>757</v>
      </c>
      <c r="G40" s="26">
        <v>735.83</v>
      </c>
      <c r="H40" s="36"/>
      <c r="I40" s="35">
        <v>72</v>
      </c>
      <c r="J40" s="26">
        <v>18.34</v>
      </c>
      <c r="K40" s="36"/>
      <c r="L40" s="35">
        <v>289</v>
      </c>
      <c r="M40" s="26">
        <v>277.22000000000003</v>
      </c>
      <c r="N40" s="36"/>
      <c r="O40" s="35">
        <v>1147</v>
      </c>
      <c r="P40" s="26">
        <v>685.6</v>
      </c>
      <c r="Q40" s="36"/>
      <c r="R40" s="35">
        <v>1950</v>
      </c>
      <c r="S40" s="26">
        <v>1238.08</v>
      </c>
      <c r="T40" s="36"/>
      <c r="U40" s="35">
        <v>1800</v>
      </c>
      <c r="V40" s="26">
        <v>2025.49</v>
      </c>
      <c r="W40" s="36"/>
      <c r="X40" s="35">
        <v>96</v>
      </c>
      <c r="Y40" s="26">
        <v>34.979999999999997</v>
      </c>
      <c r="Z40" s="36"/>
      <c r="AA40" s="35">
        <v>6</v>
      </c>
      <c r="AB40" s="26">
        <v>2.13</v>
      </c>
      <c r="AC40" s="36"/>
      <c r="AD40" s="35">
        <v>437</v>
      </c>
      <c r="AE40" s="26">
        <v>111.27</v>
      </c>
      <c r="AF40" s="36"/>
      <c r="AG40" s="35">
        <v>14</v>
      </c>
      <c r="AH40" s="26">
        <v>5.61</v>
      </c>
      <c r="AI40" s="36"/>
      <c r="AJ40" s="35">
        <v>635</v>
      </c>
      <c r="AK40" s="26">
        <v>288.73</v>
      </c>
      <c r="AL40" s="36"/>
      <c r="AM40" s="35">
        <v>497</v>
      </c>
      <c r="AN40" s="26">
        <v>232.9</v>
      </c>
      <c r="AO40" s="36"/>
      <c r="AP40" s="5" t="str">
        <f t="shared" si="0"/>
        <v>0 8.66666666666667</v>
      </c>
    </row>
    <row r="41" spans="1:42" x14ac:dyDescent="0.2">
      <c r="A41" s="2" t="s">
        <v>236</v>
      </c>
      <c r="B41" s="2" t="s">
        <v>423</v>
      </c>
      <c r="C41" s="35"/>
      <c r="D41" s="26"/>
      <c r="E41" s="36"/>
      <c r="F41" s="35"/>
      <c r="G41" s="26"/>
      <c r="H41" s="36"/>
      <c r="I41" s="35"/>
      <c r="J41" s="26"/>
      <c r="K41" s="36"/>
      <c r="L41" s="35" t="s">
        <v>617</v>
      </c>
      <c r="M41" s="26" t="s">
        <v>617</v>
      </c>
      <c r="N41" s="36" t="s">
        <v>617</v>
      </c>
      <c r="O41" s="35"/>
      <c r="P41" s="26"/>
      <c r="Q41" s="36"/>
      <c r="R41" s="35"/>
      <c r="S41" s="26"/>
      <c r="T41" s="36"/>
      <c r="U41" s="35" t="s">
        <v>617</v>
      </c>
      <c r="V41" s="26" t="s">
        <v>617</v>
      </c>
      <c r="W41" s="36" t="s">
        <v>617</v>
      </c>
      <c r="X41" s="35">
        <v>5</v>
      </c>
      <c r="Y41" s="26">
        <v>10.210000000000001</v>
      </c>
      <c r="Z41" s="36">
        <v>10.16</v>
      </c>
      <c r="AA41" s="35"/>
      <c r="AB41" s="26"/>
      <c r="AC41" s="36"/>
      <c r="AD41" s="35"/>
      <c r="AE41" s="26"/>
      <c r="AF41" s="36"/>
      <c r="AG41" s="35" t="s">
        <v>617</v>
      </c>
      <c r="AH41" s="26" t="s">
        <v>617</v>
      </c>
      <c r="AI41" s="36" t="s">
        <v>617</v>
      </c>
      <c r="AJ41" s="35"/>
      <c r="AK41" s="26"/>
      <c r="AL41" s="36"/>
      <c r="AM41" s="35"/>
      <c r="AN41" s="26"/>
      <c r="AO41" s="36"/>
      <c r="AP41" s="5" t="str">
        <f t="shared" si="0"/>
        <v>3 4</v>
      </c>
    </row>
    <row r="42" spans="1:42" x14ac:dyDescent="0.2">
      <c r="A42" s="2" t="s">
        <v>237</v>
      </c>
      <c r="B42" s="2" t="s">
        <v>627</v>
      </c>
      <c r="C42" s="35"/>
      <c r="D42" s="26"/>
      <c r="E42" s="36"/>
      <c r="F42" s="35" t="s">
        <v>617</v>
      </c>
      <c r="G42" s="26" t="s">
        <v>617</v>
      </c>
      <c r="H42" s="36" t="s">
        <v>617</v>
      </c>
      <c r="I42" s="35">
        <v>10</v>
      </c>
      <c r="J42" s="26">
        <v>37.89</v>
      </c>
      <c r="K42" s="36">
        <v>37.86</v>
      </c>
      <c r="L42" s="35"/>
      <c r="M42" s="26"/>
      <c r="N42" s="36"/>
      <c r="O42" s="35" t="s">
        <v>617</v>
      </c>
      <c r="P42" s="26" t="s">
        <v>617</v>
      </c>
      <c r="Q42" s="36" t="s">
        <v>617</v>
      </c>
      <c r="R42" s="35" t="s">
        <v>617</v>
      </c>
      <c r="S42" s="26" t="s">
        <v>617</v>
      </c>
      <c r="T42" s="36" t="s">
        <v>617</v>
      </c>
      <c r="U42" s="35" t="s">
        <v>617</v>
      </c>
      <c r="V42" s="26" t="s">
        <v>617</v>
      </c>
      <c r="W42" s="36" t="s">
        <v>617</v>
      </c>
      <c r="X42" s="35" t="s">
        <v>617</v>
      </c>
      <c r="Y42" s="26" t="s">
        <v>617</v>
      </c>
      <c r="Z42" s="36" t="s">
        <v>617</v>
      </c>
      <c r="AA42" s="35">
        <v>12</v>
      </c>
      <c r="AB42" s="26">
        <v>33.409999999999997</v>
      </c>
      <c r="AC42" s="36">
        <v>33.299999999999997</v>
      </c>
      <c r="AD42" s="35"/>
      <c r="AE42" s="26"/>
      <c r="AF42" s="36"/>
      <c r="AG42" s="35"/>
      <c r="AH42" s="26"/>
      <c r="AI42" s="36"/>
      <c r="AJ42" s="35">
        <v>6</v>
      </c>
      <c r="AK42" s="26">
        <v>17.12</v>
      </c>
      <c r="AL42" s="36">
        <v>17.059999999999999</v>
      </c>
      <c r="AM42" s="35" t="s">
        <v>617</v>
      </c>
      <c r="AN42" s="26" t="s">
        <v>617</v>
      </c>
      <c r="AO42" s="36" t="s">
        <v>617</v>
      </c>
      <c r="AP42" s="5" t="str">
        <f t="shared" si="0"/>
        <v>6 9</v>
      </c>
    </row>
    <row r="43" spans="1:42" x14ac:dyDescent="0.2">
      <c r="A43" s="2" t="s">
        <v>238</v>
      </c>
      <c r="B43" s="2" t="s">
        <v>424</v>
      </c>
      <c r="C43" s="35">
        <v>459</v>
      </c>
      <c r="D43" s="26">
        <v>443.84</v>
      </c>
      <c r="E43" s="36"/>
      <c r="F43" s="35">
        <v>766</v>
      </c>
      <c r="G43" s="26">
        <v>764.08</v>
      </c>
      <c r="H43" s="36"/>
      <c r="I43" s="35">
        <v>749</v>
      </c>
      <c r="J43" s="26">
        <v>270.22000000000003</v>
      </c>
      <c r="K43" s="36"/>
      <c r="L43" s="35">
        <v>631</v>
      </c>
      <c r="M43" s="26">
        <v>201.48</v>
      </c>
      <c r="N43" s="36"/>
      <c r="O43" s="35">
        <v>2179</v>
      </c>
      <c r="P43" s="26">
        <v>1953.87</v>
      </c>
      <c r="Q43" s="36"/>
      <c r="R43" s="35">
        <v>3050</v>
      </c>
      <c r="S43" s="26">
        <v>2725.12</v>
      </c>
      <c r="T43" s="36"/>
      <c r="U43" s="35">
        <v>612</v>
      </c>
      <c r="V43" s="26">
        <v>157.38</v>
      </c>
      <c r="W43" s="36"/>
      <c r="X43" s="35">
        <v>718</v>
      </c>
      <c r="Y43" s="26">
        <v>344.99</v>
      </c>
      <c r="Z43" s="36"/>
      <c r="AA43" s="35">
        <v>29</v>
      </c>
      <c r="AB43" s="26">
        <v>5.5</v>
      </c>
      <c r="AC43" s="36"/>
      <c r="AD43" s="35">
        <v>925</v>
      </c>
      <c r="AE43" s="26">
        <v>320.2</v>
      </c>
      <c r="AF43" s="36"/>
      <c r="AG43" s="35">
        <v>6</v>
      </c>
      <c r="AH43" s="26">
        <v>2.0699999999999998</v>
      </c>
      <c r="AI43" s="36"/>
      <c r="AJ43" s="35">
        <v>1884</v>
      </c>
      <c r="AK43" s="26">
        <v>1715.62</v>
      </c>
      <c r="AL43" s="36"/>
      <c r="AM43" s="35">
        <v>1598</v>
      </c>
      <c r="AN43" s="26">
        <v>1378.24</v>
      </c>
      <c r="AO43" s="36"/>
      <c r="AP43" s="5" t="str">
        <f t="shared" si="0"/>
        <v>0 8.66666666666667</v>
      </c>
    </row>
    <row r="44" spans="1:42" x14ac:dyDescent="0.2">
      <c r="A44" s="2" t="s">
        <v>239</v>
      </c>
      <c r="B44" s="2" t="s">
        <v>628</v>
      </c>
      <c r="C44" s="35">
        <v>417</v>
      </c>
      <c r="D44" s="26">
        <v>6266.66</v>
      </c>
      <c r="E44" s="36">
        <v>6335.43</v>
      </c>
      <c r="F44" s="35">
        <v>551</v>
      </c>
      <c r="G44" s="26">
        <v>7478.49</v>
      </c>
      <c r="H44" s="36">
        <v>7521.26</v>
      </c>
      <c r="I44" s="35">
        <v>2479</v>
      </c>
      <c r="J44" s="26">
        <v>16292.05</v>
      </c>
      <c r="K44" s="36">
        <v>16292.37</v>
      </c>
      <c r="L44" s="35">
        <v>312</v>
      </c>
      <c r="M44" s="26">
        <v>2106.09</v>
      </c>
      <c r="N44" s="36">
        <v>2091.7800000000002</v>
      </c>
      <c r="O44" s="35">
        <v>2216</v>
      </c>
      <c r="P44" s="26">
        <v>41940.879999999997</v>
      </c>
      <c r="Q44" s="36">
        <v>42344.51</v>
      </c>
      <c r="R44" s="35">
        <v>3183</v>
      </c>
      <c r="S44" s="26">
        <v>76242.86</v>
      </c>
      <c r="T44" s="36">
        <v>76884.42</v>
      </c>
      <c r="U44" s="35">
        <v>176</v>
      </c>
      <c r="V44" s="26">
        <v>3003.38</v>
      </c>
      <c r="W44" s="36">
        <v>3001.78</v>
      </c>
      <c r="X44" s="35">
        <v>972</v>
      </c>
      <c r="Y44" s="26">
        <v>8099.78</v>
      </c>
      <c r="Z44" s="36">
        <v>8153.4</v>
      </c>
      <c r="AA44" s="35">
        <v>323</v>
      </c>
      <c r="AB44" s="26">
        <v>1778.56</v>
      </c>
      <c r="AC44" s="36">
        <v>1768.14</v>
      </c>
      <c r="AD44" s="35">
        <v>621</v>
      </c>
      <c r="AE44" s="26">
        <v>4187.83</v>
      </c>
      <c r="AF44" s="36">
        <v>4211.55</v>
      </c>
      <c r="AG44" s="35">
        <v>30</v>
      </c>
      <c r="AH44" s="26">
        <v>286.64999999999998</v>
      </c>
      <c r="AI44" s="36">
        <v>285.17</v>
      </c>
      <c r="AJ44" s="35">
        <v>2213</v>
      </c>
      <c r="AK44" s="26">
        <v>37165.25</v>
      </c>
      <c r="AL44" s="36">
        <v>37519.379999999997</v>
      </c>
      <c r="AM44" s="35">
        <v>1914</v>
      </c>
      <c r="AN44" s="26">
        <v>32407.360000000001</v>
      </c>
      <c r="AO44" s="36">
        <v>32672.36</v>
      </c>
      <c r="AP44" s="5" t="str">
        <f t="shared" si="0"/>
        <v>0 13</v>
      </c>
    </row>
    <row r="45" spans="1:42" x14ac:dyDescent="0.2">
      <c r="A45" s="2" t="s">
        <v>240</v>
      </c>
      <c r="B45" s="2" t="s">
        <v>629</v>
      </c>
      <c r="C45" s="35">
        <v>4</v>
      </c>
      <c r="D45" s="26">
        <v>17.25</v>
      </c>
      <c r="E45" s="36">
        <v>17.37</v>
      </c>
      <c r="F45" s="35">
        <v>20</v>
      </c>
      <c r="G45" s="26">
        <v>84.05</v>
      </c>
      <c r="H45" s="36">
        <v>84.85</v>
      </c>
      <c r="I45" s="35" t="s">
        <v>617</v>
      </c>
      <c r="J45" s="26" t="s">
        <v>617</v>
      </c>
      <c r="K45" s="36" t="s">
        <v>617</v>
      </c>
      <c r="L45" s="35">
        <v>10</v>
      </c>
      <c r="M45" s="26">
        <v>36.630000000000003</v>
      </c>
      <c r="N45" s="36">
        <v>36.58</v>
      </c>
      <c r="O45" s="35">
        <v>9</v>
      </c>
      <c r="P45" s="26">
        <v>41.64</v>
      </c>
      <c r="Q45" s="36">
        <v>41.65</v>
      </c>
      <c r="R45" s="35">
        <v>68</v>
      </c>
      <c r="S45" s="26">
        <v>299.22000000000003</v>
      </c>
      <c r="T45" s="36">
        <v>300.52999999999997</v>
      </c>
      <c r="U45" s="35" t="s">
        <v>617</v>
      </c>
      <c r="V45" s="26" t="s">
        <v>617</v>
      </c>
      <c r="W45" s="36" t="s">
        <v>617</v>
      </c>
      <c r="X45" s="35">
        <v>28</v>
      </c>
      <c r="Y45" s="26">
        <v>84.16</v>
      </c>
      <c r="Z45" s="36">
        <v>85.79</v>
      </c>
      <c r="AA45" s="35"/>
      <c r="AB45" s="26"/>
      <c r="AC45" s="36"/>
      <c r="AD45" s="35">
        <v>4</v>
      </c>
      <c r="AE45" s="26">
        <v>4.21</v>
      </c>
      <c r="AF45" s="36">
        <v>4.2</v>
      </c>
      <c r="AG45" s="35" t="s">
        <v>617</v>
      </c>
      <c r="AH45" s="26" t="s">
        <v>617</v>
      </c>
      <c r="AI45" s="36" t="s">
        <v>617</v>
      </c>
      <c r="AJ45" s="35">
        <v>8</v>
      </c>
      <c r="AK45" s="26">
        <v>40.98</v>
      </c>
      <c r="AL45" s="36">
        <v>41.46</v>
      </c>
      <c r="AM45" s="35">
        <v>112</v>
      </c>
      <c r="AN45" s="26">
        <v>449.84</v>
      </c>
      <c r="AO45" s="36">
        <v>453.85</v>
      </c>
      <c r="AP45" s="5" t="str">
        <f t="shared" si="0"/>
        <v>3 12</v>
      </c>
    </row>
    <row r="46" spans="1:42" x14ac:dyDescent="0.2">
      <c r="A46" s="2" t="s">
        <v>241</v>
      </c>
      <c r="B46" s="2" t="s">
        <v>575</v>
      </c>
      <c r="C46" s="35" t="s">
        <v>617</v>
      </c>
      <c r="D46" s="26" t="s">
        <v>617</v>
      </c>
      <c r="E46" s="36" t="s">
        <v>617</v>
      </c>
      <c r="F46" s="35">
        <v>33</v>
      </c>
      <c r="G46" s="26">
        <v>204.06</v>
      </c>
      <c r="H46" s="36">
        <v>200.88</v>
      </c>
      <c r="I46" s="35">
        <v>41</v>
      </c>
      <c r="J46" s="26">
        <v>158.13999999999999</v>
      </c>
      <c r="K46" s="36">
        <v>158.04</v>
      </c>
      <c r="L46" s="35">
        <v>22</v>
      </c>
      <c r="M46" s="26">
        <v>175.24</v>
      </c>
      <c r="N46" s="36">
        <v>172.5</v>
      </c>
      <c r="O46" s="35">
        <v>20</v>
      </c>
      <c r="P46" s="26">
        <v>98</v>
      </c>
      <c r="Q46" s="36">
        <v>99.78</v>
      </c>
      <c r="R46" s="35">
        <v>30</v>
      </c>
      <c r="S46" s="26">
        <v>368.79</v>
      </c>
      <c r="T46" s="36">
        <v>372.15</v>
      </c>
      <c r="U46" s="35">
        <v>28</v>
      </c>
      <c r="V46" s="26">
        <v>262.99</v>
      </c>
      <c r="W46" s="36">
        <v>262.64999999999998</v>
      </c>
      <c r="X46" s="35">
        <v>17</v>
      </c>
      <c r="Y46" s="26">
        <v>64.3</v>
      </c>
      <c r="Z46" s="36">
        <v>64.72</v>
      </c>
      <c r="AA46" s="35">
        <v>12</v>
      </c>
      <c r="AB46" s="26">
        <v>31.7</v>
      </c>
      <c r="AC46" s="36">
        <v>31.58</v>
      </c>
      <c r="AD46" s="35" t="s">
        <v>617</v>
      </c>
      <c r="AE46" s="26" t="s">
        <v>617</v>
      </c>
      <c r="AF46" s="36" t="s">
        <v>617</v>
      </c>
      <c r="AG46" s="35">
        <v>3</v>
      </c>
      <c r="AH46" s="26">
        <v>6.01</v>
      </c>
      <c r="AI46" s="36">
        <v>6.01</v>
      </c>
      <c r="AJ46" s="35">
        <v>22</v>
      </c>
      <c r="AK46" s="26">
        <v>77.72</v>
      </c>
      <c r="AL46" s="36">
        <v>78.63</v>
      </c>
      <c r="AM46" s="35">
        <v>6</v>
      </c>
      <c r="AN46" s="26">
        <v>38.92</v>
      </c>
      <c r="AO46" s="36">
        <v>38.69</v>
      </c>
      <c r="AP46" s="5" t="str">
        <f t="shared" si="0"/>
        <v>2 13</v>
      </c>
    </row>
    <row r="47" spans="1:42" x14ac:dyDescent="0.2">
      <c r="A47" s="2" t="s">
        <v>242</v>
      </c>
      <c r="B47" s="2" t="s">
        <v>425</v>
      </c>
      <c r="C47" s="35">
        <v>4</v>
      </c>
      <c r="D47" s="26">
        <v>7.48</v>
      </c>
      <c r="E47" s="36">
        <v>7.48</v>
      </c>
      <c r="F47" s="35">
        <v>4</v>
      </c>
      <c r="G47" s="26">
        <v>22.48</v>
      </c>
      <c r="H47" s="36">
        <v>22.61</v>
      </c>
      <c r="I47" s="35">
        <v>18</v>
      </c>
      <c r="J47" s="26">
        <v>33.21</v>
      </c>
      <c r="K47" s="36">
        <v>33.380000000000003</v>
      </c>
      <c r="L47" s="35">
        <v>3</v>
      </c>
      <c r="M47" s="26">
        <v>6.18</v>
      </c>
      <c r="N47" s="36">
        <v>6.18</v>
      </c>
      <c r="O47" s="35">
        <v>5</v>
      </c>
      <c r="P47" s="26">
        <v>15.08</v>
      </c>
      <c r="Q47" s="36">
        <v>15.11</v>
      </c>
      <c r="R47" s="35">
        <v>24</v>
      </c>
      <c r="S47" s="26">
        <v>79.81</v>
      </c>
      <c r="T47" s="36">
        <v>79.8</v>
      </c>
      <c r="U47" s="35" t="s">
        <v>617</v>
      </c>
      <c r="V47" s="26" t="s">
        <v>617</v>
      </c>
      <c r="W47" s="36" t="s">
        <v>617</v>
      </c>
      <c r="X47" s="35">
        <v>16</v>
      </c>
      <c r="Y47" s="26">
        <v>24.55</v>
      </c>
      <c r="Z47" s="36">
        <v>24.68</v>
      </c>
      <c r="AA47" s="35">
        <v>7</v>
      </c>
      <c r="AB47" s="26">
        <v>15.77</v>
      </c>
      <c r="AC47" s="36">
        <v>15.7</v>
      </c>
      <c r="AD47" s="35" t="s">
        <v>617</v>
      </c>
      <c r="AE47" s="26" t="s">
        <v>617</v>
      </c>
      <c r="AF47" s="36" t="s">
        <v>617</v>
      </c>
      <c r="AG47" s="35" t="s">
        <v>617</v>
      </c>
      <c r="AH47" s="26" t="s">
        <v>617</v>
      </c>
      <c r="AI47" s="36" t="s">
        <v>617</v>
      </c>
      <c r="AJ47" s="35">
        <v>3</v>
      </c>
      <c r="AK47" s="26">
        <v>1.17</v>
      </c>
      <c r="AL47" s="36">
        <v>1.17</v>
      </c>
      <c r="AM47" s="35">
        <v>3</v>
      </c>
      <c r="AN47" s="26">
        <v>2.36</v>
      </c>
      <c r="AO47" s="36">
        <v>2.36</v>
      </c>
      <c r="AP47" s="5" t="str">
        <f t="shared" si="0"/>
        <v>3 13</v>
      </c>
    </row>
    <row r="48" spans="1:42" x14ac:dyDescent="0.2">
      <c r="A48" s="2" t="s">
        <v>243</v>
      </c>
      <c r="B48" s="2" t="s">
        <v>426</v>
      </c>
      <c r="C48" s="35"/>
      <c r="D48" s="26"/>
      <c r="E48" s="36"/>
      <c r="F48" s="35"/>
      <c r="G48" s="26"/>
      <c r="H48" s="36"/>
      <c r="I48" s="35"/>
      <c r="J48" s="26"/>
      <c r="K48" s="36"/>
      <c r="L48" s="35"/>
      <c r="M48" s="26"/>
      <c r="N48" s="36"/>
      <c r="O48" s="35"/>
      <c r="P48" s="26"/>
      <c r="Q48" s="36"/>
      <c r="R48" s="35"/>
      <c r="S48" s="26"/>
      <c r="T48" s="36"/>
      <c r="U48" s="35" t="s">
        <v>617</v>
      </c>
      <c r="V48" s="26" t="s">
        <v>617</v>
      </c>
      <c r="W48" s="36" t="s">
        <v>617</v>
      </c>
      <c r="X48" s="35"/>
      <c r="Y48" s="26"/>
      <c r="Z48" s="36"/>
      <c r="AA48" s="35"/>
      <c r="AB48" s="26"/>
      <c r="AC48" s="36"/>
      <c r="AD48" s="35"/>
      <c r="AE48" s="26"/>
      <c r="AF48" s="36"/>
      <c r="AG48" s="35"/>
      <c r="AH48" s="26"/>
      <c r="AI48" s="36"/>
      <c r="AJ48" s="35"/>
      <c r="AK48" s="26"/>
      <c r="AL48" s="36"/>
      <c r="AM48" s="35"/>
      <c r="AN48" s="26"/>
      <c r="AO48" s="36"/>
      <c r="AP48" s="5" t="str">
        <f t="shared" si="0"/>
        <v>1 1</v>
      </c>
    </row>
    <row r="49" spans="1:42" x14ac:dyDescent="0.2">
      <c r="A49" s="2" t="s">
        <v>244</v>
      </c>
      <c r="B49" s="2" t="s">
        <v>576</v>
      </c>
      <c r="C49" s="35"/>
      <c r="D49" s="26"/>
      <c r="E49" s="36"/>
      <c r="F49" s="35">
        <v>6</v>
      </c>
      <c r="G49" s="26">
        <v>82.49</v>
      </c>
      <c r="H49" s="36">
        <v>38.950000000000003</v>
      </c>
      <c r="I49" s="35" t="s">
        <v>617</v>
      </c>
      <c r="J49" s="26" t="s">
        <v>617</v>
      </c>
      <c r="K49" s="36" t="s">
        <v>617</v>
      </c>
      <c r="L49" s="35">
        <v>91</v>
      </c>
      <c r="M49" s="26">
        <v>5084.79</v>
      </c>
      <c r="N49" s="36">
        <v>3028.15</v>
      </c>
      <c r="O49" s="35"/>
      <c r="P49" s="26"/>
      <c r="Q49" s="36"/>
      <c r="R49" s="35"/>
      <c r="S49" s="26"/>
      <c r="T49" s="36"/>
      <c r="U49" s="35">
        <v>24</v>
      </c>
      <c r="V49" s="26">
        <v>517.33000000000004</v>
      </c>
      <c r="W49" s="36">
        <v>307.58999999999997</v>
      </c>
      <c r="X49" s="35"/>
      <c r="Y49" s="26"/>
      <c r="Z49" s="36"/>
      <c r="AA49" s="35">
        <v>158</v>
      </c>
      <c r="AB49" s="26">
        <v>4647.99</v>
      </c>
      <c r="AC49" s="36">
        <v>2855.52</v>
      </c>
      <c r="AD49" s="35"/>
      <c r="AE49" s="26"/>
      <c r="AF49" s="36"/>
      <c r="AG49" s="35"/>
      <c r="AH49" s="26"/>
      <c r="AI49" s="36"/>
      <c r="AJ49" s="35" t="s">
        <v>617</v>
      </c>
      <c r="AK49" s="26" t="s">
        <v>617</v>
      </c>
      <c r="AL49" s="36" t="s">
        <v>617</v>
      </c>
      <c r="AM49" s="35"/>
      <c r="AN49" s="26"/>
      <c r="AO49" s="36"/>
      <c r="AP49" s="5" t="str">
        <f t="shared" si="0"/>
        <v>2 6</v>
      </c>
    </row>
    <row r="50" spans="1:42" x14ac:dyDescent="0.2">
      <c r="A50" s="2" t="s">
        <v>630</v>
      </c>
      <c r="B50" s="2" t="s">
        <v>631</v>
      </c>
      <c r="C50" s="35"/>
      <c r="D50" s="26"/>
      <c r="E50" s="36"/>
      <c r="F50" s="35"/>
      <c r="G50" s="26"/>
      <c r="H50" s="36"/>
      <c r="I50" s="35"/>
      <c r="J50" s="26"/>
      <c r="K50" s="36"/>
      <c r="L50" s="35"/>
      <c r="M50" s="26"/>
      <c r="N50" s="36"/>
      <c r="O50" s="35"/>
      <c r="P50" s="26"/>
      <c r="Q50" s="36"/>
      <c r="R50" s="35"/>
      <c r="S50" s="26"/>
      <c r="T50" s="36"/>
      <c r="U50" s="35"/>
      <c r="V50" s="26"/>
      <c r="W50" s="36"/>
      <c r="X50" s="35"/>
      <c r="Y50" s="26"/>
      <c r="Z50" s="36"/>
      <c r="AA50" s="35"/>
      <c r="AB50" s="26"/>
      <c r="AC50" s="36"/>
      <c r="AD50" s="35"/>
      <c r="AE50" s="26"/>
      <c r="AF50" s="36"/>
      <c r="AG50" s="35" t="s">
        <v>617</v>
      </c>
      <c r="AH50" s="26" t="s">
        <v>617</v>
      </c>
      <c r="AI50" s="36" t="s">
        <v>617</v>
      </c>
      <c r="AJ50" s="35"/>
      <c r="AK50" s="26"/>
      <c r="AL50" s="36"/>
      <c r="AM50" s="35"/>
      <c r="AN50" s="26"/>
      <c r="AO50" s="36"/>
      <c r="AP50" s="5" t="str">
        <f t="shared" si="0"/>
        <v>1 1</v>
      </c>
    </row>
    <row r="51" spans="1:42" x14ac:dyDescent="0.2">
      <c r="A51" s="2" t="s">
        <v>245</v>
      </c>
      <c r="B51" s="2" t="s">
        <v>632</v>
      </c>
      <c r="C51" s="35">
        <v>3</v>
      </c>
      <c r="D51" s="26">
        <v>10.27</v>
      </c>
      <c r="E51" s="36">
        <v>10.53</v>
      </c>
      <c r="F51" s="35" t="s">
        <v>617</v>
      </c>
      <c r="G51" s="26" t="s">
        <v>617</v>
      </c>
      <c r="H51" s="36" t="s">
        <v>617</v>
      </c>
      <c r="I51" s="35">
        <v>6</v>
      </c>
      <c r="J51" s="26">
        <v>16.8</v>
      </c>
      <c r="K51" s="36">
        <v>16.8</v>
      </c>
      <c r="L51" s="35" t="s">
        <v>617</v>
      </c>
      <c r="M51" s="26" t="s">
        <v>617</v>
      </c>
      <c r="N51" s="36" t="s">
        <v>617</v>
      </c>
      <c r="O51" s="35">
        <v>9</v>
      </c>
      <c r="P51" s="26">
        <v>46.27</v>
      </c>
      <c r="Q51" s="36">
        <v>46.68</v>
      </c>
      <c r="R51" s="35">
        <v>14</v>
      </c>
      <c r="S51" s="26">
        <v>108.26</v>
      </c>
      <c r="T51" s="36">
        <v>110.15</v>
      </c>
      <c r="U51" s="35">
        <v>3</v>
      </c>
      <c r="V51" s="26">
        <v>11.12</v>
      </c>
      <c r="W51" s="36">
        <v>11.27</v>
      </c>
      <c r="X51" s="35">
        <v>8</v>
      </c>
      <c r="Y51" s="26">
        <v>23.44</v>
      </c>
      <c r="Z51" s="36">
        <v>23.29</v>
      </c>
      <c r="AA51" s="35" t="s">
        <v>617</v>
      </c>
      <c r="AB51" s="26" t="s">
        <v>617</v>
      </c>
      <c r="AC51" s="36" t="s">
        <v>617</v>
      </c>
      <c r="AD51" s="35" t="s">
        <v>617</v>
      </c>
      <c r="AE51" s="26" t="s">
        <v>617</v>
      </c>
      <c r="AF51" s="36" t="s">
        <v>617</v>
      </c>
      <c r="AG51" s="35"/>
      <c r="AH51" s="26"/>
      <c r="AI51" s="36"/>
      <c r="AJ51" s="35">
        <v>10</v>
      </c>
      <c r="AK51" s="26">
        <v>124.05</v>
      </c>
      <c r="AL51" s="36">
        <v>124.78</v>
      </c>
      <c r="AM51" s="35" t="s">
        <v>617</v>
      </c>
      <c r="AN51" s="26" t="s">
        <v>617</v>
      </c>
      <c r="AO51" s="36" t="s">
        <v>617</v>
      </c>
      <c r="AP51" s="5" t="str">
        <f t="shared" si="0"/>
        <v>5 12</v>
      </c>
    </row>
    <row r="52" spans="1:42" x14ac:dyDescent="0.2">
      <c r="A52" s="2" t="s">
        <v>246</v>
      </c>
      <c r="B52" s="2" t="s">
        <v>427</v>
      </c>
      <c r="C52" s="35" t="s">
        <v>617</v>
      </c>
      <c r="D52" s="26" t="s">
        <v>617</v>
      </c>
      <c r="E52" s="36" t="s">
        <v>617</v>
      </c>
      <c r="F52" s="35">
        <v>19</v>
      </c>
      <c r="G52" s="26">
        <v>80.16</v>
      </c>
      <c r="H52" s="36">
        <v>81.67</v>
      </c>
      <c r="I52" s="35">
        <v>5</v>
      </c>
      <c r="J52" s="26">
        <v>1.5</v>
      </c>
      <c r="K52" s="36">
        <v>1.5</v>
      </c>
      <c r="L52" s="35">
        <v>6</v>
      </c>
      <c r="M52" s="26">
        <v>17.87</v>
      </c>
      <c r="N52" s="36">
        <v>17.86</v>
      </c>
      <c r="O52" s="35">
        <v>10</v>
      </c>
      <c r="P52" s="26">
        <v>46.91</v>
      </c>
      <c r="Q52" s="36">
        <v>46.89</v>
      </c>
      <c r="R52" s="35">
        <v>23</v>
      </c>
      <c r="S52" s="26">
        <v>102.57</v>
      </c>
      <c r="T52" s="36">
        <v>103.63</v>
      </c>
      <c r="U52" s="35">
        <v>4</v>
      </c>
      <c r="V52" s="26">
        <v>137.75</v>
      </c>
      <c r="W52" s="36">
        <v>137.13999999999999</v>
      </c>
      <c r="X52" s="35" t="s">
        <v>617</v>
      </c>
      <c r="Y52" s="26" t="s">
        <v>617</v>
      </c>
      <c r="Z52" s="36" t="s">
        <v>617</v>
      </c>
      <c r="AA52" s="35" t="s">
        <v>617</v>
      </c>
      <c r="AB52" s="26" t="s">
        <v>617</v>
      </c>
      <c r="AC52" s="36" t="s">
        <v>617</v>
      </c>
      <c r="AD52" s="35">
        <v>3</v>
      </c>
      <c r="AE52" s="26">
        <v>1.54</v>
      </c>
      <c r="AF52" s="36">
        <v>1.54</v>
      </c>
      <c r="AG52" s="35" t="s">
        <v>617</v>
      </c>
      <c r="AH52" s="26" t="s">
        <v>617</v>
      </c>
      <c r="AI52" s="36" t="s">
        <v>617</v>
      </c>
      <c r="AJ52" s="35">
        <v>13</v>
      </c>
      <c r="AK52" s="26">
        <v>51.64</v>
      </c>
      <c r="AL52" s="36">
        <v>52.48</v>
      </c>
      <c r="AM52" s="35">
        <v>4</v>
      </c>
      <c r="AN52" s="26">
        <v>14.94</v>
      </c>
      <c r="AO52" s="36">
        <v>14.94</v>
      </c>
      <c r="AP52" s="5" t="str">
        <f t="shared" si="0"/>
        <v>4 13</v>
      </c>
    </row>
    <row r="53" spans="1:42" x14ac:dyDescent="0.2">
      <c r="A53" s="2" t="s">
        <v>247</v>
      </c>
      <c r="B53" s="2" t="s">
        <v>428</v>
      </c>
      <c r="C53" s="35"/>
      <c r="D53" s="26"/>
      <c r="E53" s="36"/>
      <c r="F53" s="35">
        <v>4</v>
      </c>
      <c r="G53" s="26">
        <v>5.48</v>
      </c>
      <c r="H53" s="36">
        <v>5.62</v>
      </c>
      <c r="I53" s="35"/>
      <c r="J53" s="26"/>
      <c r="K53" s="36"/>
      <c r="L53" s="35">
        <v>8</v>
      </c>
      <c r="M53" s="26">
        <v>46.36</v>
      </c>
      <c r="N53" s="36">
        <v>47.36</v>
      </c>
      <c r="O53" s="35"/>
      <c r="P53" s="26"/>
      <c r="Q53" s="36"/>
      <c r="R53" s="35"/>
      <c r="S53" s="26"/>
      <c r="T53" s="36"/>
      <c r="U53" s="35">
        <v>9</v>
      </c>
      <c r="V53" s="26">
        <v>8.84</v>
      </c>
      <c r="W53" s="36">
        <v>8.81</v>
      </c>
      <c r="X53" s="35"/>
      <c r="Y53" s="26"/>
      <c r="Z53" s="36"/>
      <c r="AA53" s="35"/>
      <c r="AB53" s="26"/>
      <c r="AC53" s="36"/>
      <c r="AD53" s="35" t="s">
        <v>617</v>
      </c>
      <c r="AE53" s="26" t="s">
        <v>617</v>
      </c>
      <c r="AF53" s="36" t="s">
        <v>617</v>
      </c>
      <c r="AG53" s="35" t="s">
        <v>617</v>
      </c>
      <c r="AH53" s="26" t="s">
        <v>617</v>
      </c>
      <c r="AI53" s="36" t="s">
        <v>617</v>
      </c>
      <c r="AJ53" s="35"/>
      <c r="AK53" s="26"/>
      <c r="AL53" s="36"/>
      <c r="AM53" s="35" t="s">
        <v>617</v>
      </c>
      <c r="AN53" s="26" t="s">
        <v>617</v>
      </c>
      <c r="AO53" s="36" t="s">
        <v>617</v>
      </c>
      <c r="AP53" s="5" t="str">
        <f t="shared" si="0"/>
        <v>3 6</v>
      </c>
    </row>
    <row r="54" spans="1:42" x14ac:dyDescent="0.2">
      <c r="A54" s="2" t="s">
        <v>248</v>
      </c>
      <c r="B54" s="2" t="s">
        <v>577</v>
      </c>
      <c r="C54" s="35"/>
      <c r="D54" s="26"/>
      <c r="E54" s="36"/>
      <c r="F54" s="35" t="s">
        <v>617</v>
      </c>
      <c r="G54" s="26" t="s">
        <v>617</v>
      </c>
      <c r="H54" s="36" t="s">
        <v>617</v>
      </c>
      <c r="I54" s="35"/>
      <c r="J54" s="26"/>
      <c r="K54" s="36"/>
      <c r="L54" s="35">
        <v>8</v>
      </c>
      <c r="M54" s="26">
        <v>4.45</v>
      </c>
      <c r="N54" s="36">
        <v>5.16</v>
      </c>
      <c r="O54" s="35" t="s">
        <v>617</v>
      </c>
      <c r="P54" s="26" t="s">
        <v>617</v>
      </c>
      <c r="Q54" s="36" t="s">
        <v>617</v>
      </c>
      <c r="R54" s="35">
        <v>3</v>
      </c>
      <c r="S54" s="26">
        <v>7.8</v>
      </c>
      <c r="T54" s="36">
        <v>7.8</v>
      </c>
      <c r="U54" s="35" t="s">
        <v>617</v>
      </c>
      <c r="V54" s="26" t="s">
        <v>617</v>
      </c>
      <c r="W54" s="36" t="s">
        <v>617</v>
      </c>
      <c r="X54" s="35"/>
      <c r="Y54" s="26"/>
      <c r="Z54" s="36"/>
      <c r="AA54" s="35"/>
      <c r="AB54" s="26"/>
      <c r="AC54" s="36"/>
      <c r="AD54" s="35"/>
      <c r="AE54" s="26"/>
      <c r="AF54" s="36"/>
      <c r="AG54" s="35">
        <v>17</v>
      </c>
      <c r="AH54" s="26">
        <v>26.46</v>
      </c>
      <c r="AI54" s="36">
        <v>21.68</v>
      </c>
      <c r="AJ54" s="35"/>
      <c r="AK54" s="26"/>
      <c r="AL54" s="36"/>
      <c r="AM54" s="35">
        <v>4</v>
      </c>
      <c r="AN54" s="26">
        <v>12.58</v>
      </c>
      <c r="AO54" s="36">
        <v>12.67</v>
      </c>
      <c r="AP54" s="5" t="str">
        <f t="shared" si="0"/>
        <v>3 7</v>
      </c>
    </row>
    <row r="55" spans="1:42" x14ac:dyDescent="0.2">
      <c r="A55" s="2" t="s">
        <v>249</v>
      </c>
      <c r="B55" s="2" t="s">
        <v>578</v>
      </c>
      <c r="C55" s="35"/>
      <c r="D55" s="26"/>
      <c r="E55" s="36"/>
      <c r="F55" s="35">
        <v>7</v>
      </c>
      <c r="G55" s="26">
        <v>8.76</v>
      </c>
      <c r="H55" s="36">
        <v>8.4499999999999993</v>
      </c>
      <c r="I55" s="35"/>
      <c r="J55" s="26"/>
      <c r="K55" s="36"/>
      <c r="L55" s="35">
        <v>39</v>
      </c>
      <c r="M55" s="26">
        <v>159.62</v>
      </c>
      <c r="N55" s="36">
        <v>158.24</v>
      </c>
      <c r="O55" s="35">
        <v>5</v>
      </c>
      <c r="P55" s="26">
        <v>3.19</v>
      </c>
      <c r="Q55" s="36">
        <v>3.14</v>
      </c>
      <c r="R55" s="35">
        <v>19</v>
      </c>
      <c r="S55" s="26">
        <v>27.3</v>
      </c>
      <c r="T55" s="36">
        <v>27.39</v>
      </c>
      <c r="U55" s="35">
        <v>11</v>
      </c>
      <c r="V55" s="26">
        <v>49.15</v>
      </c>
      <c r="W55" s="36">
        <v>49.06</v>
      </c>
      <c r="X55" s="35">
        <v>13</v>
      </c>
      <c r="Y55" s="26">
        <v>10.71</v>
      </c>
      <c r="Z55" s="36">
        <v>10.67</v>
      </c>
      <c r="AA55" s="35"/>
      <c r="AB55" s="26"/>
      <c r="AC55" s="36"/>
      <c r="AD55" s="35" t="s">
        <v>617</v>
      </c>
      <c r="AE55" s="26" t="s">
        <v>617</v>
      </c>
      <c r="AF55" s="36" t="s">
        <v>617</v>
      </c>
      <c r="AG55" s="35" t="s">
        <v>617</v>
      </c>
      <c r="AH55" s="26" t="s">
        <v>617</v>
      </c>
      <c r="AI55" s="36" t="s">
        <v>617</v>
      </c>
      <c r="AJ55" s="35">
        <v>10</v>
      </c>
      <c r="AK55" s="26">
        <v>6.11</v>
      </c>
      <c r="AL55" s="36">
        <v>6.14</v>
      </c>
      <c r="AM55" s="35">
        <v>35</v>
      </c>
      <c r="AN55" s="26">
        <v>39.659999999999997</v>
      </c>
      <c r="AO55" s="36">
        <v>39.979999999999997</v>
      </c>
      <c r="AP55" s="5" t="str">
        <f t="shared" si="0"/>
        <v>2 10</v>
      </c>
    </row>
    <row r="56" spans="1:42" x14ac:dyDescent="0.2">
      <c r="A56" s="2" t="s">
        <v>250</v>
      </c>
      <c r="B56" s="2" t="s">
        <v>579</v>
      </c>
      <c r="C56" s="35"/>
      <c r="D56" s="26"/>
      <c r="E56" s="36"/>
      <c r="F56" s="35" t="s">
        <v>617</v>
      </c>
      <c r="G56" s="26" t="s">
        <v>617</v>
      </c>
      <c r="H56" s="36" t="s">
        <v>617</v>
      </c>
      <c r="I56" s="35" t="s">
        <v>617</v>
      </c>
      <c r="J56" s="26" t="s">
        <v>617</v>
      </c>
      <c r="K56" s="36" t="s">
        <v>617</v>
      </c>
      <c r="L56" s="35">
        <v>122</v>
      </c>
      <c r="M56" s="26">
        <v>7675.71</v>
      </c>
      <c r="N56" s="36">
        <v>4609.3999999999996</v>
      </c>
      <c r="O56" s="35"/>
      <c r="P56" s="26"/>
      <c r="Q56" s="36"/>
      <c r="R56" s="35"/>
      <c r="S56" s="26"/>
      <c r="T56" s="36"/>
      <c r="U56" s="35">
        <v>72</v>
      </c>
      <c r="V56" s="26">
        <v>2956.64</v>
      </c>
      <c r="W56" s="36">
        <v>1498.4</v>
      </c>
      <c r="X56" s="35"/>
      <c r="Y56" s="26"/>
      <c r="Z56" s="36"/>
      <c r="AA56" s="35">
        <v>96</v>
      </c>
      <c r="AB56" s="26">
        <v>1264.1600000000001</v>
      </c>
      <c r="AC56" s="36">
        <v>778.94</v>
      </c>
      <c r="AD56" s="35"/>
      <c r="AE56" s="26"/>
      <c r="AF56" s="36"/>
      <c r="AG56" s="35"/>
      <c r="AH56" s="26"/>
      <c r="AI56" s="36"/>
      <c r="AJ56" s="35"/>
      <c r="AK56" s="26"/>
      <c r="AL56" s="36"/>
      <c r="AM56" s="35"/>
      <c r="AN56" s="26"/>
      <c r="AO56" s="36"/>
      <c r="AP56" s="5" t="str">
        <f t="shared" si="0"/>
        <v>2 5</v>
      </c>
    </row>
    <row r="57" spans="1:42" x14ac:dyDescent="0.2">
      <c r="A57" s="2" t="s">
        <v>251</v>
      </c>
      <c r="B57" s="2" t="s">
        <v>429</v>
      </c>
      <c r="C57" s="35"/>
      <c r="D57" s="26"/>
      <c r="E57" s="36"/>
      <c r="F57" s="35">
        <v>4</v>
      </c>
      <c r="G57" s="26">
        <v>21.65</v>
      </c>
      <c r="H57" s="36">
        <v>21.63</v>
      </c>
      <c r="I57" s="35"/>
      <c r="J57" s="26"/>
      <c r="K57" s="36"/>
      <c r="L57" s="35" t="s">
        <v>617</v>
      </c>
      <c r="M57" s="26" t="s">
        <v>617</v>
      </c>
      <c r="N57" s="36" t="s">
        <v>617</v>
      </c>
      <c r="O57" s="35">
        <v>7</v>
      </c>
      <c r="P57" s="26">
        <v>13.14</v>
      </c>
      <c r="Q57" s="36">
        <v>13.24</v>
      </c>
      <c r="R57" s="35" t="s">
        <v>617</v>
      </c>
      <c r="S57" s="26" t="s">
        <v>617</v>
      </c>
      <c r="T57" s="36" t="s">
        <v>617</v>
      </c>
      <c r="U57" s="35"/>
      <c r="V57" s="26"/>
      <c r="W57" s="36"/>
      <c r="X57" s="35"/>
      <c r="Y57" s="26"/>
      <c r="Z57" s="36"/>
      <c r="AA57" s="35"/>
      <c r="AB57" s="26"/>
      <c r="AC57" s="36"/>
      <c r="AD57" s="35"/>
      <c r="AE57" s="26"/>
      <c r="AF57" s="36"/>
      <c r="AG57" s="35">
        <v>9</v>
      </c>
      <c r="AH57" s="26">
        <v>31.05</v>
      </c>
      <c r="AI57" s="36">
        <v>16.52</v>
      </c>
      <c r="AJ57" s="35"/>
      <c r="AK57" s="26"/>
      <c r="AL57" s="36"/>
      <c r="AM57" s="35" t="s">
        <v>617</v>
      </c>
      <c r="AN57" s="26" t="s">
        <v>617</v>
      </c>
      <c r="AO57" s="36" t="s">
        <v>617</v>
      </c>
      <c r="AP57" s="5" t="str">
        <f t="shared" si="0"/>
        <v>3 6</v>
      </c>
    </row>
    <row r="58" spans="1:42" x14ac:dyDescent="0.2">
      <c r="A58" s="2" t="s">
        <v>252</v>
      </c>
      <c r="B58" s="2" t="s">
        <v>580</v>
      </c>
      <c r="C58" s="35"/>
      <c r="D58" s="26"/>
      <c r="E58" s="36"/>
      <c r="F58" s="35">
        <v>9</v>
      </c>
      <c r="G58" s="26">
        <v>28.6</v>
      </c>
      <c r="H58" s="36">
        <v>28.59</v>
      </c>
      <c r="I58" s="35"/>
      <c r="J58" s="26"/>
      <c r="K58" s="36"/>
      <c r="L58" s="35">
        <v>6</v>
      </c>
      <c r="M58" s="26">
        <v>25.01</v>
      </c>
      <c r="N58" s="36">
        <v>25.13</v>
      </c>
      <c r="O58" s="35"/>
      <c r="P58" s="26"/>
      <c r="Q58" s="36"/>
      <c r="R58" s="35">
        <v>6</v>
      </c>
      <c r="S58" s="26">
        <v>9.1999999999999993</v>
      </c>
      <c r="T58" s="36">
        <v>9.1999999999999993</v>
      </c>
      <c r="U58" s="35"/>
      <c r="V58" s="26"/>
      <c r="W58" s="36"/>
      <c r="X58" s="35" t="s">
        <v>617</v>
      </c>
      <c r="Y58" s="26" t="s">
        <v>617</v>
      </c>
      <c r="Z58" s="36" t="s">
        <v>617</v>
      </c>
      <c r="AA58" s="35" t="s">
        <v>617</v>
      </c>
      <c r="AB58" s="26" t="s">
        <v>617</v>
      </c>
      <c r="AC58" s="36" t="s">
        <v>617</v>
      </c>
      <c r="AD58" s="35"/>
      <c r="AE58" s="26"/>
      <c r="AF58" s="36"/>
      <c r="AG58" s="35" t="s">
        <v>617</v>
      </c>
      <c r="AH58" s="26" t="s">
        <v>617</v>
      </c>
      <c r="AI58" s="36" t="s">
        <v>617</v>
      </c>
      <c r="AJ58" s="35" t="s">
        <v>617</v>
      </c>
      <c r="AK58" s="26" t="s">
        <v>617</v>
      </c>
      <c r="AL58" s="36" t="s">
        <v>617</v>
      </c>
      <c r="AM58" s="35" t="s">
        <v>617</v>
      </c>
      <c r="AN58" s="26" t="s">
        <v>617</v>
      </c>
      <c r="AO58" s="36" t="s">
        <v>617</v>
      </c>
      <c r="AP58" s="5" t="str">
        <f t="shared" si="0"/>
        <v>5 8</v>
      </c>
    </row>
    <row r="59" spans="1:42" x14ac:dyDescent="0.2">
      <c r="A59" s="2" t="s">
        <v>253</v>
      </c>
      <c r="B59" s="2" t="s">
        <v>529</v>
      </c>
      <c r="C59" s="35"/>
      <c r="D59" s="26"/>
      <c r="E59" s="36"/>
      <c r="F59" s="35"/>
      <c r="G59" s="26"/>
      <c r="H59" s="36"/>
      <c r="I59" s="35"/>
      <c r="J59" s="26"/>
      <c r="K59" s="36"/>
      <c r="L59" s="35">
        <v>3</v>
      </c>
      <c r="M59" s="26">
        <v>12.61</v>
      </c>
      <c r="N59" s="36">
        <v>12.45</v>
      </c>
      <c r="O59" s="35"/>
      <c r="P59" s="26"/>
      <c r="Q59" s="36"/>
      <c r="R59" s="35"/>
      <c r="S59" s="26"/>
      <c r="T59" s="36"/>
      <c r="U59" s="35"/>
      <c r="V59" s="26"/>
      <c r="W59" s="36"/>
      <c r="X59" s="35"/>
      <c r="Y59" s="26"/>
      <c r="Z59" s="36"/>
      <c r="AA59" s="35"/>
      <c r="AB59" s="26"/>
      <c r="AC59" s="36"/>
      <c r="AD59" s="35"/>
      <c r="AE59" s="26"/>
      <c r="AF59" s="36"/>
      <c r="AG59" s="35"/>
      <c r="AH59" s="26"/>
      <c r="AI59" s="36"/>
      <c r="AJ59" s="35"/>
      <c r="AK59" s="26"/>
      <c r="AL59" s="36"/>
      <c r="AM59" s="35"/>
      <c r="AN59" s="26"/>
      <c r="AO59" s="36"/>
      <c r="AP59" s="5" t="str">
        <f t="shared" si="0"/>
        <v>0 1</v>
      </c>
    </row>
    <row r="60" spans="1:42" x14ac:dyDescent="0.2">
      <c r="A60" s="2" t="s">
        <v>254</v>
      </c>
      <c r="B60" s="2" t="s">
        <v>530</v>
      </c>
      <c r="C60" s="35" t="s">
        <v>617</v>
      </c>
      <c r="D60" s="26" t="s">
        <v>617</v>
      </c>
      <c r="E60" s="36" t="s">
        <v>617</v>
      </c>
      <c r="F60" s="35">
        <v>5</v>
      </c>
      <c r="G60" s="26">
        <v>11.46</v>
      </c>
      <c r="H60" s="36">
        <v>11.42</v>
      </c>
      <c r="I60" s="35"/>
      <c r="J60" s="26"/>
      <c r="K60" s="36"/>
      <c r="L60" s="35">
        <v>3</v>
      </c>
      <c r="M60" s="26">
        <v>8.16</v>
      </c>
      <c r="N60" s="36">
        <v>14.84</v>
      </c>
      <c r="O60" s="35">
        <v>6</v>
      </c>
      <c r="P60" s="26">
        <v>20.96</v>
      </c>
      <c r="Q60" s="36">
        <v>21.08</v>
      </c>
      <c r="R60" s="35">
        <v>3</v>
      </c>
      <c r="S60" s="26">
        <v>6.62</v>
      </c>
      <c r="T60" s="36">
        <v>6.62</v>
      </c>
      <c r="U60" s="35">
        <v>3</v>
      </c>
      <c r="V60" s="26">
        <v>5.66</v>
      </c>
      <c r="W60" s="36">
        <v>5.47</v>
      </c>
      <c r="X60" s="35" t="s">
        <v>617</v>
      </c>
      <c r="Y60" s="26" t="s">
        <v>617</v>
      </c>
      <c r="Z60" s="36" t="s">
        <v>617</v>
      </c>
      <c r="AA60" s="35"/>
      <c r="AB60" s="26"/>
      <c r="AC60" s="36"/>
      <c r="AD60" s="35" t="s">
        <v>617</v>
      </c>
      <c r="AE60" s="26" t="s">
        <v>617</v>
      </c>
      <c r="AF60" s="36" t="s">
        <v>617</v>
      </c>
      <c r="AG60" s="35"/>
      <c r="AH60" s="26"/>
      <c r="AI60" s="36"/>
      <c r="AJ60" s="35">
        <v>3</v>
      </c>
      <c r="AK60" s="26">
        <v>13.15</v>
      </c>
      <c r="AL60" s="36">
        <v>13.12</v>
      </c>
      <c r="AM60" s="35">
        <v>3</v>
      </c>
      <c r="AN60" s="26">
        <v>2.5299999999999998</v>
      </c>
      <c r="AO60" s="36">
        <v>2.5099999999999998</v>
      </c>
      <c r="AP60" s="5" t="str">
        <f t="shared" si="0"/>
        <v>3 10</v>
      </c>
    </row>
    <row r="61" spans="1:42" x14ac:dyDescent="0.2">
      <c r="A61" s="2" t="s">
        <v>255</v>
      </c>
      <c r="B61" s="2" t="s">
        <v>633</v>
      </c>
      <c r="C61" s="35"/>
      <c r="D61" s="26"/>
      <c r="E61" s="36"/>
      <c r="F61" s="35"/>
      <c r="G61" s="26"/>
      <c r="H61" s="36"/>
      <c r="I61" s="35"/>
      <c r="J61" s="26"/>
      <c r="K61" s="36"/>
      <c r="L61" s="35"/>
      <c r="M61" s="26"/>
      <c r="N61" s="36"/>
      <c r="O61" s="35" t="s">
        <v>617</v>
      </c>
      <c r="P61" s="26" t="s">
        <v>617</v>
      </c>
      <c r="Q61" s="36" t="s">
        <v>617</v>
      </c>
      <c r="R61" s="35"/>
      <c r="S61" s="26"/>
      <c r="T61" s="36"/>
      <c r="U61" s="35"/>
      <c r="V61" s="26"/>
      <c r="W61" s="36"/>
      <c r="X61" s="35"/>
      <c r="Y61" s="26"/>
      <c r="Z61" s="36"/>
      <c r="AA61" s="35" t="s">
        <v>617</v>
      </c>
      <c r="AB61" s="26" t="s">
        <v>617</v>
      </c>
      <c r="AC61" s="36" t="s">
        <v>617</v>
      </c>
      <c r="AD61" s="35"/>
      <c r="AE61" s="26"/>
      <c r="AF61" s="36"/>
      <c r="AG61" s="35" t="s">
        <v>617</v>
      </c>
      <c r="AH61" s="26" t="s">
        <v>617</v>
      </c>
      <c r="AI61" s="36" t="s">
        <v>617</v>
      </c>
      <c r="AJ61" s="35" t="s">
        <v>617</v>
      </c>
      <c r="AK61" s="26" t="s">
        <v>617</v>
      </c>
      <c r="AL61" s="36" t="s">
        <v>617</v>
      </c>
      <c r="AM61" s="35" t="s">
        <v>617</v>
      </c>
      <c r="AN61" s="26" t="s">
        <v>617</v>
      </c>
      <c r="AO61" s="36" t="s">
        <v>617</v>
      </c>
      <c r="AP61" s="5" t="str">
        <f t="shared" si="0"/>
        <v>5 5</v>
      </c>
    </row>
    <row r="62" spans="1:42" x14ac:dyDescent="0.2">
      <c r="A62" s="2" t="s">
        <v>256</v>
      </c>
      <c r="B62" s="2" t="s">
        <v>430</v>
      </c>
      <c r="C62" s="35"/>
      <c r="D62" s="26"/>
      <c r="E62" s="36"/>
      <c r="F62" s="35"/>
      <c r="G62" s="26"/>
      <c r="H62" s="36"/>
      <c r="I62" s="35">
        <v>6</v>
      </c>
      <c r="J62" s="26">
        <v>19.39</v>
      </c>
      <c r="K62" s="36">
        <v>19.309999999999999</v>
      </c>
      <c r="L62" s="35"/>
      <c r="M62" s="26"/>
      <c r="N62" s="36"/>
      <c r="O62" s="35"/>
      <c r="P62" s="26"/>
      <c r="Q62" s="36"/>
      <c r="R62" s="35" t="s">
        <v>617</v>
      </c>
      <c r="S62" s="26" t="s">
        <v>617</v>
      </c>
      <c r="T62" s="36" t="s">
        <v>617</v>
      </c>
      <c r="U62" s="35"/>
      <c r="V62" s="26"/>
      <c r="W62" s="36"/>
      <c r="X62" s="35">
        <v>3</v>
      </c>
      <c r="Y62" s="26">
        <v>3.93</v>
      </c>
      <c r="Z62" s="36">
        <v>4.3099999999999996</v>
      </c>
      <c r="AA62" s="35">
        <v>3</v>
      </c>
      <c r="AB62" s="26">
        <v>0.19</v>
      </c>
      <c r="AC62" s="36">
        <v>0.19</v>
      </c>
      <c r="AD62" s="35"/>
      <c r="AE62" s="26"/>
      <c r="AF62" s="36"/>
      <c r="AG62" s="35"/>
      <c r="AH62" s="26"/>
      <c r="AI62" s="36"/>
      <c r="AJ62" s="35" t="s">
        <v>617</v>
      </c>
      <c r="AK62" s="26" t="s">
        <v>617</v>
      </c>
      <c r="AL62" s="36" t="s">
        <v>617</v>
      </c>
      <c r="AM62" s="35"/>
      <c r="AN62" s="26"/>
      <c r="AO62" s="36"/>
      <c r="AP62" s="5" t="str">
        <f t="shared" si="0"/>
        <v>2 5</v>
      </c>
    </row>
    <row r="63" spans="1:42" x14ac:dyDescent="0.2">
      <c r="A63" s="2" t="s">
        <v>257</v>
      </c>
      <c r="B63" s="2" t="s">
        <v>634</v>
      </c>
      <c r="C63" s="35"/>
      <c r="D63" s="26"/>
      <c r="E63" s="36"/>
      <c r="F63" s="35"/>
      <c r="G63" s="26"/>
      <c r="H63" s="36"/>
      <c r="I63" s="35" t="s">
        <v>617</v>
      </c>
      <c r="J63" s="26" t="s">
        <v>617</v>
      </c>
      <c r="K63" s="36" t="s">
        <v>617</v>
      </c>
      <c r="L63" s="35" t="s">
        <v>617</v>
      </c>
      <c r="M63" s="26" t="s">
        <v>617</v>
      </c>
      <c r="N63" s="36" t="s">
        <v>617</v>
      </c>
      <c r="O63" s="35"/>
      <c r="P63" s="26"/>
      <c r="Q63" s="36"/>
      <c r="R63" s="35"/>
      <c r="S63" s="26"/>
      <c r="T63" s="36"/>
      <c r="U63" s="35"/>
      <c r="V63" s="26"/>
      <c r="W63" s="36"/>
      <c r="X63" s="35"/>
      <c r="Y63" s="26"/>
      <c r="Z63" s="36"/>
      <c r="AA63" s="35"/>
      <c r="AB63" s="26"/>
      <c r="AC63" s="36"/>
      <c r="AD63" s="35"/>
      <c r="AE63" s="26"/>
      <c r="AF63" s="36"/>
      <c r="AG63" s="35"/>
      <c r="AH63" s="26"/>
      <c r="AI63" s="36"/>
      <c r="AJ63" s="35"/>
      <c r="AK63" s="26"/>
      <c r="AL63" s="36"/>
      <c r="AM63" s="35"/>
      <c r="AN63" s="26"/>
      <c r="AO63" s="36"/>
      <c r="AP63" s="5" t="str">
        <f t="shared" si="0"/>
        <v>2 2</v>
      </c>
    </row>
    <row r="64" spans="1:42" x14ac:dyDescent="0.2">
      <c r="A64" s="2" t="s">
        <v>258</v>
      </c>
      <c r="B64" s="2" t="s">
        <v>635</v>
      </c>
      <c r="C64" s="35"/>
      <c r="D64" s="26"/>
      <c r="E64" s="36"/>
      <c r="F64" s="35"/>
      <c r="G64" s="26"/>
      <c r="H64" s="36"/>
      <c r="I64" s="35"/>
      <c r="J64" s="26"/>
      <c r="K64" s="36"/>
      <c r="L64" s="35"/>
      <c r="M64" s="26"/>
      <c r="N64" s="36"/>
      <c r="O64" s="35"/>
      <c r="P64" s="26"/>
      <c r="Q64" s="36"/>
      <c r="R64" s="35"/>
      <c r="S64" s="26"/>
      <c r="T64" s="36"/>
      <c r="U64" s="35"/>
      <c r="V64" s="26"/>
      <c r="W64" s="36"/>
      <c r="X64" s="35"/>
      <c r="Y64" s="26"/>
      <c r="Z64" s="36"/>
      <c r="AA64" s="35" t="s">
        <v>617</v>
      </c>
      <c r="AB64" s="26" t="s">
        <v>617</v>
      </c>
      <c r="AC64" s="36" t="s">
        <v>617</v>
      </c>
      <c r="AD64" s="35"/>
      <c r="AE64" s="26"/>
      <c r="AF64" s="36"/>
      <c r="AG64" s="35"/>
      <c r="AH64" s="26"/>
      <c r="AI64" s="36"/>
      <c r="AJ64" s="35"/>
      <c r="AK64" s="26"/>
      <c r="AL64" s="36"/>
      <c r="AM64" s="35"/>
      <c r="AN64" s="26"/>
      <c r="AO64" s="36"/>
      <c r="AP64" s="5" t="str">
        <f t="shared" si="0"/>
        <v>1 1</v>
      </c>
    </row>
    <row r="65" spans="1:42" x14ac:dyDescent="0.2">
      <c r="A65" s="2" t="s">
        <v>259</v>
      </c>
      <c r="B65" s="2" t="s">
        <v>636</v>
      </c>
      <c r="C65" s="35" t="s">
        <v>617</v>
      </c>
      <c r="D65" s="26" t="s">
        <v>617</v>
      </c>
      <c r="E65" s="36" t="s">
        <v>617</v>
      </c>
      <c r="F65" s="35">
        <v>4</v>
      </c>
      <c r="G65" s="26">
        <v>8.1300000000000008</v>
      </c>
      <c r="H65" s="36">
        <v>8.1300000000000008</v>
      </c>
      <c r="I65" s="35">
        <v>11</v>
      </c>
      <c r="J65" s="26">
        <v>47.85</v>
      </c>
      <c r="K65" s="36">
        <v>47.75</v>
      </c>
      <c r="L65" s="35">
        <v>4</v>
      </c>
      <c r="M65" s="26">
        <v>11.88</v>
      </c>
      <c r="N65" s="36">
        <v>11.87</v>
      </c>
      <c r="O65" s="35">
        <v>8</v>
      </c>
      <c r="P65" s="26">
        <v>51.16</v>
      </c>
      <c r="Q65" s="36">
        <v>50.68</v>
      </c>
      <c r="R65" s="35">
        <v>5</v>
      </c>
      <c r="S65" s="26">
        <v>42.89</v>
      </c>
      <c r="T65" s="36">
        <v>43.22</v>
      </c>
      <c r="U65" s="35">
        <v>3</v>
      </c>
      <c r="V65" s="26">
        <v>61.05</v>
      </c>
      <c r="W65" s="36">
        <v>60.76</v>
      </c>
      <c r="X65" s="35">
        <v>3</v>
      </c>
      <c r="Y65" s="26">
        <v>10.3</v>
      </c>
      <c r="Z65" s="36">
        <v>10.28</v>
      </c>
      <c r="AA65" s="35">
        <v>4</v>
      </c>
      <c r="AB65" s="26">
        <v>16.2</v>
      </c>
      <c r="AC65" s="36">
        <v>16.04</v>
      </c>
      <c r="AD65" s="35"/>
      <c r="AE65" s="26"/>
      <c r="AF65" s="36"/>
      <c r="AG65" s="35"/>
      <c r="AH65" s="26"/>
      <c r="AI65" s="36"/>
      <c r="AJ65" s="35">
        <v>12</v>
      </c>
      <c r="AK65" s="26">
        <v>93.28</v>
      </c>
      <c r="AL65" s="36">
        <v>93.17</v>
      </c>
      <c r="AM65" s="35" t="s">
        <v>617</v>
      </c>
      <c r="AN65" s="26" t="s">
        <v>617</v>
      </c>
      <c r="AO65" s="36" t="s">
        <v>617</v>
      </c>
      <c r="AP65" s="5" t="str">
        <f t="shared" si="0"/>
        <v>2 11</v>
      </c>
    </row>
    <row r="66" spans="1:42" x14ac:dyDescent="0.2">
      <c r="A66" s="2" t="s">
        <v>260</v>
      </c>
      <c r="B66" s="2" t="s">
        <v>431</v>
      </c>
      <c r="C66" s="35"/>
      <c r="D66" s="26"/>
      <c r="E66" s="36"/>
      <c r="F66" s="35">
        <v>10</v>
      </c>
      <c r="G66" s="26">
        <v>22.04</v>
      </c>
      <c r="H66" s="36">
        <v>22.77</v>
      </c>
      <c r="I66" s="35" t="s">
        <v>617</v>
      </c>
      <c r="J66" s="26" t="s">
        <v>617</v>
      </c>
      <c r="K66" s="36" t="s">
        <v>617</v>
      </c>
      <c r="L66" s="35">
        <v>3</v>
      </c>
      <c r="M66" s="26">
        <v>2.35</v>
      </c>
      <c r="N66" s="36">
        <v>2.17</v>
      </c>
      <c r="O66" s="35">
        <v>9</v>
      </c>
      <c r="P66" s="26">
        <v>30.57</v>
      </c>
      <c r="Q66" s="36">
        <v>30.87</v>
      </c>
      <c r="R66" s="35">
        <v>8</v>
      </c>
      <c r="S66" s="26">
        <v>10.98</v>
      </c>
      <c r="T66" s="36">
        <v>11.24</v>
      </c>
      <c r="U66" s="35">
        <v>3</v>
      </c>
      <c r="V66" s="26">
        <v>4.24</v>
      </c>
      <c r="W66" s="36">
        <v>4.24</v>
      </c>
      <c r="X66" s="35" t="s">
        <v>617</v>
      </c>
      <c r="Y66" s="26" t="s">
        <v>617</v>
      </c>
      <c r="Z66" s="36" t="s">
        <v>617</v>
      </c>
      <c r="AA66" s="35"/>
      <c r="AB66" s="26"/>
      <c r="AC66" s="36"/>
      <c r="AD66" s="35"/>
      <c r="AE66" s="26"/>
      <c r="AF66" s="36"/>
      <c r="AG66" s="35">
        <v>9</v>
      </c>
      <c r="AH66" s="26">
        <v>19.25</v>
      </c>
      <c r="AI66" s="36">
        <v>16.54</v>
      </c>
      <c r="AJ66" s="35">
        <v>4</v>
      </c>
      <c r="AK66" s="26">
        <v>2.1800000000000002</v>
      </c>
      <c r="AL66" s="36">
        <v>2.2200000000000002</v>
      </c>
      <c r="AM66" s="35">
        <v>3</v>
      </c>
      <c r="AN66" s="26">
        <v>2.33</v>
      </c>
      <c r="AO66" s="36">
        <v>2.33</v>
      </c>
      <c r="AP66" s="5" t="str">
        <f t="shared" si="0"/>
        <v>2 10</v>
      </c>
    </row>
    <row r="67" spans="1:42" x14ac:dyDescent="0.2">
      <c r="A67" s="2" t="s">
        <v>261</v>
      </c>
      <c r="B67" s="2" t="s">
        <v>432</v>
      </c>
      <c r="C67" s="35" t="s">
        <v>617</v>
      </c>
      <c r="D67" s="26" t="s">
        <v>617</v>
      </c>
      <c r="E67" s="36" t="s">
        <v>617</v>
      </c>
      <c r="F67" s="35"/>
      <c r="G67" s="26"/>
      <c r="H67" s="36"/>
      <c r="I67" s="35">
        <v>12</v>
      </c>
      <c r="J67" s="26">
        <v>38.03</v>
      </c>
      <c r="K67" s="36">
        <v>37.94</v>
      </c>
      <c r="L67" s="35" t="s">
        <v>617</v>
      </c>
      <c r="M67" s="26" t="s">
        <v>617</v>
      </c>
      <c r="N67" s="36" t="s">
        <v>617</v>
      </c>
      <c r="O67" s="35">
        <v>3</v>
      </c>
      <c r="P67" s="26">
        <v>1.39</v>
      </c>
      <c r="Q67" s="36">
        <v>1.39</v>
      </c>
      <c r="R67" s="35">
        <v>8</v>
      </c>
      <c r="S67" s="26">
        <v>22.75</v>
      </c>
      <c r="T67" s="36">
        <v>22.79</v>
      </c>
      <c r="U67" s="35" t="s">
        <v>617</v>
      </c>
      <c r="V67" s="26" t="s">
        <v>617</v>
      </c>
      <c r="W67" s="36" t="s">
        <v>617</v>
      </c>
      <c r="X67" s="35">
        <v>17</v>
      </c>
      <c r="Y67" s="26">
        <v>27.48</v>
      </c>
      <c r="Z67" s="36">
        <v>27.55</v>
      </c>
      <c r="AA67" s="35">
        <v>5</v>
      </c>
      <c r="AB67" s="26">
        <v>6.69</v>
      </c>
      <c r="AC67" s="36">
        <v>6.68</v>
      </c>
      <c r="AD67" s="35"/>
      <c r="AE67" s="26"/>
      <c r="AF67" s="36"/>
      <c r="AG67" s="35"/>
      <c r="AH67" s="26"/>
      <c r="AI67" s="36"/>
      <c r="AJ67" s="35">
        <v>12</v>
      </c>
      <c r="AK67" s="26">
        <v>28.64</v>
      </c>
      <c r="AL67" s="36">
        <v>29.21</v>
      </c>
      <c r="AM67" s="35">
        <v>9</v>
      </c>
      <c r="AN67" s="26">
        <v>15.89</v>
      </c>
      <c r="AO67" s="36">
        <v>15.82</v>
      </c>
      <c r="AP67" s="5" t="str">
        <f t="shared" si="0"/>
        <v>3 10</v>
      </c>
    </row>
    <row r="68" spans="1:42" x14ac:dyDescent="0.2">
      <c r="A68" s="2" t="s">
        <v>262</v>
      </c>
      <c r="B68" s="2" t="s">
        <v>433</v>
      </c>
      <c r="C68" s="35"/>
      <c r="D68" s="26"/>
      <c r="E68" s="36"/>
      <c r="F68" s="35"/>
      <c r="G68" s="26"/>
      <c r="H68" s="36"/>
      <c r="I68" s="35"/>
      <c r="J68" s="26"/>
      <c r="K68" s="36"/>
      <c r="L68" s="35" t="s">
        <v>617</v>
      </c>
      <c r="M68" s="26" t="s">
        <v>617</v>
      </c>
      <c r="N68" s="36" t="s">
        <v>617</v>
      </c>
      <c r="O68" s="35" t="s">
        <v>617</v>
      </c>
      <c r="P68" s="26" t="s">
        <v>617</v>
      </c>
      <c r="Q68" s="36" t="s">
        <v>617</v>
      </c>
      <c r="R68" s="35" t="s">
        <v>617</v>
      </c>
      <c r="S68" s="26" t="s">
        <v>617</v>
      </c>
      <c r="T68" s="36" t="s">
        <v>617</v>
      </c>
      <c r="U68" s="35"/>
      <c r="V68" s="26"/>
      <c r="W68" s="36"/>
      <c r="X68" s="35"/>
      <c r="Y68" s="26"/>
      <c r="Z68" s="36"/>
      <c r="AA68" s="35"/>
      <c r="AB68" s="26"/>
      <c r="AC68" s="36"/>
      <c r="AD68" s="35"/>
      <c r="AE68" s="26"/>
      <c r="AF68" s="36"/>
      <c r="AG68" s="35" t="s">
        <v>617</v>
      </c>
      <c r="AH68" s="26" t="s">
        <v>617</v>
      </c>
      <c r="AI68" s="36" t="s">
        <v>617</v>
      </c>
      <c r="AJ68" s="35"/>
      <c r="AK68" s="26"/>
      <c r="AL68" s="36"/>
      <c r="AM68" s="35"/>
      <c r="AN68" s="26"/>
      <c r="AO68" s="36"/>
      <c r="AP68" s="5" t="str">
        <f t="shared" si="0"/>
        <v>4 4</v>
      </c>
    </row>
    <row r="69" spans="1:42" x14ac:dyDescent="0.2">
      <c r="A69" s="2" t="s">
        <v>263</v>
      </c>
      <c r="B69" s="2" t="s">
        <v>434</v>
      </c>
      <c r="C69" s="35"/>
      <c r="D69" s="26"/>
      <c r="E69" s="36"/>
      <c r="F69" s="35" t="s">
        <v>617</v>
      </c>
      <c r="G69" s="26" t="s">
        <v>617</v>
      </c>
      <c r="H69" s="36" t="s">
        <v>617</v>
      </c>
      <c r="I69" s="35"/>
      <c r="J69" s="26"/>
      <c r="K69" s="36"/>
      <c r="L69" s="35">
        <v>3</v>
      </c>
      <c r="M69" s="26">
        <v>2.27</v>
      </c>
      <c r="N69" s="36">
        <v>2.14</v>
      </c>
      <c r="O69" s="35" t="s">
        <v>617</v>
      </c>
      <c r="P69" s="26" t="s">
        <v>617</v>
      </c>
      <c r="Q69" s="36" t="s">
        <v>617</v>
      </c>
      <c r="R69" s="35">
        <v>4</v>
      </c>
      <c r="S69" s="26">
        <v>8.86</v>
      </c>
      <c r="T69" s="36">
        <v>8.85</v>
      </c>
      <c r="U69" s="35"/>
      <c r="V69" s="26"/>
      <c r="W69" s="36"/>
      <c r="X69" s="35">
        <v>3</v>
      </c>
      <c r="Y69" s="26">
        <v>10.51</v>
      </c>
      <c r="Z69" s="36">
        <v>10.53</v>
      </c>
      <c r="AA69" s="35"/>
      <c r="AB69" s="26"/>
      <c r="AC69" s="36"/>
      <c r="AD69" s="35">
        <v>33</v>
      </c>
      <c r="AE69" s="26">
        <v>46.84</v>
      </c>
      <c r="AF69" s="36">
        <v>46.79</v>
      </c>
      <c r="AG69" s="35" t="s">
        <v>617</v>
      </c>
      <c r="AH69" s="26" t="s">
        <v>617</v>
      </c>
      <c r="AI69" s="36" t="s">
        <v>617</v>
      </c>
      <c r="AJ69" s="35" t="s">
        <v>617</v>
      </c>
      <c r="AK69" s="26" t="s">
        <v>617</v>
      </c>
      <c r="AL69" s="36" t="s">
        <v>617</v>
      </c>
      <c r="AM69" s="35" t="s">
        <v>617</v>
      </c>
      <c r="AN69" s="26" t="s">
        <v>617</v>
      </c>
      <c r="AO69" s="36" t="s">
        <v>617</v>
      </c>
      <c r="AP69" s="5" t="str">
        <f t="shared" si="0"/>
        <v>5 9</v>
      </c>
    </row>
    <row r="70" spans="1:42" x14ac:dyDescent="0.2">
      <c r="A70" s="2" t="s">
        <v>264</v>
      </c>
      <c r="B70" s="2" t="s">
        <v>435</v>
      </c>
      <c r="C70" s="35"/>
      <c r="D70" s="26"/>
      <c r="E70" s="36"/>
      <c r="F70" s="35" t="s">
        <v>617</v>
      </c>
      <c r="G70" s="26" t="s">
        <v>617</v>
      </c>
      <c r="H70" s="36" t="s">
        <v>617</v>
      </c>
      <c r="I70" s="35" t="s">
        <v>617</v>
      </c>
      <c r="J70" s="26" t="s">
        <v>617</v>
      </c>
      <c r="K70" s="36" t="s">
        <v>617</v>
      </c>
      <c r="L70" s="35"/>
      <c r="M70" s="26"/>
      <c r="N70" s="36"/>
      <c r="O70" s="35"/>
      <c r="P70" s="26"/>
      <c r="Q70" s="36"/>
      <c r="R70" s="35"/>
      <c r="S70" s="26"/>
      <c r="T70" s="36"/>
      <c r="U70" s="35" t="s">
        <v>617</v>
      </c>
      <c r="V70" s="26" t="s">
        <v>617</v>
      </c>
      <c r="W70" s="36" t="s">
        <v>617</v>
      </c>
      <c r="X70" s="35" t="s">
        <v>617</v>
      </c>
      <c r="Y70" s="26" t="s">
        <v>617</v>
      </c>
      <c r="Z70" s="36" t="s">
        <v>617</v>
      </c>
      <c r="AA70" s="35"/>
      <c r="AB70" s="26"/>
      <c r="AC70" s="36"/>
      <c r="AD70" s="35"/>
      <c r="AE70" s="26"/>
      <c r="AF70" s="36"/>
      <c r="AG70" s="35"/>
      <c r="AH70" s="26"/>
      <c r="AI70" s="36"/>
      <c r="AJ70" s="35" t="s">
        <v>617</v>
      </c>
      <c r="AK70" s="26" t="s">
        <v>617</v>
      </c>
      <c r="AL70" s="36" t="s">
        <v>617</v>
      </c>
      <c r="AM70" s="35" t="s">
        <v>617</v>
      </c>
      <c r="AN70" s="26" t="s">
        <v>617</v>
      </c>
      <c r="AO70" s="36" t="s">
        <v>617</v>
      </c>
      <c r="AP70" s="5" t="str">
        <f t="shared" si="0"/>
        <v>6 6</v>
      </c>
    </row>
    <row r="71" spans="1:42" x14ac:dyDescent="0.2">
      <c r="A71" s="2" t="s">
        <v>265</v>
      </c>
      <c r="B71" s="2" t="s">
        <v>581</v>
      </c>
      <c r="C71" s="35">
        <v>3</v>
      </c>
      <c r="D71" s="26">
        <v>1.7</v>
      </c>
      <c r="E71" s="36">
        <v>1.7</v>
      </c>
      <c r="F71" s="35">
        <v>7</v>
      </c>
      <c r="G71" s="26">
        <v>17.25</v>
      </c>
      <c r="H71" s="36">
        <v>17.41</v>
      </c>
      <c r="I71" s="35" t="s">
        <v>617</v>
      </c>
      <c r="J71" s="26" t="s">
        <v>617</v>
      </c>
      <c r="K71" s="36" t="s">
        <v>617</v>
      </c>
      <c r="L71" s="35">
        <v>42</v>
      </c>
      <c r="M71" s="26">
        <v>176.75</v>
      </c>
      <c r="N71" s="36">
        <v>174.25</v>
      </c>
      <c r="O71" s="35">
        <v>8</v>
      </c>
      <c r="P71" s="26">
        <v>9.59</v>
      </c>
      <c r="Q71" s="36">
        <v>9.59</v>
      </c>
      <c r="R71" s="35">
        <v>21</v>
      </c>
      <c r="S71" s="26">
        <v>49.72</v>
      </c>
      <c r="T71" s="36">
        <v>49.81</v>
      </c>
      <c r="U71" s="35">
        <v>11</v>
      </c>
      <c r="V71" s="26">
        <v>19.73</v>
      </c>
      <c r="W71" s="36">
        <v>19.37</v>
      </c>
      <c r="X71" s="35">
        <v>9</v>
      </c>
      <c r="Y71" s="26">
        <v>13.82</v>
      </c>
      <c r="Z71" s="36">
        <v>14.16</v>
      </c>
      <c r="AA71" s="35" t="s">
        <v>617</v>
      </c>
      <c r="AB71" s="26" t="s">
        <v>617</v>
      </c>
      <c r="AC71" s="36" t="s">
        <v>617</v>
      </c>
      <c r="AD71" s="35">
        <v>3</v>
      </c>
      <c r="AE71" s="26">
        <v>3.04</v>
      </c>
      <c r="AF71" s="36">
        <v>3.02</v>
      </c>
      <c r="AG71" s="35">
        <v>7</v>
      </c>
      <c r="AH71" s="26">
        <v>17.100000000000001</v>
      </c>
      <c r="AI71" s="36">
        <v>17.07</v>
      </c>
      <c r="AJ71" s="35">
        <v>20</v>
      </c>
      <c r="AK71" s="26">
        <v>35.409999999999997</v>
      </c>
      <c r="AL71" s="36">
        <v>36.369999999999997</v>
      </c>
      <c r="AM71" s="35">
        <v>28</v>
      </c>
      <c r="AN71" s="26">
        <v>53.11</v>
      </c>
      <c r="AO71" s="36">
        <v>53.16</v>
      </c>
      <c r="AP71" s="5" t="str">
        <f t="shared" si="0"/>
        <v>2 13</v>
      </c>
    </row>
    <row r="72" spans="1:42" x14ac:dyDescent="0.2">
      <c r="A72" s="2" t="s">
        <v>266</v>
      </c>
      <c r="B72" s="2" t="s">
        <v>436</v>
      </c>
      <c r="C72" s="35" t="s">
        <v>617</v>
      </c>
      <c r="D72" s="26" t="s">
        <v>617</v>
      </c>
      <c r="E72" s="36" t="s">
        <v>617</v>
      </c>
      <c r="F72" s="35" t="s">
        <v>617</v>
      </c>
      <c r="G72" s="26" t="s">
        <v>617</v>
      </c>
      <c r="H72" s="36" t="s">
        <v>617</v>
      </c>
      <c r="I72" s="35">
        <v>3</v>
      </c>
      <c r="J72" s="26">
        <v>4.6100000000000003</v>
      </c>
      <c r="K72" s="36">
        <v>4.5999999999999996</v>
      </c>
      <c r="L72" s="35" t="s">
        <v>617</v>
      </c>
      <c r="M72" s="26" t="s">
        <v>617</v>
      </c>
      <c r="N72" s="36" t="s">
        <v>617</v>
      </c>
      <c r="O72" s="35">
        <v>3</v>
      </c>
      <c r="P72" s="26">
        <v>19.25</v>
      </c>
      <c r="Q72" s="36">
        <v>19.52</v>
      </c>
      <c r="R72" s="35">
        <v>9</v>
      </c>
      <c r="S72" s="26">
        <v>125.87</v>
      </c>
      <c r="T72" s="36">
        <v>126.71</v>
      </c>
      <c r="U72" s="35"/>
      <c r="V72" s="26"/>
      <c r="W72" s="36"/>
      <c r="X72" s="35" t="s">
        <v>617</v>
      </c>
      <c r="Y72" s="26" t="s">
        <v>617</v>
      </c>
      <c r="Z72" s="36" t="s">
        <v>617</v>
      </c>
      <c r="AA72" s="35" t="s">
        <v>617</v>
      </c>
      <c r="AB72" s="26" t="s">
        <v>617</v>
      </c>
      <c r="AC72" s="36" t="s">
        <v>617</v>
      </c>
      <c r="AD72" s="35"/>
      <c r="AE72" s="26"/>
      <c r="AF72" s="36"/>
      <c r="AG72" s="35"/>
      <c r="AH72" s="26"/>
      <c r="AI72" s="36"/>
      <c r="AJ72" s="35">
        <v>6</v>
      </c>
      <c r="AK72" s="26">
        <v>14.42</v>
      </c>
      <c r="AL72" s="36">
        <v>14.55</v>
      </c>
      <c r="AM72" s="35">
        <v>6</v>
      </c>
      <c r="AN72" s="26">
        <v>16.98</v>
      </c>
      <c r="AO72" s="36">
        <v>17.05</v>
      </c>
      <c r="AP72" s="5" t="str">
        <f t="shared" si="0"/>
        <v>5 10</v>
      </c>
    </row>
    <row r="73" spans="1:42" x14ac:dyDescent="0.2">
      <c r="A73" s="2" t="s">
        <v>267</v>
      </c>
      <c r="B73" s="2" t="s">
        <v>437</v>
      </c>
      <c r="C73" s="35"/>
      <c r="D73" s="26"/>
      <c r="E73" s="36"/>
      <c r="F73" s="35"/>
      <c r="G73" s="26"/>
      <c r="H73" s="36"/>
      <c r="I73" s="35"/>
      <c r="J73" s="26"/>
      <c r="K73" s="36"/>
      <c r="L73" s="35" t="s">
        <v>617</v>
      </c>
      <c r="M73" s="26" t="s">
        <v>617</v>
      </c>
      <c r="N73" s="36" t="s">
        <v>617</v>
      </c>
      <c r="O73" s="35"/>
      <c r="P73" s="26"/>
      <c r="Q73" s="36"/>
      <c r="R73" s="35">
        <v>5</v>
      </c>
      <c r="S73" s="26">
        <v>1.89</v>
      </c>
      <c r="T73" s="36">
        <v>1.88</v>
      </c>
      <c r="U73" s="35" t="s">
        <v>617</v>
      </c>
      <c r="V73" s="26" t="s">
        <v>617</v>
      </c>
      <c r="W73" s="36" t="s">
        <v>617</v>
      </c>
      <c r="X73" s="35" t="s">
        <v>617</v>
      </c>
      <c r="Y73" s="26" t="s">
        <v>617</v>
      </c>
      <c r="Z73" s="36" t="s">
        <v>617</v>
      </c>
      <c r="AA73" s="35"/>
      <c r="AB73" s="26"/>
      <c r="AC73" s="36"/>
      <c r="AD73" s="35"/>
      <c r="AE73" s="26"/>
      <c r="AF73" s="36"/>
      <c r="AG73" s="35"/>
      <c r="AH73" s="26"/>
      <c r="AI73" s="36"/>
      <c r="AJ73" s="35"/>
      <c r="AK73" s="26"/>
      <c r="AL73" s="36"/>
      <c r="AM73" s="35" t="s">
        <v>617</v>
      </c>
      <c r="AN73" s="26" t="s">
        <v>617</v>
      </c>
      <c r="AO73" s="36" t="s">
        <v>617</v>
      </c>
      <c r="AP73" s="5" t="str">
        <f t="shared" si="0"/>
        <v>4 5</v>
      </c>
    </row>
    <row r="74" spans="1:42" x14ac:dyDescent="0.2">
      <c r="A74" s="2" t="s">
        <v>268</v>
      </c>
      <c r="B74" s="2" t="s">
        <v>637</v>
      </c>
      <c r="C74" s="35"/>
      <c r="D74" s="26"/>
      <c r="E74" s="36"/>
      <c r="F74" s="35"/>
      <c r="G74" s="26"/>
      <c r="H74" s="36"/>
      <c r="I74" s="35">
        <v>5</v>
      </c>
      <c r="J74" s="26">
        <v>15.41</v>
      </c>
      <c r="K74" s="36">
        <v>15.41</v>
      </c>
      <c r="L74" s="35"/>
      <c r="M74" s="26"/>
      <c r="N74" s="36"/>
      <c r="O74" s="35"/>
      <c r="P74" s="26"/>
      <c r="Q74" s="36"/>
      <c r="R74" s="35" t="s">
        <v>617</v>
      </c>
      <c r="S74" s="26" t="s">
        <v>617</v>
      </c>
      <c r="T74" s="36" t="s">
        <v>617</v>
      </c>
      <c r="U74" s="35" t="s">
        <v>617</v>
      </c>
      <c r="V74" s="26" t="s">
        <v>617</v>
      </c>
      <c r="W74" s="36" t="s">
        <v>617</v>
      </c>
      <c r="X74" s="35"/>
      <c r="Y74" s="26"/>
      <c r="Z74" s="36"/>
      <c r="AA74" s="35" t="s">
        <v>617</v>
      </c>
      <c r="AB74" s="26" t="s">
        <v>617</v>
      </c>
      <c r="AC74" s="36" t="s">
        <v>617</v>
      </c>
      <c r="AD74" s="35" t="s">
        <v>617</v>
      </c>
      <c r="AE74" s="26" t="s">
        <v>617</v>
      </c>
      <c r="AF74" s="36" t="s">
        <v>617</v>
      </c>
      <c r="AG74" s="35" t="s">
        <v>617</v>
      </c>
      <c r="AH74" s="26" t="s">
        <v>617</v>
      </c>
      <c r="AI74" s="36" t="s">
        <v>617</v>
      </c>
      <c r="AJ74" s="35" t="s">
        <v>617</v>
      </c>
      <c r="AK74" s="26" t="s">
        <v>617</v>
      </c>
      <c r="AL74" s="36" t="s">
        <v>617</v>
      </c>
      <c r="AM74" s="35" t="s">
        <v>617</v>
      </c>
      <c r="AN74" s="26" t="s">
        <v>617</v>
      </c>
      <c r="AO74" s="36" t="s">
        <v>617</v>
      </c>
      <c r="AP74" s="5" t="str">
        <f t="shared" si="0"/>
        <v>7 8</v>
      </c>
    </row>
    <row r="75" spans="1:42" x14ac:dyDescent="0.2">
      <c r="A75" s="2" t="s">
        <v>566</v>
      </c>
      <c r="B75" s="2" t="s">
        <v>572</v>
      </c>
      <c r="C75" s="35"/>
      <c r="D75" s="26"/>
      <c r="E75" s="36"/>
      <c r="F75" s="35"/>
      <c r="G75" s="26"/>
      <c r="H75" s="36"/>
      <c r="I75" s="35" t="s">
        <v>617</v>
      </c>
      <c r="J75" s="26" t="s">
        <v>617</v>
      </c>
      <c r="K75" s="36" t="s">
        <v>617</v>
      </c>
      <c r="L75" s="35"/>
      <c r="M75" s="26"/>
      <c r="N75" s="36"/>
      <c r="O75" s="35"/>
      <c r="P75" s="26"/>
      <c r="Q75" s="36"/>
      <c r="R75" s="35"/>
      <c r="S75" s="26"/>
      <c r="T75" s="36"/>
      <c r="U75" s="35"/>
      <c r="V75" s="26"/>
      <c r="W75" s="36"/>
      <c r="X75" s="35"/>
      <c r="Y75" s="26"/>
      <c r="Z75" s="36"/>
      <c r="AA75" s="35"/>
      <c r="AB75" s="26"/>
      <c r="AC75" s="36"/>
      <c r="AD75" s="35"/>
      <c r="AE75" s="26"/>
      <c r="AF75" s="36"/>
      <c r="AG75" s="35"/>
      <c r="AH75" s="26"/>
      <c r="AI75" s="36"/>
      <c r="AJ75" s="35"/>
      <c r="AK75" s="26"/>
      <c r="AL75" s="36"/>
      <c r="AM75" s="35"/>
      <c r="AN75" s="26"/>
      <c r="AO75" s="36"/>
      <c r="AP75" s="5" t="str">
        <f t="shared" si="0"/>
        <v>1 1</v>
      </c>
    </row>
    <row r="76" spans="1:42" x14ac:dyDescent="0.2">
      <c r="A76" s="2" t="s">
        <v>269</v>
      </c>
      <c r="B76" s="2" t="s">
        <v>638</v>
      </c>
      <c r="C76" s="35">
        <v>7</v>
      </c>
      <c r="D76" s="26">
        <v>29.14</v>
      </c>
      <c r="E76" s="36">
        <v>29.54</v>
      </c>
      <c r="F76" s="35">
        <v>15</v>
      </c>
      <c r="G76" s="26">
        <v>58.33</v>
      </c>
      <c r="H76" s="36">
        <v>57.67</v>
      </c>
      <c r="I76" s="35">
        <v>160</v>
      </c>
      <c r="J76" s="26">
        <v>1132.17</v>
      </c>
      <c r="K76" s="36">
        <v>1129.01</v>
      </c>
      <c r="L76" s="35">
        <v>20</v>
      </c>
      <c r="M76" s="26">
        <v>112.43</v>
      </c>
      <c r="N76" s="36">
        <v>111.32</v>
      </c>
      <c r="O76" s="35">
        <v>11</v>
      </c>
      <c r="P76" s="26">
        <v>82.23</v>
      </c>
      <c r="Q76" s="36">
        <v>82.36</v>
      </c>
      <c r="R76" s="35">
        <v>13</v>
      </c>
      <c r="S76" s="26">
        <v>62.13</v>
      </c>
      <c r="T76" s="36">
        <v>62.25</v>
      </c>
      <c r="U76" s="35">
        <v>33</v>
      </c>
      <c r="V76" s="26">
        <v>177.49</v>
      </c>
      <c r="W76" s="36">
        <v>175.36</v>
      </c>
      <c r="X76" s="35">
        <v>32</v>
      </c>
      <c r="Y76" s="26">
        <v>168.78</v>
      </c>
      <c r="Z76" s="36">
        <v>168.02</v>
      </c>
      <c r="AA76" s="35">
        <v>124</v>
      </c>
      <c r="AB76" s="26">
        <v>530.84</v>
      </c>
      <c r="AC76" s="36">
        <v>525.52</v>
      </c>
      <c r="AD76" s="35">
        <v>7</v>
      </c>
      <c r="AE76" s="26">
        <v>27.02</v>
      </c>
      <c r="AF76" s="36">
        <v>25.16</v>
      </c>
      <c r="AG76" s="35">
        <v>25</v>
      </c>
      <c r="AH76" s="26">
        <v>297.23</v>
      </c>
      <c r="AI76" s="36">
        <v>295.18</v>
      </c>
      <c r="AJ76" s="35">
        <v>17</v>
      </c>
      <c r="AK76" s="26">
        <v>61.97</v>
      </c>
      <c r="AL76" s="36">
        <v>62.23</v>
      </c>
      <c r="AM76" s="35">
        <v>6</v>
      </c>
      <c r="AN76" s="26">
        <v>25.22</v>
      </c>
      <c r="AO76" s="36">
        <v>25.18</v>
      </c>
      <c r="AP76" s="5" t="str">
        <f t="shared" si="0"/>
        <v>0 13</v>
      </c>
    </row>
    <row r="77" spans="1:42" x14ac:dyDescent="0.2">
      <c r="A77" s="2" t="s">
        <v>639</v>
      </c>
      <c r="B77" s="2" t="s">
        <v>640</v>
      </c>
      <c r="C77" s="35"/>
      <c r="D77" s="26"/>
      <c r="E77" s="36"/>
      <c r="F77" s="35"/>
      <c r="G77" s="26"/>
      <c r="H77" s="36"/>
      <c r="I77" s="35" t="s">
        <v>617</v>
      </c>
      <c r="J77" s="26" t="s">
        <v>617</v>
      </c>
      <c r="K77" s="36" t="s">
        <v>617</v>
      </c>
      <c r="L77" s="35"/>
      <c r="M77" s="26"/>
      <c r="N77" s="36"/>
      <c r="O77" s="35"/>
      <c r="P77" s="26"/>
      <c r="Q77" s="36"/>
      <c r="R77" s="35"/>
      <c r="S77" s="26"/>
      <c r="T77" s="36"/>
      <c r="U77" s="35"/>
      <c r="V77" s="26"/>
      <c r="W77" s="36"/>
      <c r="X77" s="35"/>
      <c r="Y77" s="26"/>
      <c r="Z77" s="36"/>
      <c r="AA77" s="35"/>
      <c r="AB77" s="26"/>
      <c r="AC77" s="36"/>
      <c r="AD77" s="35"/>
      <c r="AE77" s="26"/>
      <c r="AF77" s="36"/>
      <c r="AG77" s="35" t="s">
        <v>617</v>
      </c>
      <c r="AH77" s="26" t="s">
        <v>617</v>
      </c>
      <c r="AI77" s="36" t="s">
        <v>617</v>
      </c>
      <c r="AJ77" s="35"/>
      <c r="AK77" s="26"/>
      <c r="AL77" s="36"/>
      <c r="AM77" s="35"/>
      <c r="AN77" s="26"/>
      <c r="AO77" s="36"/>
      <c r="AP77" s="5" t="str">
        <f t="shared" si="0"/>
        <v>2 2</v>
      </c>
    </row>
    <row r="78" spans="1:42" x14ac:dyDescent="0.2">
      <c r="A78" s="2" t="s">
        <v>270</v>
      </c>
      <c r="B78" s="2" t="s">
        <v>531</v>
      </c>
      <c r="C78" s="35"/>
      <c r="D78" s="26"/>
      <c r="E78" s="36"/>
      <c r="F78" s="35" t="s">
        <v>617</v>
      </c>
      <c r="G78" s="26" t="s">
        <v>617</v>
      </c>
      <c r="H78" s="36" t="s">
        <v>617</v>
      </c>
      <c r="I78" s="35" t="s">
        <v>617</v>
      </c>
      <c r="J78" s="26" t="s">
        <v>617</v>
      </c>
      <c r="K78" s="36" t="s">
        <v>617</v>
      </c>
      <c r="L78" s="35"/>
      <c r="M78" s="26"/>
      <c r="N78" s="36"/>
      <c r="O78" s="35"/>
      <c r="P78" s="26"/>
      <c r="Q78" s="36"/>
      <c r="R78" s="35"/>
      <c r="S78" s="26"/>
      <c r="T78" s="36"/>
      <c r="U78" s="35"/>
      <c r="V78" s="26"/>
      <c r="W78" s="36"/>
      <c r="X78" s="35"/>
      <c r="Y78" s="26"/>
      <c r="Z78" s="36"/>
      <c r="AA78" s="35"/>
      <c r="AB78" s="26"/>
      <c r="AC78" s="36"/>
      <c r="AD78" s="35"/>
      <c r="AE78" s="26"/>
      <c r="AF78" s="36"/>
      <c r="AG78" s="35"/>
      <c r="AH78" s="26"/>
      <c r="AI78" s="36"/>
      <c r="AJ78" s="35"/>
      <c r="AK78" s="26"/>
      <c r="AL78" s="36"/>
      <c r="AM78" s="35"/>
      <c r="AN78" s="26"/>
      <c r="AO78" s="36"/>
      <c r="AP78" s="5" t="str">
        <f t="shared" si="0"/>
        <v>2 2</v>
      </c>
    </row>
    <row r="79" spans="1:42" x14ac:dyDescent="0.2">
      <c r="A79" s="2" t="s">
        <v>608</v>
      </c>
      <c r="B79" s="2" t="s">
        <v>613</v>
      </c>
      <c r="C79" s="35"/>
      <c r="D79" s="26"/>
      <c r="E79" s="36"/>
      <c r="F79" s="35"/>
      <c r="G79" s="26"/>
      <c r="H79" s="36"/>
      <c r="I79" s="35" t="s">
        <v>617</v>
      </c>
      <c r="J79" s="26" t="s">
        <v>617</v>
      </c>
      <c r="K79" s="36" t="s">
        <v>617</v>
      </c>
      <c r="L79" s="35"/>
      <c r="M79" s="26"/>
      <c r="N79" s="36"/>
      <c r="O79" s="35"/>
      <c r="P79" s="26"/>
      <c r="Q79" s="36"/>
      <c r="R79" s="35"/>
      <c r="S79" s="26"/>
      <c r="T79" s="36"/>
      <c r="U79" s="35"/>
      <c r="V79" s="26"/>
      <c r="W79" s="36"/>
      <c r="X79" s="35"/>
      <c r="Y79" s="26"/>
      <c r="Z79" s="36"/>
      <c r="AA79" s="35"/>
      <c r="AB79" s="26"/>
      <c r="AC79" s="36"/>
      <c r="AD79" s="35" t="s">
        <v>617</v>
      </c>
      <c r="AE79" s="26" t="s">
        <v>617</v>
      </c>
      <c r="AF79" s="36" t="s">
        <v>617</v>
      </c>
      <c r="AG79" s="35"/>
      <c r="AH79" s="26"/>
      <c r="AI79" s="36"/>
      <c r="AJ79" s="35"/>
      <c r="AK79" s="26"/>
      <c r="AL79" s="36"/>
      <c r="AM79" s="35" t="s">
        <v>617</v>
      </c>
      <c r="AN79" s="26" t="s">
        <v>617</v>
      </c>
      <c r="AO79" s="36" t="s">
        <v>617</v>
      </c>
      <c r="AP79" s="5" t="str">
        <f t="shared" si="0"/>
        <v>3 3</v>
      </c>
    </row>
    <row r="80" spans="1:42" x14ac:dyDescent="0.2">
      <c r="A80" s="2" t="s">
        <v>271</v>
      </c>
      <c r="B80" s="2" t="s">
        <v>438</v>
      </c>
      <c r="C80" s="35" t="s">
        <v>617</v>
      </c>
      <c r="D80" s="26" t="s">
        <v>617</v>
      </c>
      <c r="E80" s="36" t="s">
        <v>617</v>
      </c>
      <c r="F80" s="35">
        <v>19</v>
      </c>
      <c r="G80" s="26">
        <v>205.91</v>
      </c>
      <c r="H80" s="36">
        <v>206.5</v>
      </c>
      <c r="I80" s="35"/>
      <c r="J80" s="26"/>
      <c r="K80" s="36"/>
      <c r="L80" s="35">
        <v>3</v>
      </c>
      <c r="M80" s="26">
        <v>12.45</v>
      </c>
      <c r="N80" s="36">
        <v>12.37</v>
      </c>
      <c r="O80" s="35">
        <v>23</v>
      </c>
      <c r="P80" s="26">
        <v>293.02999999999997</v>
      </c>
      <c r="Q80" s="36">
        <v>296.5</v>
      </c>
      <c r="R80" s="35">
        <v>75</v>
      </c>
      <c r="S80" s="26">
        <v>1371.26</v>
      </c>
      <c r="T80" s="36">
        <v>1381.25</v>
      </c>
      <c r="U80" s="35"/>
      <c r="V80" s="26"/>
      <c r="W80" s="36"/>
      <c r="X80" s="35">
        <v>4</v>
      </c>
      <c r="Y80" s="26">
        <v>43.29</v>
      </c>
      <c r="Z80" s="36">
        <v>44.45</v>
      </c>
      <c r="AA80" s="35" t="s">
        <v>617</v>
      </c>
      <c r="AB80" s="26" t="s">
        <v>617</v>
      </c>
      <c r="AC80" s="36" t="s">
        <v>617</v>
      </c>
      <c r="AD80" s="35">
        <v>5</v>
      </c>
      <c r="AE80" s="26">
        <v>24.89</v>
      </c>
      <c r="AF80" s="36">
        <v>24.93</v>
      </c>
      <c r="AG80" s="35">
        <v>4</v>
      </c>
      <c r="AH80" s="26">
        <v>22.66</v>
      </c>
      <c r="AI80" s="36">
        <v>20.23</v>
      </c>
      <c r="AJ80" s="35">
        <v>8</v>
      </c>
      <c r="AK80" s="26">
        <v>44.01</v>
      </c>
      <c r="AL80" s="36">
        <v>44.45</v>
      </c>
      <c r="AM80" s="35">
        <v>19</v>
      </c>
      <c r="AN80" s="26">
        <v>118.74</v>
      </c>
      <c r="AO80" s="36">
        <v>119.62</v>
      </c>
      <c r="AP80" s="5" t="str">
        <f t="shared" si="0"/>
        <v>2 11</v>
      </c>
    </row>
    <row r="81" spans="1:42" x14ac:dyDescent="0.2">
      <c r="A81" s="2" t="s">
        <v>272</v>
      </c>
      <c r="B81" s="2" t="s">
        <v>439</v>
      </c>
      <c r="C81" s="35"/>
      <c r="D81" s="26"/>
      <c r="E81" s="36"/>
      <c r="F81" s="35"/>
      <c r="G81" s="26"/>
      <c r="H81" s="36"/>
      <c r="I81" s="35"/>
      <c r="J81" s="26"/>
      <c r="K81" s="36"/>
      <c r="L81" s="35" t="s">
        <v>617</v>
      </c>
      <c r="M81" s="26" t="s">
        <v>617</v>
      </c>
      <c r="N81" s="36" t="s">
        <v>617</v>
      </c>
      <c r="O81" s="35"/>
      <c r="P81" s="26"/>
      <c r="Q81" s="36"/>
      <c r="R81" s="35"/>
      <c r="S81" s="26"/>
      <c r="T81" s="36"/>
      <c r="U81" s="35"/>
      <c r="V81" s="26"/>
      <c r="W81" s="36"/>
      <c r="X81" s="35"/>
      <c r="Y81" s="26"/>
      <c r="Z81" s="36"/>
      <c r="AA81" s="35"/>
      <c r="AB81" s="26"/>
      <c r="AC81" s="36"/>
      <c r="AD81" s="35"/>
      <c r="AE81" s="26"/>
      <c r="AF81" s="36"/>
      <c r="AG81" s="35" t="s">
        <v>617</v>
      </c>
      <c r="AH81" s="26" t="s">
        <v>617</v>
      </c>
      <c r="AI81" s="36" t="s">
        <v>617</v>
      </c>
      <c r="AJ81" s="35"/>
      <c r="AK81" s="26"/>
      <c r="AL81" s="36"/>
      <c r="AM81" s="35"/>
      <c r="AN81" s="26"/>
      <c r="AO81" s="36"/>
      <c r="AP81" s="5" t="str">
        <f t="shared" si="0"/>
        <v>2 2</v>
      </c>
    </row>
    <row r="82" spans="1:42" x14ac:dyDescent="0.2">
      <c r="A82" s="2" t="s">
        <v>273</v>
      </c>
      <c r="B82" s="2" t="s">
        <v>641</v>
      </c>
      <c r="C82" s="35">
        <v>3</v>
      </c>
      <c r="D82" s="26">
        <v>6.08</v>
      </c>
      <c r="E82" s="36"/>
      <c r="F82" s="35">
        <v>3</v>
      </c>
      <c r="G82" s="26">
        <v>2.1</v>
      </c>
      <c r="H82" s="36"/>
      <c r="I82" s="35" t="s">
        <v>617</v>
      </c>
      <c r="J82" s="26" t="s">
        <v>617</v>
      </c>
      <c r="K82" s="36" t="s">
        <v>617</v>
      </c>
      <c r="L82" s="35">
        <v>4</v>
      </c>
      <c r="M82" s="26">
        <v>4.67</v>
      </c>
      <c r="N82" s="36"/>
      <c r="O82" s="35"/>
      <c r="P82" s="26"/>
      <c r="Q82" s="36"/>
      <c r="R82" s="35">
        <v>6</v>
      </c>
      <c r="S82" s="26">
        <v>12.3</v>
      </c>
      <c r="T82" s="36"/>
      <c r="U82" s="35">
        <v>3</v>
      </c>
      <c r="V82" s="26">
        <v>3.29</v>
      </c>
      <c r="W82" s="36"/>
      <c r="X82" s="35" t="s">
        <v>617</v>
      </c>
      <c r="Y82" s="26" t="s">
        <v>617</v>
      </c>
      <c r="Z82" s="36" t="s">
        <v>617</v>
      </c>
      <c r="AA82" s="35" t="s">
        <v>617</v>
      </c>
      <c r="AB82" s="26" t="s">
        <v>617</v>
      </c>
      <c r="AC82" s="36" t="s">
        <v>617</v>
      </c>
      <c r="AD82" s="35" t="s">
        <v>617</v>
      </c>
      <c r="AE82" s="26" t="s">
        <v>617</v>
      </c>
      <c r="AF82" s="36" t="s">
        <v>617</v>
      </c>
      <c r="AG82" s="35" t="s">
        <v>617</v>
      </c>
      <c r="AH82" s="26" t="s">
        <v>617</v>
      </c>
      <c r="AI82" s="36" t="s">
        <v>617</v>
      </c>
      <c r="AJ82" s="35">
        <v>4</v>
      </c>
      <c r="AK82" s="26">
        <v>4.6900000000000004</v>
      </c>
      <c r="AL82" s="36"/>
      <c r="AM82" s="35">
        <v>5</v>
      </c>
      <c r="AN82" s="26">
        <v>4.6900000000000004</v>
      </c>
      <c r="AO82" s="36"/>
      <c r="AP82" s="5" t="str">
        <f t="shared" si="0"/>
        <v>5 9.66666666666667</v>
      </c>
    </row>
    <row r="83" spans="1:42" x14ac:dyDescent="0.2">
      <c r="A83" s="2" t="s">
        <v>274</v>
      </c>
      <c r="B83" s="2" t="s">
        <v>440</v>
      </c>
      <c r="C83" s="35" t="s">
        <v>617</v>
      </c>
      <c r="D83" s="26" t="s">
        <v>617</v>
      </c>
      <c r="E83" s="36" t="s">
        <v>617</v>
      </c>
      <c r="F83" s="35">
        <v>4</v>
      </c>
      <c r="G83" s="26">
        <v>0.78</v>
      </c>
      <c r="H83" s="36"/>
      <c r="I83" s="35" t="s">
        <v>617</v>
      </c>
      <c r="J83" s="26" t="s">
        <v>617</v>
      </c>
      <c r="K83" s="36" t="s">
        <v>617</v>
      </c>
      <c r="L83" s="35">
        <v>3</v>
      </c>
      <c r="M83" s="26">
        <v>8.74</v>
      </c>
      <c r="N83" s="36"/>
      <c r="O83" s="35">
        <v>3</v>
      </c>
      <c r="P83" s="26">
        <v>0.25</v>
      </c>
      <c r="Q83" s="36"/>
      <c r="R83" s="35">
        <v>5</v>
      </c>
      <c r="S83" s="26">
        <v>1.0900000000000001</v>
      </c>
      <c r="T83" s="36"/>
      <c r="U83" s="35" t="s">
        <v>617</v>
      </c>
      <c r="V83" s="26" t="s">
        <v>617</v>
      </c>
      <c r="W83" s="36" t="s">
        <v>617</v>
      </c>
      <c r="X83" s="35" t="s">
        <v>617</v>
      </c>
      <c r="Y83" s="26" t="s">
        <v>617</v>
      </c>
      <c r="Z83" s="36" t="s">
        <v>617</v>
      </c>
      <c r="AA83" s="35"/>
      <c r="AB83" s="26"/>
      <c r="AC83" s="36"/>
      <c r="AD83" s="35"/>
      <c r="AE83" s="26"/>
      <c r="AF83" s="36"/>
      <c r="AG83" s="35" t="s">
        <v>617</v>
      </c>
      <c r="AH83" s="26" t="s">
        <v>617</v>
      </c>
      <c r="AI83" s="36" t="s">
        <v>617</v>
      </c>
      <c r="AJ83" s="35">
        <v>5</v>
      </c>
      <c r="AK83" s="26">
        <v>1.48</v>
      </c>
      <c r="AL83" s="36"/>
      <c r="AM83" s="35">
        <v>8</v>
      </c>
      <c r="AN83" s="26">
        <v>6.97</v>
      </c>
      <c r="AO83" s="36"/>
      <c r="AP83" s="5" t="str">
        <f t="shared" si="0"/>
        <v>5 9</v>
      </c>
    </row>
    <row r="84" spans="1:42" x14ac:dyDescent="0.2">
      <c r="A84" s="2" t="s">
        <v>275</v>
      </c>
      <c r="B84" s="2" t="s">
        <v>441</v>
      </c>
      <c r="C84" s="35" t="s">
        <v>617</v>
      </c>
      <c r="D84" s="26" t="s">
        <v>617</v>
      </c>
      <c r="E84" s="36" t="s">
        <v>617</v>
      </c>
      <c r="F84" s="35">
        <v>5</v>
      </c>
      <c r="G84" s="26">
        <v>11.38</v>
      </c>
      <c r="H84" s="36">
        <v>11.23</v>
      </c>
      <c r="I84" s="35">
        <v>37</v>
      </c>
      <c r="J84" s="26">
        <v>91.72</v>
      </c>
      <c r="K84" s="36">
        <v>84.28</v>
      </c>
      <c r="L84" s="35">
        <v>49</v>
      </c>
      <c r="M84" s="26">
        <v>233.2</v>
      </c>
      <c r="N84" s="36">
        <v>214.64</v>
      </c>
      <c r="O84" s="35" t="s">
        <v>617</v>
      </c>
      <c r="P84" s="26" t="s">
        <v>617</v>
      </c>
      <c r="Q84" s="36" t="s">
        <v>617</v>
      </c>
      <c r="R84" s="35">
        <v>5</v>
      </c>
      <c r="S84" s="26">
        <v>3.12</v>
      </c>
      <c r="T84" s="36">
        <v>3.11</v>
      </c>
      <c r="U84" s="35">
        <v>25</v>
      </c>
      <c r="V84" s="26">
        <v>67.53</v>
      </c>
      <c r="W84" s="36">
        <v>67.17</v>
      </c>
      <c r="X84" s="35">
        <v>105</v>
      </c>
      <c r="Y84" s="26">
        <v>348.95</v>
      </c>
      <c r="Z84" s="36">
        <v>347.64</v>
      </c>
      <c r="AA84" s="35">
        <v>99</v>
      </c>
      <c r="AB84" s="26">
        <v>502.59</v>
      </c>
      <c r="AC84" s="36">
        <v>487.59</v>
      </c>
      <c r="AD84" s="35">
        <v>13</v>
      </c>
      <c r="AE84" s="26">
        <v>23.02</v>
      </c>
      <c r="AF84" s="36">
        <v>20.21</v>
      </c>
      <c r="AG84" s="35">
        <v>4</v>
      </c>
      <c r="AH84" s="26">
        <v>1.78</v>
      </c>
      <c r="AI84" s="36">
        <v>1.64</v>
      </c>
      <c r="AJ84" s="35">
        <v>6</v>
      </c>
      <c r="AK84" s="26">
        <v>15.11</v>
      </c>
      <c r="AL84" s="36">
        <v>10.88</v>
      </c>
      <c r="AM84" s="35">
        <v>17</v>
      </c>
      <c r="AN84" s="26">
        <v>93.82</v>
      </c>
      <c r="AO84" s="36">
        <v>93.56</v>
      </c>
      <c r="AP84" s="5" t="str">
        <f t="shared" si="0"/>
        <v>2 13</v>
      </c>
    </row>
    <row r="85" spans="1:42" x14ac:dyDescent="0.2">
      <c r="A85" s="2" t="s">
        <v>276</v>
      </c>
      <c r="B85" s="2" t="s">
        <v>642</v>
      </c>
      <c r="C85" s="35">
        <v>105</v>
      </c>
      <c r="D85" s="26">
        <v>1076.28</v>
      </c>
      <c r="E85" s="36">
        <v>1085.51</v>
      </c>
      <c r="F85" s="35">
        <v>170</v>
      </c>
      <c r="G85" s="26">
        <v>2756.85</v>
      </c>
      <c r="H85" s="36">
        <v>2776.43</v>
      </c>
      <c r="I85" s="35">
        <v>237</v>
      </c>
      <c r="J85" s="26">
        <v>1364.56</v>
      </c>
      <c r="K85" s="36">
        <v>1366.17</v>
      </c>
      <c r="L85" s="35">
        <v>88</v>
      </c>
      <c r="M85" s="26">
        <v>863.83</v>
      </c>
      <c r="N85" s="36">
        <v>859.72</v>
      </c>
      <c r="O85" s="35">
        <v>684</v>
      </c>
      <c r="P85" s="26">
        <v>11604.4</v>
      </c>
      <c r="Q85" s="36">
        <v>11689.8</v>
      </c>
      <c r="R85" s="35">
        <v>682</v>
      </c>
      <c r="S85" s="26">
        <v>9006.91</v>
      </c>
      <c r="T85" s="36">
        <v>9077.39</v>
      </c>
      <c r="U85" s="35">
        <v>33</v>
      </c>
      <c r="V85" s="26">
        <v>344.11</v>
      </c>
      <c r="W85" s="36">
        <v>342.96</v>
      </c>
      <c r="X85" s="35">
        <v>66</v>
      </c>
      <c r="Y85" s="26">
        <v>545.04</v>
      </c>
      <c r="Z85" s="36">
        <v>547.30999999999995</v>
      </c>
      <c r="AA85" s="35">
        <v>5</v>
      </c>
      <c r="AB85" s="26">
        <v>18.12</v>
      </c>
      <c r="AC85" s="36">
        <v>17.95</v>
      </c>
      <c r="AD85" s="35">
        <v>142</v>
      </c>
      <c r="AE85" s="26">
        <v>1070.6600000000001</v>
      </c>
      <c r="AF85" s="36">
        <v>1077.1099999999999</v>
      </c>
      <c r="AG85" s="35"/>
      <c r="AH85" s="26"/>
      <c r="AI85" s="36"/>
      <c r="AJ85" s="35">
        <v>557</v>
      </c>
      <c r="AK85" s="26">
        <v>6576.35</v>
      </c>
      <c r="AL85" s="36">
        <v>6637.59</v>
      </c>
      <c r="AM85" s="35">
        <v>369</v>
      </c>
      <c r="AN85" s="26">
        <v>4252.59</v>
      </c>
      <c r="AO85" s="36">
        <v>4285.93</v>
      </c>
      <c r="AP85" s="5" t="str">
        <f t="shared" ref="AP85:AP148" si="1">COUNTIF(C85:AO85,"s")/3 &amp; " "&amp;13-COUNTBLANK(C85:AO85)/3</f>
        <v>0 12</v>
      </c>
    </row>
    <row r="86" spans="1:42" x14ac:dyDescent="0.2">
      <c r="A86" s="2" t="s">
        <v>277</v>
      </c>
      <c r="B86" s="2" t="s">
        <v>442</v>
      </c>
      <c r="C86" s="35"/>
      <c r="D86" s="26"/>
      <c r="E86" s="36"/>
      <c r="F86" s="35" t="s">
        <v>617</v>
      </c>
      <c r="G86" s="26" t="s">
        <v>617</v>
      </c>
      <c r="H86" s="36" t="s">
        <v>617</v>
      </c>
      <c r="I86" s="35">
        <v>3</v>
      </c>
      <c r="J86" s="26">
        <v>8.17</v>
      </c>
      <c r="K86" s="36">
        <v>8.17</v>
      </c>
      <c r="L86" s="35" t="s">
        <v>617</v>
      </c>
      <c r="M86" s="26" t="s">
        <v>617</v>
      </c>
      <c r="N86" s="36" t="s">
        <v>617</v>
      </c>
      <c r="O86" s="35">
        <v>3</v>
      </c>
      <c r="P86" s="26">
        <v>19.260000000000002</v>
      </c>
      <c r="Q86" s="36">
        <v>19.21</v>
      </c>
      <c r="R86" s="35" t="s">
        <v>617</v>
      </c>
      <c r="S86" s="26" t="s">
        <v>617</v>
      </c>
      <c r="T86" s="36" t="s">
        <v>617</v>
      </c>
      <c r="U86" s="35">
        <v>4</v>
      </c>
      <c r="V86" s="26">
        <v>15.45</v>
      </c>
      <c r="W86" s="36">
        <v>15.3</v>
      </c>
      <c r="X86" s="35" t="s">
        <v>617</v>
      </c>
      <c r="Y86" s="26" t="s">
        <v>617</v>
      </c>
      <c r="Z86" s="36" t="s">
        <v>617</v>
      </c>
      <c r="AA86" s="35" t="s">
        <v>617</v>
      </c>
      <c r="AB86" s="26" t="s">
        <v>617</v>
      </c>
      <c r="AC86" s="36" t="s">
        <v>617</v>
      </c>
      <c r="AD86" s="35" t="s">
        <v>617</v>
      </c>
      <c r="AE86" s="26" t="s">
        <v>617</v>
      </c>
      <c r="AF86" s="36" t="s">
        <v>617</v>
      </c>
      <c r="AG86" s="35"/>
      <c r="AH86" s="26"/>
      <c r="AI86" s="36"/>
      <c r="AJ86" s="35"/>
      <c r="AK86" s="26"/>
      <c r="AL86" s="36"/>
      <c r="AM86" s="35" t="s">
        <v>617</v>
      </c>
      <c r="AN86" s="26" t="s">
        <v>617</v>
      </c>
      <c r="AO86" s="36" t="s">
        <v>617</v>
      </c>
      <c r="AP86" s="5" t="str">
        <f t="shared" si="1"/>
        <v>7 10</v>
      </c>
    </row>
    <row r="87" spans="1:42" x14ac:dyDescent="0.2">
      <c r="A87" s="2" t="s">
        <v>278</v>
      </c>
      <c r="B87" s="2" t="s">
        <v>443</v>
      </c>
      <c r="C87" s="35"/>
      <c r="D87" s="26"/>
      <c r="E87" s="36"/>
      <c r="F87" s="35" t="s">
        <v>617</v>
      </c>
      <c r="G87" s="26" t="s">
        <v>617</v>
      </c>
      <c r="H87" s="36" t="s">
        <v>617</v>
      </c>
      <c r="I87" s="35"/>
      <c r="J87" s="26"/>
      <c r="K87" s="36"/>
      <c r="L87" s="35"/>
      <c r="M87" s="26"/>
      <c r="N87" s="36"/>
      <c r="O87" s="35"/>
      <c r="P87" s="26"/>
      <c r="Q87" s="36"/>
      <c r="R87" s="35"/>
      <c r="S87" s="26"/>
      <c r="T87" s="36"/>
      <c r="U87" s="35"/>
      <c r="V87" s="26"/>
      <c r="W87" s="36"/>
      <c r="X87" s="35"/>
      <c r="Y87" s="26"/>
      <c r="Z87" s="36"/>
      <c r="AA87" s="35"/>
      <c r="AB87" s="26"/>
      <c r="AC87" s="36"/>
      <c r="AD87" s="35"/>
      <c r="AE87" s="26"/>
      <c r="AF87" s="36"/>
      <c r="AG87" s="35"/>
      <c r="AH87" s="26"/>
      <c r="AI87" s="36"/>
      <c r="AJ87" s="35"/>
      <c r="AK87" s="26"/>
      <c r="AL87" s="36"/>
      <c r="AM87" s="35"/>
      <c r="AN87" s="26"/>
      <c r="AO87" s="36"/>
      <c r="AP87" s="5" t="str">
        <f t="shared" si="1"/>
        <v>1 1</v>
      </c>
    </row>
    <row r="88" spans="1:42" x14ac:dyDescent="0.2">
      <c r="A88" s="2" t="s">
        <v>279</v>
      </c>
      <c r="B88" s="2" t="s">
        <v>444</v>
      </c>
      <c r="C88" s="35">
        <v>20</v>
      </c>
      <c r="D88" s="26">
        <v>54.04</v>
      </c>
      <c r="E88" s="36">
        <v>53.99</v>
      </c>
      <c r="F88" s="35">
        <v>21</v>
      </c>
      <c r="G88" s="26">
        <v>120.59</v>
      </c>
      <c r="H88" s="36">
        <v>120.02</v>
      </c>
      <c r="I88" s="35">
        <v>162</v>
      </c>
      <c r="J88" s="26">
        <v>719.65</v>
      </c>
      <c r="K88" s="36">
        <v>718.7</v>
      </c>
      <c r="L88" s="35">
        <v>10</v>
      </c>
      <c r="M88" s="26">
        <v>35.130000000000003</v>
      </c>
      <c r="N88" s="36">
        <v>34.659999999999997</v>
      </c>
      <c r="O88" s="35">
        <v>39</v>
      </c>
      <c r="P88" s="26">
        <v>178.16</v>
      </c>
      <c r="Q88" s="36">
        <v>179.79</v>
      </c>
      <c r="R88" s="35">
        <v>15</v>
      </c>
      <c r="S88" s="26">
        <v>52.66</v>
      </c>
      <c r="T88" s="36">
        <v>52.83</v>
      </c>
      <c r="U88" s="35">
        <v>24</v>
      </c>
      <c r="V88" s="26">
        <v>63.69</v>
      </c>
      <c r="W88" s="36">
        <v>62.82</v>
      </c>
      <c r="X88" s="35">
        <v>5</v>
      </c>
      <c r="Y88" s="26">
        <v>14.69</v>
      </c>
      <c r="Z88" s="36">
        <v>14.69</v>
      </c>
      <c r="AA88" s="35">
        <v>58</v>
      </c>
      <c r="AB88" s="26">
        <v>285.2</v>
      </c>
      <c r="AC88" s="36">
        <v>283.68</v>
      </c>
      <c r="AD88" s="35">
        <v>7</v>
      </c>
      <c r="AE88" s="26">
        <v>27.61</v>
      </c>
      <c r="AF88" s="36">
        <v>27.51</v>
      </c>
      <c r="AG88" s="35">
        <v>10</v>
      </c>
      <c r="AH88" s="26">
        <v>32.729999999999997</v>
      </c>
      <c r="AI88" s="36">
        <v>32.47</v>
      </c>
      <c r="AJ88" s="35">
        <v>158</v>
      </c>
      <c r="AK88" s="26">
        <v>668.42</v>
      </c>
      <c r="AL88" s="36">
        <v>668.4</v>
      </c>
      <c r="AM88" s="35">
        <v>17</v>
      </c>
      <c r="AN88" s="26">
        <v>44.14</v>
      </c>
      <c r="AO88" s="36">
        <v>43.99</v>
      </c>
      <c r="AP88" s="5" t="str">
        <f t="shared" si="1"/>
        <v>0 13</v>
      </c>
    </row>
    <row r="89" spans="1:42" x14ac:dyDescent="0.2">
      <c r="A89" s="2" t="s">
        <v>280</v>
      </c>
      <c r="B89" s="2" t="s">
        <v>582</v>
      </c>
      <c r="C89" s="35">
        <v>20</v>
      </c>
      <c r="D89" s="26">
        <v>202.43</v>
      </c>
      <c r="E89" s="36">
        <v>201.99</v>
      </c>
      <c r="F89" s="35">
        <v>38</v>
      </c>
      <c r="G89" s="26">
        <v>253.12</v>
      </c>
      <c r="H89" s="36">
        <v>254.55</v>
      </c>
      <c r="I89" s="35">
        <v>65</v>
      </c>
      <c r="J89" s="26">
        <v>230.6</v>
      </c>
      <c r="K89" s="36">
        <v>230.07</v>
      </c>
      <c r="L89" s="35">
        <v>7</v>
      </c>
      <c r="M89" s="26">
        <v>34.85</v>
      </c>
      <c r="N89" s="36">
        <v>34.659999999999997</v>
      </c>
      <c r="O89" s="35">
        <v>38</v>
      </c>
      <c r="P89" s="26">
        <v>294.22000000000003</v>
      </c>
      <c r="Q89" s="36">
        <v>295.54000000000002</v>
      </c>
      <c r="R89" s="35">
        <v>122</v>
      </c>
      <c r="S89" s="26">
        <v>1516.1</v>
      </c>
      <c r="T89" s="36">
        <v>1529.71</v>
      </c>
      <c r="U89" s="35" t="s">
        <v>617</v>
      </c>
      <c r="V89" s="26" t="s">
        <v>617</v>
      </c>
      <c r="W89" s="36" t="s">
        <v>617</v>
      </c>
      <c r="X89" s="35">
        <v>52</v>
      </c>
      <c r="Y89" s="26">
        <v>155.38999999999999</v>
      </c>
      <c r="Z89" s="36">
        <v>155.09</v>
      </c>
      <c r="AA89" s="35">
        <v>25</v>
      </c>
      <c r="AB89" s="26">
        <v>93.86</v>
      </c>
      <c r="AC89" s="36">
        <v>93.45</v>
      </c>
      <c r="AD89" s="35">
        <v>5</v>
      </c>
      <c r="AE89" s="26">
        <v>13.88</v>
      </c>
      <c r="AF89" s="36">
        <v>13.85</v>
      </c>
      <c r="AG89" s="35" t="s">
        <v>617</v>
      </c>
      <c r="AH89" s="26" t="s">
        <v>617</v>
      </c>
      <c r="AI89" s="36" t="s">
        <v>617</v>
      </c>
      <c r="AJ89" s="35">
        <v>53</v>
      </c>
      <c r="AK89" s="26">
        <v>250.01</v>
      </c>
      <c r="AL89" s="36">
        <v>250.91</v>
      </c>
      <c r="AM89" s="35">
        <v>58</v>
      </c>
      <c r="AN89" s="26">
        <v>373.2</v>
      </c>
      <c r="AO89" s="36">
        <v>374.31</v>
      </c>
      <c r="AP89" s="5" t="str">
        <f t="shared" si="1"/>
        <v>2 13</v>
      </c>
    </row>
    <row r="90" spans="1:42" x14ac:dyDescent="0.2">
      <c r="A90" s="2" t="s">
        <v>281</v>
      </c>
      <c r="B90" s="2" t="s">
        <v>643</v>
      </c>
      <c r="C90" s="35"/>
      <c r="D90" s="26"/>
      <c r="E90" s="36"/>
      <c r="F90" s="35" t="s">
        <v>617</v>
      </c>
      <c r="G90" s="26" t="s">
        <v>617</v>
      </c>
      <c r="H90" s="36" t="s">
        <v>617</v>
      </c>
      <c r="I90" s="35"/>
      <c r="J90" s="26"/>
      <c r="K90" s="36"/>
      <c r="L90" s="35">
        <v>7</v>
      </c>
      <c r="M90" s="26">
        <v>10.5</v>
      </c>
      <c r="N90" s="36">
        <v>8.7799999999999994</v>
      </c>
      <c r="O90" s="35"/>
      <c r="P90" s="26"/>
      <c r="Q90" s="36"/>
      <c r="R90" s="35" t="s">
        <v>617</v>
      </c>
      <c r="S90" s="26" t="s">
        <v>617</v>
      </c>
      <c r="T90" s="36" t="s">
        <v>617</v>
      </c>
      <c r="U90" s="35" t="s">
        <v>617</v>
      </c>
      <c r="V90" s="26" t="s">
        <v>617</v>
      </c>
      <c r="W90" s="36" t="s">
        <v>617</v>
      </c>
      <c r="X90" s="35"/>
      <c r="Y90" s="26"/>
      <c r="Z90" s="36"/>
      <c r="AA90" s="35"/>
      <c r="AB90" s="26"/>
      <c r="AC90" s="36"/>
      <c r="AD90" s="35"/>
      <c r="AE90" s="26"/>
      <c r="AF90" s="36"/>
      <c r="AG90" s="35" t="s">
        <v>617</v>
      </c>
      <c r="AH90" s="26" t="s">
        <v>617</v>
      </c>
      <c r="AI90" s="36" t="s">
        <v>617</v>
      </c>
      <c r="AJ90" s="35"/>
      <c r="AK90" s="26"/>
      <c r="AL90" s="36"/>
      <c r="AM90" s="35">
        <v>3</v>
      </c>
      <c r="AN90" s="26">
        <v>2.52</v>
      </c>
      <c r="AO90" s="36">
        <v>2.65</v>
      </c>
      <c r="AP90" s="5" t="str">
        <f t="shared" si="1"/>
        <v>4 6</v>
      </c>
    </row>
    <row r="91" spans="1:42" x14ac:dyDescent="0.2">
      <c r="A91" s="2" t="s">
        <v>282</v>
      </c>
      <c r="B91" s="2" t="s">
        <v>445</v>
      </c>
      <c r="C91" s="35"/>
      <c r="D91" s="26"/>
      <c r="E91" s="36"/>
      <c r="F91" s="35"/>
      <c r="G91" s="26"/>
      <c r="H91" s="36"/>
      <c r="I91" s="35" t="s">
        <v>617</v>
      </c>
      <c r="J91" s="26" t="s">
        <v>617</v>
      </c>
      <c r="K91" s="36" t="s">
        <v>617</v>
      </c>
      <c r="L91" s="35" t="s">
        <v>617</v>
      </c>
      <c r="M91" s="26" t="s">
        <v>617</v>
      </c>
      <c r="N91" s="36" t="s">
        <v>617</v>
      </c>
      <c r="O91" s="35"/>
      <c r="P91" s="26"/>
      <c r="Q91" s="36"/>
      <c r="R91" s="35"/>
      <c r="S91" s="26"/>
      <c r="T91" s="36"/>
      <c r="U91" s="35" t="s">
        <v>617</v>
      </c>
      <c r="V91" s="26" t="s">
        <v>617</v>
      </c>
      <c r="W91" s="36" t="s">
        <v>617</v>
      </c>
      <c r="X91" s="35"/>
      <c r="Y91" s="26"/>
      <c r="Z91" s="36"/>
      <c r="AA91" s="35"/>
      <c r="AB91" s="26"/>
      <c r="AC91" s="36"/>
      <c r="AD91" s="35"/>
      <c r="AE91" s="26"/>
      <c r="AF91" s="36"/>
      <c r="AG91" s="35" t="s">
        <v>617</v>
      </c>
      <c r="AH91" s="26" t="s">
        <v>617</v>
      </c>
      <c r="AI91" s="36" t="s">
        <v>617</v>
      </c>
      <c r="AJ91" s="35"/>
      <c r="AK91" s="26"/>
      <c r="AL91" s="36"/>
      <c r="AM91" s="35"/>
      <c r="AN91" s="26"/>
      <c r="AO91" s="36"/>
      <c r="AP91" s="5" t="str">
        <f t="shared" si="1"/>
        <v>4 4</v>
      </c>
    </row>
    <row r="92" spans="1:42" x14ac:dyDescent="0.2">
      <c r="A92" s="2" t="s">
        <v>283</v>
      </c>
      <c r="B92" s="2" t="s">
        <v>644</v>
      </c>
      <c r="C92" s="35">
        <v>55</v>
      </c>
      <c r="D92" s="26">
        <v>232.83</v>
      </c>
      <c r="E92" s="36">
        <v>233.88</v>
      </c>
      <c r="F92" s="35">
        <v>12</v>
      </c>
      <c r="G92" s="26">
        <v>42.54</v>
      </c>
      <c r="H92" s="36">
        <v>42.22</v>
      </c>
      <c r="I92" s="35">
        <v>204</v>
      </c>
      <c r="J92" s="26">
        <v>1033.1500000000001</v>
      </c>
      <c r="K92" s="36">
        <v>1030.69</v>
      </c>
      <c r="L92" s="35">
        <v>25</v>
      </c>
      <c r="M92" s="26">
        <v>84.35</v>
      </c>
      <c r="N92" s="36">
        <v>84.25</v>
      </c>
      <c r="O92" s="35">
        <v>40</v>
      </c>
      <c r="P92" s="26">
        <v>151.41</v>
      </c>
      <c r="Q92" s="36">
        <v>152.68</v>
      </c>
      <c r="R92" s="35">
        <v>53</v>
      </c>
      <c r="S92" s="26">
        <v>304.79000000000002</v>
      </c>
      <c r="T92" s="36">
        <v>305.18</v>
      </c>
      <c r="U92" s="35">
        <v>31</v>
      </c>
      <c r="V92" s="26">
        <v>205.13</v>
      </c>
      <c r="W92" s="36">
        <v>204.79</v>
      </c>
      <c r="X92" s="35">
        <v>72</v>
      </c>
      <c r="Y92" s="26">
        <v>252.21</v>
      </c>
      <c r="Z92" s="36">
        <v>251.49</v>
      </c>
      <c r="AA92" s="35">
        <v>76</v>
      </c>
      <c r="AB92" s="26">
        <v>321.39999999999998</v>
      </c>
      <c r="AC92" s="36">
        <v>319.8</v>
      </c>
      <c r="AD92" s="35">
        <v>13</v>
      </c>
      <c r="AE92" s="26">
        <v>73.64</v>
      </c>
      <c r="AF92" s="36">
        <v>74.12</v>
      </c>
      <c r="AG92" s="35">
        <v>7</v>
      </c>
      <c r="AH92" s="26">
        <v>21.08</v>
      </c>
      <c r="AI92" s="36">
        <v>21.01</v>
      </c>
      <c r="AJ92" s="35">
        <v>183</v>
      </c>
      <c r="AK92" s="26">
        <v>598.26</v>
      </c>
      <c r="AL92" s="36">
        <v>599.87</v>
      </c>
      <c r="AM92" s="35">
        <v>73</v>
      </c>
      <c r="AN92" s="26">
        <v>278.64999999999998</v>
      </c>
      <c r="AO92" s="36">
        <v>279.91000000000003</v>
      </c>
      <c r="AP92" s="5" t="str">
        <f t="shared" si="1"/>
        <v>0 13</v>
      </c>
    </row>
    <row r="93" spans="1:42" x14ac:dyDescent="0.2">
      <c r="A93" s="2" t="s">
        <v>284</v>
      </c>
      <c r="B93" s="2" t="s">
        <v>446</v>
      </c>
      <c r="C93" s="35" t="s">
        <v>617</v>
      </c>
      <c r="D93" s="26" t="s">
        <v>617</v>
      </c>
      <c r="E93" s="36" t="s">
        <v>617</v>
      </c>
      <c r="F93" s="35">
        <v>13</v>
      </c>
      <c r="G93" s="26">
        <v>63.2</v>
      </c>
      <c r="H93" s="36">
        <v>62.92</v>
      </c>
      <c r="I93" s="35">
        <v>19</v>
      </c>
      <c r="J93" s="26">
        <v>41.44</v>
      </c>
      <c r="K93" s="36">
        <v>41.36</v>
      </c>
      <c r="L93" s="35">
        <v>32</v>
      </c>
      <c r="M93" s="26">
        <v>124.8</v>
      </c>
      <c r="N93" s="36">
        <v>124.13</v>
      </c>
      <c r="O93" s="35">
        <v>31</v>
      </c>
      <c r="P93" s="26">
        <v>134.88999999999999</v>
      </c>
      <c r="Q93" s="36">
        <v>135.58000000000001</v>
      </c>
      <c r="R93" s="35">
        <v>25</v>
      </c>
      <c r="S93" s="26">
        <v>156.76</v>
      </c>
      <c r="T93" s="36">
        <v>158.55000000000001</v>
      </c>
      <c r="U93" s="35">
        <v>25</v>
      </c>
      <c r="V93" s="26">
        <v>117.35</v>
      </c>
      <c r="W93" s="36">
        <v>115.91</v>
      </c>
      <c r="X93" s="35">
        <v>12</v>
      </c>
      <c r="Y93" s="26">
        <v>67.739999999999995</v>
      </c>
      <c r="Z93" s="36">
        <v>67.58</v>
      </c>
      <c r="AA93" s="35"/>
      <c r="AB93" s="26"/>
      <c r="AC93" s="36"/>
      <c r="AD93" s="35">
        <v>6</v>
      </c>
      <c r="AE93" s="26">
        <v>20.25</v>
      </c>
      <c r="AF93" s="36">
        <v>20.63</v>
      </c>
      <c r="AG93" s="35" t="s">
        <v>617</v>
      </c>
      <c r="AH93" s="26" t="s">
        <v>617</v>
      </c>
      <c r="AI93" s="36" t="s">
        <v>617</v>
      </c>
      <c r="AJ93" s="35">
        <v>67</v>
      </c>
      <c r="AK93" s="26">
        <v>468.35</v>
      </c>
      <c r="AL93" s="36">
        <v>472.86</v>
      </c>
      <c r="AM93" s="35">
        <v>21</v>
      </c>
      <c r="AN93" s="26">
        <v>129.06</v>
      </c>
      <c r="AO93" s="36">
        <v>129.07</v>
      </c>
      <c r="AP93" s="5" t="str">
        <f t="shared" si="1"/>
        <v>2 12</v>
      </c>
    </row>
    <row r="94" spans="1:42" x14ac:dyDescent="0.2">
      <c r="A94" s="2" t="s">
        <v>285</v>
      </c>
      <c r="B94" s="2" t="s">
        <v>583</v>
      </c>
      <c r="C94" s="35" t="s">
        <v>617</v>
      </c>
      <c r="D94" s="26" t="s">
        <v>617</v>
      </c>
      <c r="E94" s="36" t="s">
        <v>617</v>
      </c>
      <c r="F94" s="35" t="s">
        <v>617</v>
      </c>
      <c r="G94" s="26" t="s">
        <v>617</v>
      </c>
      <c r="H94" s="36" t="s">
        <v>617</v>
      </c>
      <c r="I94" s="35" t="s">
        <v>617</v>
      </c>
      <c r="J94" s="26" t="s">
        <v>617</v>
      </c>
      <c r="K94" s="36" t="s">
        <v>617</v>
      </c>
      <c r="L94" s="35" t="s">
        <v>617</v>
      </c>
      <c r="M94" s="26" t="s">
        <v>617</v>
      </c>
      <c r="N94" s="36" t="s">
        <v>617</v>
      </c>
      <c r="O94" s="35">
        <v>4</v>
      </c>
      <c r="P94" s="26">
        <v>2.95</v>
      </c>
      <c r="Q94" s="36">
        <v>2.94</v>
      </c>
      <c r="R94" s="35">
        <v>7</v>
      </c>
      <c r="S94" s="26">
        <v>14.9</v>
      </c>
      <c r="T94" s="36">
        <v>15.08</v>
      </c>
      <c r="U94" s="35" t="s">
        <v>617</v>
      </c>
      <c r="V94" s="26" t="s">
        <v>617</v>
      </c>
      <c r="W94" s="36" t="s">
        <v>617</v>
      </c>
      <c r="X94" s="35">
        <v>3</v>
      </c>
      <c r="Y94" s="26">
        <v>2.04</v>
      </c>
      <c r="Z94" s="36">
        <v>2.2799999999999998</v>
      </c>
      <c r="AA94" s="35"/>
      <c r="AB94" s="26"/>
      <c r="AC94" s="36"/>
      <c r="AD94" s="35"/>
      <c r="AE94" s="26"/>
      <c r="AF94" s="36"/>
      <c r="AG94" s="35">
        <v>4</v>
      </c>
      <c r="AH94" s="26">
        <v>13.98</v>
      </c>
      <c r="AI94" s="36">
        <v>1.53</v>
      </c>
      <c r="AJ94" s="35">
        <v>3</v>
      </c>
      <c r="AK94" s="26">
        <v>1.89</v>
      </c>
      <c r="AL94" s="36">
        <v>1.89</v>
      </c>
      <c r="AM94" s="35">
        <v>6</v>
      </c>
      <c r="AN94" s="26">
        <v>2.4</v>
      </c>
      <c r="AO94" s="36">
        <v>2.4</v>
      </c>
      <c r="AP94" s="5" t="str">
        <f t="shared" si="1"/>
        <v>5 11</v>
      </c>
    </row>
    <row r="95" spans="1:42" x14ac:dyDescent="0.2">
      <c r="A95" s="2" t="s">
        <v>286</v>
      </c>
      <c r="B95" s="2" t="s">
        <v>645</v>
      </c>
      <c r="C95" s="35">
        <v>3</v>
      </c>
      <c r="D95" s="26">
        <v>11.35</v>
      </c>
      <c r="E95" s="36">
        <v>11.28</v>
      </c>
      <c r="F95" s="35" t="s">
        <v>617</v>
      </c>
      <c r="G95" s="26" t="s">
        <v>617</v>
      </c>
      <c r="H95" s="36" t="s">
        <v>617</v>
      </c>
      <c r="I95" s="35">
        <v>10</v>
      </c>
      <c r="J95" s="26">
        <v>20.53</v>
      </c>
      <c r="K95" s="36">
        <v>20.51</v>
      </c>
      <c r="L95" s="35">
        <v>4</v>
      </c>
      <c r="M95" s="26">
        <v>10.8</v>
      </c>
      <c r="N95" s="36">
        <v>10.76</v>
      </c>
      <c r="O95" s="35">
        <v>3</v>
      </c>
      <c r="P95" s="26">
        <v>13.04</v>
      </c>
      <c r="Q95" s="36">
        <v>13.09</v>
      </c>
      <c r="R95" s="35">
        <v>5</v>
      </c>
      <c r="S95" s="26">
        <v>61.82</v>
      </c>
      <c r="T95" s="36">
        <v>61.82</v>
      </c>
      <c r="U95" s="35" t="s">
        <v>617</v>
      </c>
      <c r="V95" s="26" t="s">
        <v>617</v>
      </c>
      <c r="W95" s="36" t="s">
        <v>617</v>
      </c>
      <c r="X95" s="35">
        <v>5</v>
      </c>
      <c r="Y95" s="26">
        <v>18.059999999999999</v>
      </c>
      <c r="Z95" s="36">
        <v>18.04</v>
      </c>
      <c r="AA95" s="35"/>
      <c r="AB95" s="26"/>
      <c r="AC95" s="36"/>
      <c r="AD95" s="35">
        <v>3</v>
      </c>
      <c r="AE95" s="26">
        <v>6.64</v>
      </c>
      <c r="AF95" s="36">
        <v>6.64</v>
      </c>
      <c r="AG95" s="35"/>
      <c r="AH95" s="26"/>
      <c r="AI95" s="36"/>
      <c r="AJ95" s="35">
        <v>26</v>
      </c>
      <c r="AK95" s="26">
        <v>84.42</v>
      </c>
      <c r="AL95" s="36">
        <v>85.01</v>
      </c>
      <c r="AM95" s="35">
        <v>23</v>
      </c>
      <c r="AN95" s="26">
        <v>70.22</v>
      </c>
      <c r="AO95" s="36">
        <v>70.180000000000007</v>
      </c>
      <c r="AP95" s="5" t="str">
        <f t="shared" si="1"/>
        <v>2 11</v>
      </c>
    </row>
    <row r="96" spans="1:42" x14ac:dyDescent="0.2">
      <c r="A96" s="2" t="s">
        <v>287</v>
      </c>
      <c r="B96" s="2" t="s">
        <v>532</v>
      </c>
      <c r="C96" s="35">
        <v>155</v>
      </c>
      <c r="D96" s="26">
        <v>126.06</v>
      </c>
      <c r="E96" s="36">
        <v>124.13</v>
      </c>
      <c r="F96" s="35">
        <v>133</v>
      </c>
      <c r="G96" s="26">
        <v>166.79</v>
      </c>
      <c r="H96" s="36">
        <v>164.6</v>
      </c>
      <c r="I96" s="35">
        <v>164</v>
      </c>
      <c r="J96" s="26">
        <v>122.85</v>
      </c>
      <c r="K96" s="36">
        <v>121.87</v>
      </c>
      <c r="L96" s="35">
        <v>174</v>
      </c>
      <c r="M96" s="26">
        <v>399.93</v>
      </c>
      <c r="N96" s="36">
        <v>391.54</v>
      </c>
      <c r="O96" s="35">
        <v>385</v>
      </c>
      <c r="P96" s="26">
        <v>401.1</v>
      </c>
      <c r="Q96" s="36">
        <v>392.97</v>
      </c>
      <c r="R96" s="35">
        <v>193</v>
      </c>
      <c r="S96" s="26">
        <v>233.57</v>
      </c>
      <c r="T96" s="36">
        <v>233.98</v>
      </c>
      <c r="U96" s="35">
        <v>122</v>
      </c>
      <c r="V96" s="26">
        <v>207.19</v>
      </c>
      <c r="W96" s="36">
        <v>206.4</v>
      </c>
      <c r="X96" s="35">
        <v>481</v>
      </c>
      <c r="Y96" s="26">
        <v>207.87</v>
      </c>
      <c r="Z96" s="36">
        <v>208.02</v>
      </c>
      <c r="AA96" s="35">
        <v>53</v>
      </c>
      <c r="AB96" s="26">
        <v>19.03</v>
      </c>
      <c r="AC96" s="36">
        <v>18.78</v>
      </c>
      <c r="AD96" s="35">
        <v>104</v>
      </c>
      <c r="AE96" s="26">
        <v>87.58</v>
      </c>
      <c r="AF96" s="36">
        <v>86.78</v>
      </c>
      <c r="AG96" s="35">
        <v>97</v>
      </c>
      <c r="AH96" s="26">
        <v>276.27999999999997</v>
      </c>
      <c r="AI96" s="36">
        <v>260.99</v>
      </c>
      <c r="AJ96" s="35">
        <v>233</v>
      </c>
      <c r="AK96" s="26">
        <v>191.86</v>
      </c>
      <c r="AL96" s="36">
        <v>192.09</v>
      </c>
      <c r="AM96" s="35">
        <v>507</v>
      </c>
      <c r="AN96" s="26">
        <v>559.98</v>
      </c>
      <c r="AO96" s="36">
        <v>551.94000000000005</v>
      </c>
      <c r="AP96" s="5" t="str">
        <f t="shared" si="1"/>
        <v>0 13</v>
      </c>
    </row>
    <row r="97" spans="1:42" x14ac:dyDescent="0.2">
      <c r="A97" s="2" t="s">
        <v>288</v>
      </c>
      <c r="B97" s="2" t="s">
        <v>447</v>
      </c>
      <c r="C97" s="35"/>
      <c r="D97" s="26"/>
      <c r="E97" s="36"/>
      <c r="F97" s="35"/>
      <c r="G97" s="26"/>
      <c r="H97" s="36"/>
      <c r="I97" s="35"/>
      <c r="J97" s="26"/>
      <c r="K97" s="36"/>
      <c r="L97" s="35" t="s">
        <v>617</v>
      </c>
      <c r="M97" s="26" t="s">
        <v>617</v>
      </c>
      <c r="N97" s="36" t="s">
        <v>617</v>
      </c>
      <c r="O97" s="35"/>
      <c r="P97" s="26"/>
      <c r="Q97" s="36"/>
      <c r="R97" s="35" t="s">
        <v>617</v>
      </c>
      <c r="S97" s="26" t="s">
        <v>617</v>
      </c>
      <c r="T97" s="36" t="s">
        <v>617</v>
      </c>
      <c r="U97" s="35"/>
      <c r="V97" s="26"/>
      <c r="W97" s="36"/>
      <c r="X97" s="35"/>
      <c r="Y97" s="26"/>
      <c r="Z97" s="36"/>
      <c r="AA97" s="35" t="s">
        <v>617</v>
      </c>
      <c r="AB97" s="26" t="s">
        <v>617</v>
      </c>
      <c r="AC97" s="36" t="s">
        <v>617</v>
      </c>
      <c r="AD97" s="35"/>
      <c r="AE97" s="26"/>
      <c r="AF97" s="36"/>
      <c r="AG97" s="35"/>
      <c r="AH97" s="26"/>
      <c r="AI97" s="36"/>
      <c r="AJ97" s="35"/>
      <c r="AK97" s="26"/>
      <c r="AL97" s="36"/>
      <c r="AM97" s="35"/>
      <c r="AN97" s="26"/>
      <c r="AO97" s="36"/>
      <c r="AP97" s="5" t="str">
        <f t="shared" si="1"/>
        <v>3 3</v>
      </c>
    </row>
    <row r="98" spans="1:42" x14ac:dyDescent="0.2">
      <c r="A98" s="2" t="s">
        <v>289</v>
      </c>
      <c r="B98" s="2" t="s">
        <v>646</v>
      </c>
      <c r="C98" s="35">
        <v>12</v>
      </c>
      <c r="D98" s="26">
        <v>14.64</v>
      </c>
      <c r="E98" s="36">
        <v>14.65</v>
      </c>
      <c r="F98" s="35">
        <v>82</v>
      </c>
      <c r="G98" s="26">
        <v>216.31</v>
      </c>
      <c r="H98" s="36">
        <v>216.81</v>
      </c>
      <c r="I98" s="35">
        <v>19</v>
      </c>
      <c r="J98" s="26">
        <v>16.98</v>
      </c>
      <c r="K98" s="36">
        <v>17.100000000000001</v>
      </c>
      <c r="L98" s="35">
        <v>209</v>
      </c>
      <c r="M98" s="26">
        <v>559.55999999999995</v>
      </c>
      <c r="N98" s="36">
        <v>556.62</v>
      </c>
      <c r="O98" s="35">
        <v>39</v>
      </c>
      <c r="P98" s="26">
        <v>22.07</v>
      </c>
      <c r="Q98" s="36">
        <v>22.53</v>
      </c>
      <c r="R98" s="35">
        <v>39</v>
      </c>
      <c r="S98" s="26">
        <v>32.799999999999997</v>
      </c>
      <c r="T98" s="36">
        <v>32.840000000000003</v>
      </c>
      <c r="U98" s="35">
        <v>68</v>
      </c>
      <c r="V98" s="26">
        <v>165.4</v>
      </c>
      <c r="W98" s="36">
        <v>166.34</v>
      </c>
      <c r="X98" s="35">
        <v>80</v>
      </c>
      <c r="Y98" s="26">
        <v>91.9</v>
      </c>
      <c r="Z98" s="36">
        <v>92.48</v>
      </c>
      <c r="AA98" s="35">
        <v>14</v>
      </c>
      <c r="AB98" s="26">
        <v>6.76</v>
      </c>
      <c r="AC98" s="36">
        <v>6.72</v>
      </c>
      <c r="AD98" s="35">
        <v>7</v>
      </c>
      <c r="AE98" s="26">
        <v>2.5</v>
      </c>
      <c r="AF98" s="36">
        <v>2.3199999999999998</v>
      </c>
      <c r="AG98" s="35">
        <v>15</v>
      </c>
      <c r="AH98" s="26">
        <v>69.91</v>
      </c>
      <c r="AI98" s="36">
        <v>50.72</v>
      </c>
      <c r="AJ98" s="35">
        <v>55</v>
      </c>
      <c r="AK98" s="26">
        <v>36.06</v>
      </c>
      <c r="AL98" s="36">
        <v>36.64</v>
      </c>
      <c r="AM98" s="35">
        <v>106</v>
      </c>
      <c r="AN98" s="26">
        <v>144.35</v>
      </c>
      <c r="AO98" s="36">
        <v>145.55000000000001</v>
      </c>
      <c r="AP98" s="5" t="str">
        <f t="shared" si="1"/>
        <v>0 13</v>
      </c>
    </row>
    <row r="99" spans="1:42" x14ac:dyDescent="0.2">
      <c r="A99" s="2" t="s">
        <v>290</v>
      </c>
      <c r="B99" s="2" t="s">
        <v>448</v>
      </c>
      <c r="C99" s="35" t="s">
        <v>617</v>
      </c>
      <c r="D99" s="26" t="s">
        <v>617</v>
      </c>
      <c r="E99" s="36" t="s">
        <v>617</v>
      </c>
      <c r="F99" s="35">
        <v>5</v>
      </c>
      <c r="G99" s="26">
        <v>17.11</v>
      </c>
      <c r="H99" s="36">
        <v>16.920000000000002</v>
      </c>
      <c r="I99" s="35" t="s">
        <v>617</v>
      </c>
      <c r="J99" s="26" t="s">
        <v>617</v>
      </c>
      <c r="K99" s="36" t="s">
        <v>617</v>
      </c>
      <c r="L99" s="35">
        <v>4</v>
      </c>
      <c r="M99" s="26">
        <v>5.28</v>
      </c>
      <c r="N99" s="36">
        <v>5.25</v>
      </c>
      <c r="O99" s="35" t="s">
        <v>617</v>
      </c>
      <c r="P99" s="26" t="s">
        <v>617</v>
      </c>
      <c r="Q99" s="36" t="s">
        <v>617</v>
      </c>
      <c r="R99" s="35">
        <v>4</v>
      </c>
      <c r="S99" s="26">
        <v>7.7</v>
      </c>
      <c r="T99" s="36">
        <v>7.7</v>
      </c>
      <c r="U99" s="35" t="s">
        <v>617</v>
      </c>
      <c r="V99" s="26" t="s">
        <v>617</v>
      </c>
      <c r="W99" s="36" t="s">
        <v>617</v>
      </c>
      <c r="X99" s="35"/>
      <c r="Y99" s="26"/>
      <c r="Z99" s="36"/>
      <c r="AA99" s="35"/>
      <c r="AB99" s="26"/>
      <c r="AC99" s="36"/>
      <c r="AD99" s="35"/>
      <c r="AE99" s="26"/>
      <c r="AF99" s="36"/>
      <c r="AG99" s="35">
        <v>4</v>
      </c>
      <c r="AH99" s="26">
        <v>3.96</v>
      </c>
      <c r="AI99" s="36">
        <v>3.96</v>
      </c>
      <c r="AJ99" s="35" t="s">
        <v>617</v>
      </c>
      <c r="AK99" s="26" t="s">
        <v>617</v>
      </c>
      <c r="AL99" s="36" t="s">
        <v>617</v>
      </c>
      <c r="AM99" s="35" t="s">
        <v>617</v>
      </c>
      <c r="AN99" s="26" t="s">
        <v>617</v>
      </c>
      <c r="AO99" s="36" t="s">
        <v>617</v>
      </c>
      <c r="AP99" s="5" t="str">
        <f t="shared" si="1"/>
        <v>6 10</v>
      </c>
    </row>
    <row r="100" spans="1:42" x14ac:dyDescent="0.2">
      <c r="A100" s="2" t="s">
        <v>291</v>
      </c>
      <c r="B100" s="2" t="s">
        <v>449</v>
      </c>
      <c r="C100" s="35" t="s">
        <v>617</v>
      </c>
      <c r="D100" s="26" t="s">
        <v>617</v>
      </c>
      <c r="E100" s="36" t="s">
        <v>617</v>
      </c>
      <c r="F100" s="35">
        <v>6</v>
      </c>
      <c r="G100" s="26">
        <v>20.76</v>
      </c>
      <c r="H100" s="36">
        <v>20.62</v>
      </c>
      <c r="I100" s="35"/>
      <c r="J100" s="26"/>
      <c r="K100" s="36"/>
      <c r="L100" s="35" t="s">
        <v>617</v>
      </c>
      <c r="M100" s="26" t="s">
        <v>617</v>
      </c>
      <c r="N100" s="36" t="s">
        <v>617</v>
      </c>
      <c r="O100" s="35">
        <v>4</v>
      </c>
      <c r="P100" s="26">
        <v>15.29</v>
      </c>
      <c r="Q100" s="36">
        <v>15.38</v>
      </c>
      <c r="R100" s="35">
        <v>6</v>
      </c>
      <c r="S100" s="26">
        <v>17.05</v>
      </c>
      <c r="T100" s="36">
        <v>16.97</v>
      </c>
      <c r="U100" s="35" t="s">
        <v>617</v>
      </c>
      <c r="V100" s="26" t="s">
        <v>617</v>
      </c>
      <c r="W100" s="36" t="s">
        <v>617</v>
      </c>
      <c r="X100" s="35" t="s">
        <v>617</v>
      </c>
      <c r="Y100" s="26" t="s">
        <v>617</v>
      </c>
      <c r="Z100" s="36" t="s">
        <v>617</v>
      </c>
      <c r="AA100" s="35"/>
      <c r="AB100" s="26"/>
      <c r="AC100" s="36"/>
      <c r="AD100" s="35" t="s">
        <v>617</v>
      </c>
      <c r="AE100" s="26" t="s">
        <v>617</v>
      </c>
      <c r="AF100" s="36" t="s">
        <v>617</v>
      </c>
      <c r="AG100" s="35"/>
      <c r="AH100" s="26"/>
      <c r="AI100" s="36"/>
      <c r="AJ100" s="35">
        <v>6</v>
      </c>
      <c r="AK100" s="26">
        <v>13.77</v>
      </c>
      <c r="AL100" s="36">
        <v>13.77</v>
      </c>
      <c r="AM100" s="35" t="s">
        <v>617</v>
      </c>
      <c r="AN100" s="26" t="s">
        <v>617</v>
      </c>
      <c r="AO100" s="36" t="s">
        <v>617</v>
      </c>
      <c r="AP100" s="5" t="str">
        <f t="shared" si="1"/>
        <v>6 10</v>
      </c>
    </row>
    <row r="101" spans="1:42" x14ac:dyDescent="0.2">
      <c r="A101" s="2" t="s">
        <v>292</v>
      </c>
      <c r="B101" s="2" t="s">
        <v>450</v>
      </c>
      <c r="C101" s="35" t="s">
        <v>617</v>
      </c>
      <c r="D101" s="26" t="s">
        <v>617</v>
      </c>
      <c r="E101" s="36" t="s">
        <v>617</v>
      </c>
      <c r="F101" s="35">
        <v>6</v>
      </c>
      <c r="G101" s="26">
        <v>1.75</v>
      </c>
      <c r="H101" s="36">
        <v>1.75</v>
      </c>
      <c r="I101" s="35">
        <v>5</v>
      </c>
      <c r="J101" s="26">
        <v>0.85</v>
      </c>
      <c r="K101" s="36">
        <v>0.85</v>
      </c>
      <c r="L101" s="35">
        <v>30</v>
      </c>
      <c r="M101" s="26">
        <v>35.74</v>
      </c>
      <c r="N101" s="36">
        <v>34.36</v>
      </c>
      <c r="O101" s="35">
        <v>4</v>
      </c>
      <c r="P101" s="26">
        <v>0.31</v>
      </c>
      <c r="Q101" s="36">
        <v>0.3</v>
      </c>
      <c r="R101" s="35">
        <v>18</v>
      </c>
      <c r="S101" s="26">
        <v>16.399999999999999</v>
      </c>
      <c r="T101" s="36">
        <v>17.059999999999999</v>
      </c>
      <c r="U101" s="35">
        <v>25</v>
      </c>
      <c r="V101" s="26">
        <v>77.16</v>
      </c>
      <c r="W101" s="36">
        <v>77.34</v>
      </c>
      <c r="X101" s="35">
        <v>14</v>
      </c>
      <c r="Y101" s="26">
        <v>11.67</v>
      </c>
      <c r="Z101" s="36">
        <v>11.62</v>
      </c>
      <c r="AA101" s="35" t="s">
        <v>617</v>
      </c>
      <c r="AB101" s="26" t="s">
        <v>617</v>
      </c>
      <c r="AC101" s="36" t="s">
        <v>617</v>
      </c>
      <c r="AD101" s="35">
        <v>3</v>
      </c>
      <c r="AE101" s="26">
        <v>3.46</v>
      </c>
      <c r="AF101" s="36">
        <v>3.42</v>
      </c>
      <c r="AG101" s="35">
        <v>5</v>
      </c>
      <c r="AH101" s="26">
        <v>4.82</v>
      </c>
      <c r="AI101" s="36">
        <v>4.79</v>
      </c>
      <c r="AJ101" s="35">
        <v>13</v>
      </c>
      <c r="AK101" s="26">
        <v>4.6500000000000004</v>
      </c>
      <c r="AL101" s="36">
        <v>4.72</v>
      </c>
      <c r="AM101" s="35">
        <v>51</v>
      </c>
      <c r="AN101" s="26">
        <v>73.72</v>
      </c>
      <c r="AO101" s="36">
        <v>73.900000000000006</v>
      </c>
      <c r="AP101" s="5" t="str">
        <f t="shared" si="1"/>
        <v>2 13</v>
      </c>
    </row>
    <row r="102" spans="1:42" x14ac:dyDescent="0.2">
      <c r="A102" s="2" t="s">
        <v>293</v>
      </c>
      <c r="B102" s="2" t="s">
        <v>647</v>
      </c>
      <c r="C102" s="35">
        <v>3</v>
      </c>
      <c r="D102" s="26">
        <v>25.91</v>
      </c>
      <c r="E102" s="36">
        <v>25.97</v>
      </c>
      <c r="F102" s="35">
        <v>7</v>
      </c>
      <c r="G102" s="26">
        <v>54.19</v>
      </c>
      <c r="H102" s="36">
        <v>53.43</v>
      </c>
      <c r="I102" s="35">
        <v>14</v>
      </c>
      <c r="J102" s="26">
        <v>22.05</v>
      </c>
      <c r="K102" s="36">
        <v>21.95</v>
      </c>
      <c r="L102" s="35">
        <v>4</v>
      </c>
      <c r="M102" s="26">
        <v>21.69</v>
      </c>
      <c r="N102" s="36">
        <v>21.55</v>
      </c>
      <c r="O102" s="35">
        <v>27</v>
      </c>
      <c r="P102" s="26">
        <v>142.91999999999999</v>
      </c>
      <c r="Q102" s="36">
        <v>143.93</v>
      </c>
      <c r="R102" s="35">
        <v>13</v>
      </c>
      <c r="S102" s="26">
        <v>42.16</v>
      </c>
      <c r="T102" s="36">
        <v>40.76</v>
      </c>
      <c r="U102" s="35" t="s">
        <v>617</v>
      </c>
      <c r="V102" s="26" t="s">
        <v>617</v>
      </c>
      <c r="W102" s="36" t="s">
        <v>617</v>
      </c>
      <c r="X102" s="35">
        <v>69</v>
      </c>
      <c r="Y102" s="26">
        <v>293.44</v>
      </c>
      <c r="Z102" s="36">
        <v>294.24</v>
      </c>
      <c r="AA102" s="35">
        <v>4</v>
      </c>
      <c r="AB102" s="26">
        <v>2.1</v>
      </c>
      <c r="AC102" s="36">
        <v>2.1</v>
      </c>
      <c r="AD102" s="35"/>
      <c r="AE102" s="26"/>
      <c r="AF102" s="36"/>
      <c r="AG102" s="35" t="s">
        <v>617</v>
      </c>
      <c r="AH102" s="26" t="s">
        <v>617</v>
      </c>
      <c r="AI102" s="36" t="s">
        <v>617</v>
      </c>
      <c r="AJ102" s="35">
        <v>10</v>
      </c>
      <c r="AK102" s="26">
        <v>37.72</v>
      </c>
      <c r="AL102" s="36">
        <v>38.14</v>
      </c>
      <c r="AM102" s="35">
        <v>6</v>
      </c>
      <c r="AN102" s="26">
        <v>13.2</v>
      </c>
      <c r="AO102" s="36">
        <v>13.59</v>
      </c>
      <c r="AP102" s="5" t="str">
        <f t="shared" si="1"/>
        <v>2 12</v>
      </c>
    </row>
    <row r="103" spans="1:42" x14ac:dyDescent="0.2">
      <c r="A103" s="2" t="s">
        <v>294</v>
      </c>
      <c r="B103" s="2" t="s">
        <v>584</v>
      </c>
      <c r="C103" s="35">
        <v>57</v>
      </c>
      <c r="D103" s="26">
        <v>354.17</v>
      </c>
      <c r="E103" s="36">
        <v>356.08</v>
      </c>
      <c r="F103" s="35">
        <v>85</v>
      </c>
      <c r="G103" s="26">
        <v>594.4</v>
      </c>
      <c r="H103" s="36">
        <v>597.32000000000005</v>
      </c>
      <c r="I103" s="35" t="s">
        <v>617</v>
      </c>
      <c r="J103" s="26" t="s">
        <v>617</v>
      </c>
      <c r="K103" s="36" t="s">
        <v>617</v>
      </c>
      <c r="L103" s="35">
        <v>39</v>
      </c>
      <c r="M103" s="26">
        <v>151.76</v>
      </c>
      <c r="N103" s="36">
        <v>151.44</v>
      </c>
      <c r="O103" s="35">
        <v>214</v>
      </c>
      <c r="P103" s="26">
        <v>1658.67</v>
      </c>
      <c r="Q103" s="36">
        <v>1670.4</v>
      </c>
      <c r="R103" s="35">
        <v>576</v>
      </c>
      <c r="S103" s="26">
        <v>4367.37</v>
      </c>
      <c r="T103" s="36">
        <v>4399.41</v>
      </c>
      <c r="U103" s="35">
        <v>36</v>
      </c>
      <c r="V103" s="26">
        <v>196.97</v>
      </c>
      <c r="W103" s="36">
        <v>196.79</v>
      </c>
      <c r="X103" s="35">
        <v>90</v>
      </c>
      <c r="Y103" s="26">
        <v>247.23</v>
      </c>
      <c r="Z103" s="36">
        <v>248.67</v>
      </c>
      <c r="AA103" s="35"/>
      <c r="AB103" s="26"/>
      <c r="AC103" s="36"/>
      <c r="AD103" s="35">
        <v>45</v>
      </c>
      <c r="AE103" s="26">
        <v>111.31</v>
      </c>
      <c r="AF103" s="36">
        <v>111.98</v>
      </c>
      <c r="AG103" s="35" t="s">
        <v>617</v>
      </c>
      <c r="AH103" s="26" t="s">
        <v>617</v>
      </c>
      <c r="AI103" s="36" t="s">
        <v>617</v>
      </c>
      <c r="AJ103" s="35">
        <v>297</v>
      </c>
      <c r="AK103" s="26">
        <v>1781.64</v>
      </c>
      <c r="AL103" s="36">
        <v>1797.1</v>
      </c>
      <c r="AM103" s="35">
        <v>256</v>
      </c>
      <c r="AN103" s="26">
        <v>1107.48</v>
      </c>
      <c r="AO103" s="36">
        <v>1112.43</v>
      </c>
      <c r="AP103" s="5" t="str">
        <f t="shared" si="1"/>
        <v>2 12</v>
      </c>
    </row>
    <row r="104" spans="1:42" x14ac:dyDescent="0.2">
      <c r="A104" s="2" t="s">
        <v>295</v>
      </c>
      <c r="B104" s="2" t="s">
        <v>648</v>
      </c>
      <c r="C104" s="35"/>
      <c r="D104" s="26"/>
      <c r="E104" s="36"/>
      <c r="F104" s="35">
        <v>5</v>
      </c>
      <c r="G104" s="26">
        <v>19.97</v>
      </c>
      <c r="H104" s="36">
        <v>19.95</v>
      </c>
      <c r="I104" s="35"/>
      <c r="J104" s="26"/>
      <c r="K104" s="36"/>
      <c r="L104" s="35" t="s">
        <v>617</v>
      </c>
      <c r="M104" s="26" t="s">
        <v>617</v>
      </c>
      <c r="N104" s="36" t="s">
        <v>617</v>
      </c>
      <c r="O104" s="35" t="s">
        <v>617</v>
      </c>
      <c r="P104" s="26" t="s">
        <v>617</v>
      </c>
      <c r="Q104" s="36" t="s">
        <v>617</v>
      </c>
      <c r="R104" s="35" t="s">
        <v>617</v>
      </c>
      <c r="S104" s="26" t="s">
        <v>617</v>
      </c>
      <c r="T104" s="36" t="s">
        <v>617</v>
      </c>
      <c r="U104" s="35" t="s">
        <v>617</v>
      </c>
      <c r="V104" s="26" t="s">
        <v>617</v>
      </c>
      <c r="W104" s="36" t="s">
        <v>617</v>
      </c>
      <c r="X104" s="35" t="s">
        <v>617</v>
      </c>
      <c r="Y104" s="26" t="s">
        <v>617</v>
      </c>
      <c r="Z104" s="36" t="s">
        <v>617</v>
      </c>
      <c r="AA104" s="35"/>
      <c r="AB104" s="26"/>
      <c r="AC104" s="36"/>
      <c r="AD104" s="35"/>
      <c r="AE104" s="26"/>
      <c r="AF104" s="36"/>
      <c r="AG104" s="35"/>
      <c r="AH104" s="26"/>
      <c r="AI104" s="36"/>
      <c r="AJ104" s="35" t="s">
        <v>617</v>
      </c>
      <c r="AK104" s="26" t="s">
        <v>617</v>
      </c>
      <c r="AL104" s="36" t="s">
        <v>617</v>
      </c>
      <c r="AM104" s="35"/>
      <c r="AN104" s="26"/>
      <c r="AO104" s="36"/>
      <c r="AP104" s="5" t="str">
        <f t="shared" si="1"/>
        <v>6 7</v>
      </c>
    </row>
    <row r="105" spans="1:42" x14ac:dyDescent="0.2">
      <c r="A105" s="2" t="s">
        <v>296</v>
      </c>
      <c r="B105" s="2" t="s">
        <v>585</v>
      </c>
      <c r="C105" s="35" t="s">
        <v>617</v>
      </c>
      <c r="D105" s="26" t="s">
        <v>617</v>
      </c>
      <c r="E105" s="36" t="s">
        <v>617</v>
      </c>
      <c r="F105" s="35">
        <v>11</v>
      </c>
      <c r="G105" s="26">
        <v>58.79</v>
      </c>
      <c r="H105" s="36">
        <v>58.32</v>
      </c>
      <c r="I105" s="35">
        <v>46</v>
      </c>
      <c r="J105" s="26">
        <v>206.07</v>
      </c>
      <c r="K105" s="36">
        <v>206.13</v>
      </c>
      <c r="L105" s="35">
        <v>44</v>
      </c>
      <c r="M105" s="26">
        <v>160.11000000000001</v>
      </c>
      <c r="N105" s="36">
        <v>158.21</v>
      </c>
      <c r="O105" s="35">
        <v>19</v>
      </c>
      <c r="P105" s="26">
        <v>64.66</v>
      </c>
      <c r="Q105" s="36">
        <v>65.44</v>
      </c>
      <c r="R105" s="35">
        <v>10</v>
      </c>
      <c r="S105" s="26">
        <v>49.86</v>
      </c>
      <c r="T105" s="36">
        <v>49.57</v>
      </c>
      <c r="U105" s="35">
        <v>6</v>
      </c>
      <c r="V105" s="26">
        <v>12.92</v>
      </c>
      <c r="W105" s="36">
        <v>12.89</v>
      </c>
      <c r="X105" s="35">
        <v>25</v>
      </c>
      <c r="Y105" s="26">
        <v>84.44</v>
      </c>
      <c r="Z105" s="36">
        <v>84</v>
      </c>
      <c r="AA105" s="35" t="s">
        <v>617</v>
      </c>
      <c r="AB105" s="26" t="s">
        <v>617</v>
      </c>
      <c r="AC105" s="36" t="s">
        <v>617</v>
      </c>
      <c r="AD105" s="35"/>
      <c r="AE105" s="26"/>
      <c r="AF105" s="36"/>
      <c r="AG105" s="35">
        <v>5</v>
      </c>
      <c r="AH105" s="26">
        <v>53.21</v>
      </c>
      <c r="AI105" s="36">
        <v>52.85</v>
      </c>
      <c r="AJ105" s="35">
        <v>16</v>
      </c>
      <c r="AK105" s="26">
        <v>68.73</v>
      </c>
      <c r="AL105" s="36">
        <v>69.319999999999993</v>
      </c>
      <c r="AM105" s="35">
        <v>32</v>
      </c>
      <c r="AN105" s="26">
        <v>81.260000000000005</v>
      </c>
      <c r="AO105" s="36">
        <v>81.12</v>
      </c>
      <c r="AP105" s="5" t="str">
        <f t="shared" si="1"/>
        <v>2 12</v>
      </c>
    </row>
    <row r="106" spans="1:42" x14ac:dyDescent="0.2">
      <c r="A106" s="2" t="s">
        <v>297</v>
      </c>
      <c r="B106" s="2" t="s">
        <v>586</v>
      </c>
      <c r="C106" s="35">
        <v>14</v>
      </c>
      <c r="D106" s="26">
        <v>39.229999999999997</v>
      </c>
      <c r="E106" s="36">
        <v>39.67</v>
      </c>
      <c r="F106" s="35">
        <v>15</v>
      </c>
      <c r="G106" s="26">
        <v>67.790000000000006</v>
      </c>
      <c r="H106" s="36">
        <v>68.19</v>
      </c>
      <c r="I106" s="35" t="s">
        <v>617</v>
      </c>
      <c r="J106" s="26" t="s">
        <v>617</v>
      </c>
      <c r="K106" s="36" t="s">
        <v>617</v>
      </c>
      <c r="L106" s="35">
        <v>10</v>
      </c>
      <c r="M106" s="26">
        <v>6.54</v>
      </c>
      <c r="N106" s="36">
        <v>6.53</v>
      </c>
      <c r="O106" s="35">
        <v>26</v>
      </c>
      <c r="P106" s="26">
        <v>101.43</v>
      </c>
      <c r="Q106" s="36">
        <v>102.25</v>
      </c>
      <c r="R106" s="35">
        <v>63</v>
      </c>
      <c r="S106" s="26">
        <v>484.97</v>
      </c>
      <c r="T106" s="36">
        <v>488.22</v>
      </c>
      <c r="U106" s="35" t="s">
        <v>617</v>
      </c>
      <c r="V106" s="26" t="s">
        <v>617</v>
      </c>
      <c r="W106" s="36" t="s">
        <v>617</v>
      </c>
      <c r="X106" s="35">
        <v>4</v>
      </c>
      <c r="Y106" s="26">
        <v>3.68</v>
      </c>
      <c r="Z106" s="36">
        <v>3.68</v>
      </c>
      <c r="AA106" s="35"/>
      <c r="AB106" s="26"/>
      <c r="AC106" s="36"/>
      <c r="AD106" s="35">
        <v>57</v>
      </c>
      <c r="AE106" s="26">
        <v>269.85000000000002</v>
      </c>
      <c r="AF106" s="36">
        <v>268.99</v>
      </c>
      <c r="AG106" s="35"/>
      <c r="AH106" s="26"/>
      <c r="AI106" s="36"/>
      <c r="AJ106" s="35">
        <v>12</v>
      </c>
      <c r="AK106" s="26">
        <v>11.98</v>
      </c>
      <c r="AL106" s="36">
        <v>11.99</v>
      </c>
      <c r="AM106" s="35">
        <v>14</v>
      </c>
      <c r="AN106" s="26">
        <v>65.239999999999995</v>
      </c>
      <c r="AO106" s="36">
        <v>65.48</v>
      </c>
      <c r="AP106" s="5" t="str">
        <f t="shared" si="1"/>
        <v>2 11</v>
      </c>
    </row>
    <row r="107" spans="1:42" x14ac:dyDescent="0.2">
      <c r="A107" s="2" t="s">
        <v>298</v>
      </c>
      <c r="B107" s="2" t="s">
        <v>451</v>
      </c>
      <c r="C107" s="35"/>
      <c r="D107" s="26"/>
      <c r="E107" s="36"/>
      <c r="F107" s="35">
        <v>3</v>
      </c>
      <c r="G107" s="26">
        <v>0.23</v>
      </c>
      <c r="H107" s="36">
        <v>0.23</v>
      </c>
      <c r="I107" s="35">
        <v>3</v>
      </c>
      <c r="J107" s="26">
        <v>0.8</v>
      </c>
      <c r="K107" s="36">
        <v>0.8</v>
      </c>
      <c r="L107" s="35" t="s">
        <v>617</v>
      </c>
      <c r="M107" s="26" t="s">
        <v>617</v>
      </c>
      <c r="N107" s="36" t="s">
        <v>617</v>
      </c>
      <c r="O107" s="35" t="s">
        <v>617</v>
      </c>
      <c r="P107" s="26" t="s">
        <v>617</v>
      </c>
      <c r="Q107" s="36" t="s">
        <v>617</v>
      </c>
      <c r="R107" s="35">
        <v>5</v>
      </c>
      <c r="S107" s="26">
        <v>1.42</v>
      </c>
      <c r="T107" s="36">
        <v>1.1000000000000001</v>
      </c>
      <c r="U107" s="35"/>
      <c r="V107" s="26"/>
      <c r="W107" s="36"/>
      <c r="X107" s="35" t="s">
        <v>617</v>
      </c>
      <c r="Y107" s="26" t="s">
        <v>617</v>
      </c>
      <c r="Z107" s="36" t="s">
        <v>617</v>
      </c>
      <c r="AA107" s="35" t="s">
        <v>617</v>
      </c>
      <c r="AB107" s="26" t="s">
        <v>617</v>
      </c>
      <c r="AC107" s="36" t="s">
        <v>617</v>
      </c>
      <c r="AD107" s="35"/>
      <c r="AE107" s="26"/>
      <c r="AF107" s="36"/>
      <c r="AG107" s="35"/>
      <c r="AH107" s="26"/>
      <c r="AI107" s="36"/>
      <c r="AJ107" s="35">
        <v>3</v>
      </c>
      <c r="AK107" s="26">
        <v>0.27</v>
      </c>
      <c r="AL107" s="36">
        <v>0.27</v>
      </c>
      <c r="AM107" s="35">
        <v>3</v>
      </c>
      <c r="AN107" s="26">
        <v>0.92</v>
      </c>
      <c r="AO107" s="36">
        <v>0.92</v>
      </c>
      <c r="AP107" s="5" t="str">
        <f t="shared" si="1"/>
        <v>4 9</v>
      </c>
    </row>
    <row r="108" spans="1:42" x14ac:dyDescent="0.2">
      <c r="A108" s="2" t="s">
        <v>299</v>
      </c>
      <c r="B108" s="2" t="s">
        <v>452</v>
      </c>
      <c r="C108" s="35">
        <v>191</v>
      </c>
      <c r="D108" s="26">
        <v>614.75</v>
      </c>
      <c r="E108" s="36">
        <v>615.24</v>
      </c>
      <c r="F108" s="35">
        <v>1297</v>
      </c>
      <c r="G108" s="26">
        <v>5467.29</v>
      </c>
      <c r="H108" s="36">
        <v>5398.12</v>
      </c>
      <c r="I108" s="35" t="s">
        <v>617</v>
      </c>
      <c r="J108" s="26" t="s">
        <v>617</v>
      </c>
      <c r="K108" s="36" t="s">
        <v>617</v>
      </c>
      <c r="L108" s="35">
        <v>750</v>
      </c>
      <c r="M108" s="26">
        <v>3347.41</v>
      </c>
      <c r="N108" s="36">
        <v>3237.88</v>
      </c>
      <c r="O108" s="35">
        <v>1989</v>
      </c>
      <c r="P108" s="26">
        <v>8126.24</v>
      </c>
      <c r="Q108" s="36">
        <v>8085.52</v>
      </c>
      <c r="R108" s="35">
        <v>3095</v>
      </c>
      <c r="S108" s="26">
        <v>9721.2800000000007</v>
      </c>
      <c r="T108" s="36">
        <v>9662.49</v>
      </c>
      <c r="U108" s="35">
        <v>540</v>
      </c>
      <c r="V108" s="26">
        <v>3080.66</v>
      </c>
      <c r="W108" s="36">
        <v>3057.42</v>
      </c>
      <c r="X108" s="35">
        <v>396</v>
      </c>
      <c r="Y108" s="26">
        <v>1093.21</v>
      </c>
      <c r="Z108" s="36">
        <v>1091.33</v>
      </c>
      <c r="AA108" s="35" t="s">
        <v>617</v>
      </c>
      <c r="AB108" s="26" t="s">
        <v>617</v>
      </c>
      <c r="AC108" s="36" t="s">
        <v>617</v>
      </c>
      <c r="AD108" s="35">
        <v>927</v>
      </c>
      <c r="AE108" s="26">
        <v>2590.13</v>
      </c>
      <c r="AF108" s="36">
        <v>2579.27</v>
      </c>
      <c r="AG108" s="35">
        <v>339</v>
      </c>
      <c r="AH108" s="26">
        <v>1277.76</v>
      </c>
      <c r="AI108" s="36">
        <v>1215.6199999999999</v>
      </c>
      <c r="AJ108" s="35">
        <v>1205</v>
      </c>
      <c r="AK108" s="26">
        <v>3633.1</v>
      </c>
      <c r="AL108" s="36">
        <v>3622.9</v>
      </c>
      <c r="AM108" s="35">
        <v>1740</v>
      </c>
      <c r="AN108" s="26">
        <v>5849.69</v>
      </c>
      <c r="AO108" s="36">
        <v>5788.54</v>
      </c>
      <c r="AP108" s="5" t="str">
        <f t="shared" si="1"/>
        <v>2 13</v>
      </c>
    </row>
    <row r="109" spans="1:42" x14ac:dyDescent="0.2">
      <c r="A109" s="2" t="s">
        <v>300</v>
      </c>
      <c r="B109" s="2" t="s">
        <v>453</v>
      </c>
      <c r="C109" s="35">
        <v>92</v>
      </c>
      <c r="D109" s="26">
        <v>108.98</v>
      </c>
      <c r="E109" s="36">
        <v>105.3</v>
      </c>
      <c r="F109" s="35">
        <v>736</v>
      </c>
      <c r="G109" s="26">
        <v>2208.67</v>
      </c>
      <c r="H109" s="36">
        <v>2140.33</v>
      </c>
      <c r="I109" s="35">
        <v>10</v>
      </c>
      <c r="J109" s="26">
        <v>8.6</v>
      </c>
      <c r="K109" s="36">
        <v>7.17</v>
      </c>
      <c r="L109" s="35">
        <v>376</v>
      </c>
      <c r="M109" s="26">
        <v>1079</v>
      </c>
      <c r="N109" s="36">
        <v>970.42</v>
      </c>
      <c r="O109" s="35">
        <v>662</v>
      </c>
      <c r="P109" s="26">
        <v>1213.93</v>
      </c>
      <c r="Q109" s="36">
        <v>1184.26</v>
      </c>
      <c r="R109" s="35">
        <v>1407</v>
      </c>
      <c r="S109" s="26">
        <v>2568.79</v>
      </c>
      <c r="T109" s="36">
        <v>2479.8000000000002</v>
      </c>
      <c r="U109" s="35">
        <v>247</v>
      </c>
      <c r="V109" s="26">
        <v>589.01</v>
      </c>
      <c r="W109" s="36">
        <v>561.32000000000005</v>
      </c>
      <c r="X109" s="35">
        <v>307</v>
      </c>
      <c r="Y109" s="26">
        <v>418.48</v>
      </c>
      <c r="Z109" s="36">
        <v>409.92</v>
      </c>
      <c r="AA109" s="35">
        <v>3</v>
      </c>
      <c r="AB109" s="26">
        <v>5.99</v>
      </c>
      <c r="AC109" s="36">
        <v>5.97</v>
      </c>
      <c r="AD109" s="35">
        <v>307</v>
      </c>
      <c r="AE109" s="26">
        <v>392.51</v>
      </c>
      <c r="AF109" s="36">
        <v>371.27</v>
      </c>
      <c r="AG109" s="35">
        <v>184</v>
      </c>
      <c r="AH109" s="26">
        <v>883.8</v>
      </c>
      <c r="AI109" s="36">
        <v>776.55</v>
      </c>
      <c r="AJ109" s="35">
        <v>537</v>
      </c>
      <c r="AK109" s="26">
        <v>707.7</v>
      </c>
      <c r="AL109" s="36">
        <v>682.52</v>
      </c>
      <c r="AM109" s="35">
        <v>885</v>
      </c>
      <c r="AN109" s="26">
        <v>1877.72</v>
      </c>
      <c r="AO109" s="36">
        <v>1820.98</v>
      </c>
      <c r="AP109" s="5" t="str">
        <f t="shared" si="1"/>
        <v>0 13</v>
      </c>
    </row>
    <row r="110" spans="1:42" x14ac:dyDescent="0.2">
      <c r="A110" s="2" t="s">
        <v>301</v>
      </c>
      <c r="B110" s="2" t="s">
        <v>454</v>
      </c>
      <c r="C110" s="35">
        <v>138</v>
      </c>
      <c r="D110" s="26">
        <v>259.49</v>
      </c>
      <c r="E110" s="36">
        <v>248.6</v>
      </c>
      <c r="F110" s="35">
        <v>652</v>
      </c>
      <c r="G110" s="26">
        <v>2412.2600000000002</v>
      </c>
      <c r="H110" s="36">
        <v>2356.9899999999998</v>
      </c>
      <c r="I110" s="35">
        <v>6</v>
      </c>
      <c r="J110" s="26">
        <v>9.16</v>
      </c>
      <c r="K110" s="36">
        <v>9.01</v>
      </c>
      <c r="L110" s="35">
        <v>168</v>
      </c>
      <c r="M110" s="26">
        <v>402.75</v>
      </c>
      <c r="N110" s="36">
        <v>392.14</v>
      </c>
      <c r="O110" s="35">
        <v>1776</v>
      </c>
      <c r="P110" s="26">
        <v>7066.15</v>
      </c>
      <c r="Q110" s="36">
        <v>6958.64</v>
      </c>
      <c r="R110" s="35">
        <v>2734</v>
      </c>
      <c r="S110" s="26">
        <v>9661.18</v>
      </c>
      <c r="T110" s="36">
        <v>9469.9500000000007</v>
      </c>
      <c r="U110" s="35">
        <v>189</v>
      </c>
      <c r="V110" s="26">
        <v>694.97</v>
      </c>
      <c r="W110" s="36">
        <v>682.06</v>
      </c>
      <c r="X110" s="35">
        <v>328</v>
      </c>
      <c r="Y110" s="26">
        <v>1028.23</v>
      </c>
      <c r="Z110" s="36">
        <v>1022.98</v>
      </c>
      <c r="AA110" s="35"/>
      <c r="AB110" s="26"/>
      <c r="AC110" s="36"/>
      <c r="AD110" s="35">
        <v>787</v>
      </c>
      <c r="AE110" s="26">
        <v>1705.04</v>
      </c>
      <c r="AF110" s="36">
        <v>1677.8</v>
      </c>
      <c r="AG110" s="35">
        <v>14</v>
      </c>
      <c r="AH110" s="26">
        <v>92.23</v>
      </c>
      <c r="AI110" s="36">
        <v>82.16</v>
      </c>
      <c r="AJ110" s="35">
        <v>973</v>
      </c>
      <c r="AK110" s="26">
        <v>2664.1</v>
      </c>
      <c r="AL110" s="36">
        <v>2623.85</v>
      </c>
      <c r="AM110" s="35">
        <v>1408</v>
      </c>
      <c r="AN110" s="26">
        <v>4937.91</v>
      </c>
      <c r="AO110" s="36">
        <v>4821.1400000000003</v>
      </c>
      <c r="AP110" s="5" t="str">
        <f t="shared" si="1"/>
        <v>0 12</v>
      </c>
    </row>
    <row r="111" spans="1:42" x14ac:dyDescent="0.2">
      <c r="A111" s="2" t="s">
        <v>302</v>
      </c>
      <c r="B111" s="2" t="s">
        <v>455</v>
      </c>
      <c r="C111" s="35"/>
      <c r="D111" s="26"/>
      <c r="E111" s="36"/>
      <c r="F111" s="35"/>
      <c r="G111" s="26"/>
      <c r="H111" s="36"/>
      <c r="I111" s="35"/>
      <c r="J111" s="26"/>
      <c r="K111" s="36"/>
      <c r="L111" s="35">
        <v>3</v>
      </c>
      <c r="M111" s="26">
        <v>4.6900000000000004</v>
      </c>
      <c r="N111" s="36">
        <v>4.68</v>
      </c>
      <c r="O111" s="35" t="s">
        <v>617</v>
      </c>
      <c r="P111" s="26" t="s">
        <v>617</v>
      </c>
      <c r="Q111" s="36" t="s">
        <v>617</v>
      </c>
      <c r="R111" s="35">
        <v>4</v>
      </c>
      <c r="S111" s="26">
        <v>10.32</v>
      </c>
      <c r="T111" s="36">
        <v>10.32</v>
      </c>
      <c r="U111" s="35" t="s">
        <v>617</v>
      </c>
      <c r="V111" s="26" t="s">
        <v>617</v>
      </c>
      <c r="W111" s="36" t="s">
        <v>617</v>
      </c>
      <c r="X111" s="35" t="s">
        <v>617</v>
      </c>
      <c r="Y111" s="26" t="s">
        <v>617</v>
      </c>
      <c r="Z111" s="36" t="s">
        <v>617</v>
      </c>
      <c r="AA111" s="35"/>
      <c r="AB111" s="26"/>
      <c r="AC111" s="36"/>
      <c r="AD111" s="35" t="s">
        <v>617</v>
      </c>
      <c r="AE111" s="26" t="s">
        <v>617</v>
      </c>
      <c r="AF111" s="36" t="s">
        <v>617</v>
      </c>
      <c r="AG111" s="35"/>
      <c r="AH111" s="26"/>
      <c r="AI111" s="36"/>
      <c r="AJ111" s="35" t="s">
        <v>617</v>
      </c>
      <c r="AK111" s="26" t="s">
        <v>617</v>
      </c>
      <c r="AL111" s="36" t="s">
        <v>617</v>
      </c>
      <c r="AM111" s="35" t="s">
        <v>617</v>
      </c>
      <c r="AN111" s="26" t="s">
        <v>617</v>
      </c>
      <c r="AO111" s="36" t="s">
        <v>617</v>
      </c>
      <c r="AP111" s="5" t="str">
        <f t="shared" si="1"/>
        <v>6 8</v>
      </c>
    </row>
    <row r="112" spans="1:42" x14ac:dyDescent="0.2">
      <c r="A112" s="2" t="s">
        <v>522</v>
      </c>
      <c r="B112" s="2" t="s">
        <v>649</v>
      </c>
      <c r="C112" s="35"/>
      <c r="D112" s="26"/>
      <c r="E112" s="36"/>
      <c r="F112" s="35"/>
      <c r="G112" s="26"/>
      <c r="H112" s="36"/>
      <c r="I112" s="35"/>
      <c r="J112" s="26"/>
      <c r="K112" s="36"/>
      <c r="L112" s="35"/>
      <c r="M112" s="26"/>
      <c r="N112" s="36"/>
      <c r="O112" s="35"/>
      <c r="P112" s="26"/>
      <c r="Q112" s="36"/>
      <c r="R112" s="35"/>
      <c r="S112" s="26"/>
      <c r="T112" s="36"/>
      <c r="U112" s="35"/>
      <c r="V112" s="26"/>
      <c r="W112" s="36"/>
      <c r="X112" s="35"/>
      <c r="Y112" s="26"/>
      <c r="Z112" s="36"/>
      <c r="AA112" s="35"/>
      <c r="AB112" s="26"/>
      <c r="AC112" s="36"/>
      <c r="AD112" s="35" t="s">
        <v>617</v>
      </c>
      <c r="AE112" s="26" t="s">
        <v>617</v>
      </c>
      <c r="AF112" s="36" t="s">
        <v>617</v>
      </c>
      <c r="AG112" s="35"/>
      <c r="AH112" s="26"/>
      <c r="AI112" s="36"/>
      <c r="AJ112" s="35" t="s">
        <v>617</v>
      </c>
      <c r="AK112" s="26" t="s">
        <v>617</v>
      </c>
      <c r="AL112" s="36" t="s">
        <v>617</v>
      </c>
      <c r="AM112" s="35" t="s">
        <v>617</v>
      </c>
      <c r="AN112" s="26" t="s">
        <v>617</v>
      </c>
      <c r="AO112" s="36" t="s">
        <v>617</v>
      </c>
      <c r="AP112" s="5" t="str">
        <f t="shared" si="1"/>
        <v>3 3</v>
      </c>
    </row>
    <row r="113" spans="1:42" x14ac:dyDescent="0.2">
      <c r="A113" s="2" t="s">
        <v>303</v>
      </c>
      <c r="B113" s="2" t="s">
        <v>587</v>
      </c>
      <c r="C113" s="35" t="s">
        <v>617</v>
      </c>
      <c r="D113" s="26" t="s">
        <v>617</v>
      </c>
      <c r="E113" s="36" t="s">
        <v>617</v>
      </c>
      <c r="F113" s="35">
        <v>26</v>
      </c>
      <c r="G113" s="26">
        <v>62.38</v>
      </c>
      <c r="H113" s="36">
        <v>63.42</v>
      </c>
      <c r="I113" s="35">
        <v>9</v>
      </c>
      <c r="J113" s="26">
        <v>26.99</v>
      </c>
      <c r="K113" s="36">
        <v>26.7</v>
      </c>
      <c r="L113" s="35">
        <v>97</v>
      </c>
      <c r="M113" s="26">
        <v>654.13</v>
      </c>
      <c r="N113" s="36">
        <v>650.24</v>
      </c>
      <c r="O113" s="35">
        <v>6</v>
      </c>
      <c r="P113" s="26">
        <v>78.790000000000006</v>
      </c>
      <c r="Q113" s="36">
        <v>79.41</v>
      </c>
      <c r="R113" s="35">
        <v>6</v>
      </c>
      <c r="S113" s="26">
        <v>22.74</v>
      </c>
      <c r="T113" s="36">
        <v>23.18</v>
      </c>
      <c r="U113" s="35">
        <v>13</v>
      </c>
      <c r="V113" s="26">
        <v>68.599999999999994</v>
      </c>
      <c r="W113" s="36">
        <v>68.569999999999993</v>
      </c>
      <c r="X113" s="35">
        <v>32</v>
      </c>
      <c r="Y113" s="26">
        <v>188.39</v>
      </c>
      <c r="Z113" s="36">
        <v>188.14</v>
      </c>
      <c r="AA113" s="35" t="s">
        <v>617</v>
      </c>
      <c r="AB113" s="26" t="s">
        <v>617</v>
      </c>
      <c r="AC113" s="36" t="s">
        <v>617</v>
      </c>
      <c r="AD113" s="35"/>
      <c r="AE113" s="26"/>
      <c r="AF113" s="36"/>
      <c r="AG113" s="35">
        <v>3</v>
      </c>
      <c r="AH113" s="26">
        <v>1.91</v>
      </c>
      <c r="AI113" s="36">
        <v>1.89</v>
      </c>
      <c r="AJ113" s="35">
        <v>9</v>
      </c>
      <c r="AK113" s="26">
        <v>11.53</v>
      </c>
      <c r="AL113" s="36">
        <v>11.59</v>
      </c>
      <c r="AM113" s="35">
        <v>14</v>
      </c>
      <c r="AN113" s="26">
        <v>136.08000000000001</v>
      </c>
      <c r="AO113" s="36">
        <v>135.38999999999999</v>
      </c>
      <c r="AP113" s="5" t="str">
        <f t="shared" si="1"/>
        <v>2 12</v>
      </c>
    </row>
    <row r="114" spans="1:42" x14ac:dyDescent="0.2">
      <c r="A114" s="2" t="s">
        <v>304</v>
      </c>
      <c r="B114" s="2" t="s">
        <v>588</v>
      </c>
      <c r="C114" s="35"/>
      <c r="D114" s="26"/>
      <c r="E114" s="36"/>
      <c r="F114" s="35" t="s">
        <v>617</v>
      </c>
      <c r="G114" s="26" t="s">
        <v>617</v>
      </c>
      <c r="H114" s="36" t="s">
        <v>617</v>
      </c>
      <c r="I114" s="35"/>
      <c r="J114" s="26"/>
      <c r="K114" s="36"/>
      <c r="L114" s="35">
        <v>14</v>
      </c>
      <c r="M114" s="26">
        <v>110.54</v>
      </c>
      <c r="N114" s="36">
        <v>114.31</v>
      </c>
      <c r="O114" s="35">
        <v>9</v>
      </c>
      <c r="P114" s="26">
        <v>89.21</v>
      </c>
      <c r="Q114" s="36">
        <v>90.14</v>
      </c>
      <c r="R114" s="35">
        <v>3</v>
      </c>
      <c r="S114" s="26">
        <v>1.75</v>
      </c>
      <c r="T114" s="36">
        <v>1.75</v>
      </c>
      <c r="U114" s="35">
        <v>7</v>
      </c>
      <c r="V114" s="26">
        <v>60.85</v>
      </c>
      <c r="W114" s="36">
        <v>64.7</v>
      </c>
      <c r="X114" s="35" t="s">
        <v>617</v>
      </c>
      <c r="Y114" s="26" t="s">
        <v>617</v>
      </c>
      <c r="Z114" s="36" t="s">
        <v>617</v>
      </c>
      <c r="AA114" s="35"/>
      <c r="AB114" s="26"/>
      <c r="AC114" s="36"/>
      <c r="AD114" s="35" t="s">
        <v>617</v>
      </c>
      <c r="AE114" s="26" t="s">
        <v>617</v>
      </c>
      <c r="AF114" s="36" t="s">
        <v>617</v>
      </c>
      <c r="AG114" s="35">
        <v>22</v>
      </c>
      <c r="AH114" s="26">
        <v>107.73</v>
      </c>
      <c r="AI114" s="36">
        <v>90.69</v>
      </c>
      <c r="AJ114" s="35">
        <v>4</v>
      </c>
      <c r="AK114" s="26">
        <v>0.72</v>
      </c>
      <c r="AL114" s="36">
        <v>0.72</v>
      </c>
      <c r="AM114" s="35">
        <v>6</v>
      </c>
      <c r="AN114" s="26">
        <v>18.03</v>
      </c>
      <c r="AO114" s="36">
        <v>18.079999999999998</v>
      </c>
      <c r="AP114" s="5" t="str">
        <f t="shared" si="1"/>
        <v>3 10</v>
      </c>
    </row>
    <row r="115" spans="1:42" x14ac:dyDescent="0.2">
      <c r="A115" s="2" t="s">
        <v>305</v>
      </c>
      <c r="B115" s="2" t="s">
        <v>650</v>
      </c>
      <c r="C115" s="35" t="s">
        <v>617</v>
      </c>
      <c r="D115" s="26" t="s">
        <v>617</v>
      </c>
      <c r="E115" s="36" t="s">
        <v>617</v>
      </c>
      <c r="F115" s="35" t="s">
        <v>617</v>
      </c>
      <c r="G115" s="26" t="s">
        <v>617</v>
      </c>
      <c r="H115" s="36" t="s">
        <v>617</v>
      </c>
      <c r="I115" s="35">
        <v>5</v>
      </c>
      <c r="J115" s="26">
        <v>26.82</v>
      </c>
      <c r="K115" s="36">
        <v>26.73</v>
      </c>
      <c r="L115" s="35"/>
      <c r="M115" s="26"/>
      <c r="N115" s="36"/>
      <c r="O115" s="35" t="s">
        <v>617</v>
      </c>
      <c r="P115" s="26" t="s">
        <v>617</v>
      </c>
      <c r="Q115" s="36" t="s">
        <v>617</v>
      </c>
      <c r="R115" s="35">
        <v>5</v>
      </c>
      <c r="S115" s="26">
        <v>15.18</v>
      </c>
      <c r="T115" s="36">
        <v>15.16</v>
      </c>
      <c r="U115" s="35"/>
      <c r="V115" s="26"/>
      <c r="W115" s="36"/>
      <c r="X115" s="35"/>
      <c r="Y115" s="26"/>
      <c r="Z115" s="36"/>
      <c r="AA115" s="35"/>
      <c r="AB115" s="26"/>
      <c r="AC115" s="36"/>
      <c r="AD115" s="35" t="s">
        <v>617</v>
      </c>
      <c r="AE115" s="26" t="s">
        <v>617</v>
      </c>
      <c r="AF115" s="36" t="s">
        <v>617</v>
      </c>
      <c r="AG115" s="35"/>
      <c r="AH115" s="26"/>
      <c r="AI115" s="36"/>
      <c r="AJ115" s="35">
        <v>29</v>
      </c>
      <c r="AK115" s="26">
        <v>190.74</v>
      </c>
      <c r="AL115" s="36">
        <v>192.2</v>
      </c>
      <c r="AM115" s="35" t="s">
        <v>617</v>
      </c>
      <c r="AN115" s="26" t="s">
        <v>617</v>
      </c>
      <c r="AO115" s="36" t="s">
        <v>617</v>
      </c>
      <c r="AP115" s="5" t="str">
        <f t="shared" si="1"/>
        <v>5 8</v>
      </c>
    </row>
    <row r="116" spans="1:42" x14ac:dyDescent="0.2">
      <c r="A116" s="2" t="s">
        <v>306</v>
      </c>
      <c r="B116" s="2" t="s">
        <v>589</v>
      </c>
      <c r="C116" s="35"/>
      <c r="D116" s="26"/>
      <c r="E116" s="36"/>
      <c r="F116" s="35"/>
      <c r="G116" s="26"/>
      <c r="H116" s="36"/>
      <c r="I116" s="35">
        <v>7</v>
      </c>
      <c r="J116" s="26">
        <v>25.54</v>
      </c>
      <c r="K116" s="36">
        <v>25.42</v>
      </c>
      <c r="L116" s="35" t="s">
        <v>617</v>
      </c>
      <c r="M116" s="26" t="s">
        <v>617</v>
      </c>
      <c r="N116" s="36" t="s">
        <v>617</v>
      </c>
      <c r="O116" s="35">
        <v>3</v>
      </c>
      <c r="P116" s="26">
        <v>14.8</v>
      </c>
      <c r="Q116" s="36">
        <v>14.8</v>
      </c>
      <c r="R116" s="35" t="s">
        <v>617</v>
      </c>
      <c r="S116" s="26" t="s">
        <v>617</v>
      </c>
      <c r="T116" s="36" t="s">
        <v>617</v>
      </c>
      <c r="U116" s="35"/>
      <c r="V116" s="26"/>
      <c r="W116" s="36"/>
      <c r="X116" s="35" t="s">
        <v>617</v>
      </c>
      <c r="Y116" s="26" t="s">
        <v>617</v>
      </c>
      <c r="Z116" s="36" t="s">
        <v>617</v>
      </c>
      <c r="AA116" s="35"/>
      <c r="AB116" s="26"/>
      <c r="AC116" s="36"/>
      <c r="AD116" s="35"/>
      <c r="AE116" s="26"/>
      <c r="AF116" s="36"/>
      <c r="AG116" s="35"/>
      <c r="AH116" s="26"/>
      <c r="AI116" s="36"/>
      <c r="AJ116" s="35">
        <v>3</v>
      </c>
      <c r="AK116" s="26">
        <v>6.31</v>
      </c>
      <c r="AL116" s="36">
        <v>6.31</v>
      </c>
      <c r="AM116" s="35" t="s">
        <v>617</v>
      </c>
      <c r="AN116" s="26" t="s">
        <v>617</v>
      </c>
      <c r="AO116" s="36" t="s">
        <v>617</v>
      </c>
      <c r="AP116" s="5" t="str">
        <f t="shared" si="1"/>
        <v>4 7</v>
      </c>
    </row>
    <row r="117" spans="1:42" x14ac:dyDescent="0.2">
      <c r="A117" s="2" t="s">
        <v>307</v>
      </c>
      <c r="B117" s="2" t="s">
        <v>456</v>
      </c>
      <c r="C117" s="35">
        <v>21</v>
      </c>
      <c r="D117" s="26">
        <v>89.59</v>
      </c>
      <c r="E117" s="36">
        <v>89.25</v>
      </c>
      <c r="F117" s="35">
        <v>34</v>
      </c>
      <c r="G117" s="26">
        <v>154.94999999999999</v>
      </c>
      <c r="H117" s="36">
        <v>156.65</v>
      </c>
      <c r="I117" s="35">
        <v>23</v>
      </c>
      <c r="J117" s="26">
        <v>82.32</v>
      </c>
      <c r="K117" s="36">
        <v>82.2</v>
      </c>
      <c r="L117" s="35">
        <v>18</v>
      </c>
      <c r="M117" s="26">
        <v>95.52</v>
      </c>
      <c r="N117" s="36">
        <v>95.23</v>
      </c>
      <c r="O117" s="35">
        <v>63</v>
      </c>
      <c r="P117" s="26">
        <v>424.36</v>
      </c>
      <c r="Q117" s="36">
        <v>428.69</v>
      </c>
      <c r="R117" s="35">
        <v>157</v>
      </c>
      <c r="S117" s="26">
        <v>1786.36</v>
      </c>
      <c r="T117" s="36">
        <v>1807.35</v>
      </c>
      <c r="U117" s="35">
        <v>12</v>
      </c>
      <c r="V117" s="26">
        <v>51.32</v>
      </c>
      <c r="W117" s="36">
        <v>51.49</v>
      </c>
      <c r="X117" s="35">
        <v>9</v>
      </c>
      <c r="Y117" s="26">
        <v>31.4</v>
      </c>
      <c r="Z117" s="36">
        <v>31.41</v>
      </c>
      <c r="AA117" s="35">
        <v>11</v>
      </c>
      <c r="AB117" s="26">
        <v>37.32</v>
      </c>
      <c r="AC117" s="36">
        <v>37.159999999999997</v>
      </c>
      <c r="AD117" s="35" t="s">
        <v>617</v>
      </c>
      <c r="AE117" s="26" t="s">
        <v>617</v>
      </c>
      <c r="AF117" s="36" t="s">
        <v>617</v>
      </c>
      <c r="AG117" s="35" t="s">
        <v>617</v>
      </c>
      <c r="AH117" s="26" t="s">
        <v>617</v>
      </c>
      <c r="AI117" s="36" t="s">
        <v>617</v>
      </c>
      <c r="AJ117" s="35">
        <v>44</v>
      </c>
      <c r="AK117" s="26">
        <v>194.73</v>
      </c>
      <c r="AL117" s="36">
        <v>196.14</v>
      </c>
      <c r="AM117" s="35">
        <v>31</v>
      </c>
      <c r="AN117" s="26">
        <v>152.27000000000001</v>
      </c>
      <c r="AO117" s="36">
        <v>152.52000000000001</v>
      </c>
      <c r="AP117" s="5" t="str">
        <f t="shared" si="1"/>
        <v>2 13</v>
      </c>
    </row>
    <row r="118" spans="1:42" x14ac:dyDescent="0.2">
      <c r="A118" s="2" t="s">
        <v>308</v>
      </c>
      <c r="B118" s="2" t="s">
        <v>457</v>
      </c>
      <c r="C118" s="35"/>
      <c r="D118" s="26"/>
      <c r="E118" s="36"/>
      <c r="F118" s="35">
        <v>3</v>
      </c>
      <c r="G118" s="26">
        <v>7.96</v>
      </c>
      <c r="H118" s="36">
        <v>7.93</v>
      </c>
      <c r="I118" s="35"/>
      <c r="J118" s="26"/>
      <c r="K118" s="36"/>
      <c r="L118" s="35"/>
      <c r="M118" s="26"/>
      <c r="N118" s="36"/>
      <c r="O118" s="35" t="s">
        <v>617</v>
      </c>
      <c r="P118" s="26" t="s">
        <v>617</v>
      </c>
      <c r="Q118" s="36" t="s">
        <v>617</v>
      </c>
      <c r="R118" s="35"/>
      <c r="S118" s="26"/>
      <c r="T118" s="36"/>
      <c r="U118" s="35"/>
      <c r="V118" s="26"/>
      <c r="W118" s="36"/>
      <c r="X118" s="35"/>
      <c r="Y118" s="26"/>
      <c r="Z118" s="36"/>
      <c r="AA118" s="35" t="s">
        <v>617</v>
      </c>
      <c r="AB118" s="26" t="s">
        <v>617</v>
      </c>
      <c r="AC118" s="36" t="s">
        <v>617</v>
      </c>
      <c r="AD118" s="35"/>
      <c r="AE118" s="26"/>
      <c r="AF118" s="36"/>
      <c r="AG118" s="35"/>
      <c r="AH118" s="26"/>
      <c r="AI118" s="36"/>
      <c r="AJ118" s="35"/>
      <c r="AK118" s="26"/>
      <c r="AL118" s="36"/>
      <c r="AM118" s="35"/>
      <c r="AN118" s="26"/>
      <c r="AO118" s="36"/>
      <c r="AP118" s="5" t="str">
        <f t="shared" si="1"/>
        <v>2 3</v>
      </c>
    </row>
    <row r="119" spans="1:42" x14ac:dyDescent="0.2">
      <c r="A119" s="2" t="s">
        <v>309</v>
      </c>
      <c r="B119" s="2" t="s">
        <v>651</v>
      </c>
      <c r="C119" s="35"/>
      <c r="D119" s="26"/>
      <c r="E119" s="36"/>
      <c r="F119" s="35" t="s">
        <v>617</v>
      </c>
      <c r="G119" s="26" t="s">
        <v>617</v>
      </c>
      <c r="H119" s="36" t="s">
        <v>617</v>
      </c>
      <c r="I119" s="35">
        <v>3</v>
      </c>
      <c r="J119" s="26">
        <v>3.24</v>
      </c>
      <c r="K119" s="36">
        <v>3.24</v>
      </c>
      <c r="L119" s="35"/>
      <c r="M119" s="26"/>
      <c r="N119" s="36"/>
      <c r="O119" s="35"/>
      <c r="P119" s="26"/>
      <c r="Q119" s="36"/>
      <c r="R119" s="35"/>
      <c r="S119" s="26"/>
      <c r="T119" s="36"/>
      <c r="U119" s="35" t="s">
        <v>617</v>
      </c>
      <c r="V119" s="26" t="s">
        <v>617</v>
      </c>
      <c r="W119" s="36" t="s">
        <v>617</v>
      </c>
      <c r="X119" s="35"/>
      <c r="Y119" s="26"/>
      <c r="Z119" s="36"/>
      <c r="AA119" s="35"/>
      <c r="AB119" s="26"/>
      <c r="AC119" s="36"/>
      <c r="AD119" s="35" t="s">
        <v>617</v>
      </c>
      <c r="AE119" s="26" t="s">
        <v>617</v>
      </c>
      <c r="AF119" s="36" t="s">
        <v>617</v>
      </c>
      <c r="AG119" s="35"/>
      <c r="AH119" s="26"/>
      <c r="AI119" s="36"/>
      <c r="AJ119" s="35">
        <v>3</v>
      </c>
      <c r="AK119" s="26">
        <v>21.24</v>
      </c>
      <c r="AL119" s="36">
        <v>21.24</v>
      </c>
      <c r="AM119" s="35"/>
      <c r="AN119" s="26"/>
      <c r="AO119" s="36"/>
      <c r="AP119" s="5" t="str">
        <f t="shared" si="1"/>
        <v>3 5</v>
      </c>
    </row>
    <row r="120" spans="1:42" x14ac:dyDescent="0.2">
      <c r="A120" s="2" t="s">
        <v>310</v>
      </c>
      <c r="B120" s="2" t="s">
        <v>652</v>
      </c>
      <c r="C120" s="35"/>
      <c r="D120" s="26"/>
      <c r="E120" s="36"/>
      <c r="F120" s="35" t="s">
        <v>617</v>
      </c>
      <c r="G120" s="26" t="s">
        <v>617</v>
      </c>
      <c r="H120" s="36" t="s">
        <v>617</v>
      </c>
      <c r="I120" s="35" t="s">
        <v>617</v>
      </c>
      <c r="J120" s="26" t="s">
        <v>617</v>
      </c>
      <c r="K120" s="36" t="s">
        <v>617</v>
      </c>
      <c r="L120" s="35"/>
      <c r="M120" s="26"/>
      <c r="N120" s="36"/>
      <c r="O120" s="35" t="s">
        <v>617</v>
      </c>
      <c r="P120" s="26" t="s">
        <v>617</v>
      </c>
      <c r="Q120" s="36" t="s">
        <v>617</v>
      </c>
      <c r="R120" s="35"/>
      <c r="S120" s="26"/>
      <c r="T120" s="36"/>
      <c r="U120" s="35" t="s">
        <v>617</v>
      </c>
      <c r="V120" s="26" t="s">
        <v>617</v>
      </c>
      <c r="W120" s="36" t="s">
        <v>617</v>
      </c>
      <c r="X120" s="35" t="s">
        <v>617</v>
      </c>
      <c r="Y120" s="26" t="s">
        <v>617</v>
      </c>
      <c r="Z120" s="36" t="s">
        <v>617</v>
      </c>
      <c r="AA120" s="35"/>
      <c r="AB120" s="26"/>
      <c r="AC120" s="36"/>
      <c r="AD120" s="35"/>
      <c r="AE120" s="26"/>
      <c r="AF120" s="36"/>
      <c r="AG120" s="35"/>
      <c r="AH120" s="26"/>
      <c r="AI120" s="36"/>
      <c r="AJ120" s="35"/>
      <c r="AK120" s="26"/>
      <c r="AL120" s="36"/>
      <c r="AM120" s="35"/>
      <c r="AN120" s="26"/>
      <c r="AO120" s="36"/>
      <c r="AP120" s="5" t="str">
        <f t="shared" si="1"/>
        <v>5 5</v>
      </c>
    </row>
    <row r="121" spans="1:42" x14ac:dyDescent="0.2">
      <c r="A121" s="2" t="s">
        <v>311</v>
      </c>
      <c r="B121" s="2" t="s">
        <v>458</v>
      </c>
      <c r="C121" s="35"/>
      <c r="D121" s="26"/>
      <c r="E121" s="36"/>
      <c r="F121" s="35"/>
      <c r="G121" s="26"/>
      <c r="H121" s="36"/>
      <c r="I121" s="35"/>
      <c r="J121" s="26"/>
      <c r="K121" s="36"/>
      <c r="L121" s="35"/>
      <c r="M121" s="26"/>
      <c r="N121" s="36"/>
      <c r="O121" s="35" t="s">
        <v>617</v>
      </c>
      <c r="P121" s="26" t="s">
        <v>617</v>
      </c>
      <c r="Q121" s="36" t="s">
        <v>617</v>
      </c>
      <c r="R121" s="35"/>
      <c r="S121" s="26"/>
      <c r="T121" s="36"/>
      <c r="U121" s="35"/>
      <c r="V121" s="26"/>
      <c r="W121" s="36"/>
      <c r="X121" s="35"/>
      <c r="Y121" s="26"/>
      <c r="Z121" s="36"/>
      <c r="AA121" s="35"/>
      <c r="AB121" s="26"/>
      <c r="AC121" s="36"/>
      <c r="AD121" s="35"/>
      <c r="AE121" s="26"/>
      <c r="AF121" s="36"/>
      <c r="AG121" s="35"/>
      <c r="AH121" s="26"/>
      <c r="AI121" s="36"/>
      <c r="AJ121" s="35"/>
      <c r="AK121" s="26"/>
      <c r="AL121" s="36"/>
      <c r="AM121" s="35" t="s">
        <v>617</v>
      </c>
      <c r="AN121" s="26" t="s">
        <v>617</v>
      </c>
      <c r="AO121" s="36" t="s">
        <v>617</v>
      </c>
      <c r="AP121" s="5" t="str">
        <f t="shared" si="1"/>
        <v>2 2</v>
      </c>
    </row>
    <row r="122" spans="1:42" x14ac:dyDescent="0.2">
      <c r="A122" s="2" t="s">
        <v>312</v>
      </c>
      <c r="B122" s="2" t="s">
        <v>653</v>
      </c>
      <c r="C122" s="35"/>
      <c r="D122" s="26"/>
      <c r="E122" s="36"/>
      <c r="F122" s="35">
        <v>16</v>
      </c>
      <c r="G122" s="26">
        <v>109.6</v>
      </c>
      <c r="H122" s="36">
        <v>110</v>
      </c>
      <c r="I122" s="35">
        <v>3</v>
      </c>
      <c r="J122" s="26">
        <v>6.47</v>
      </c>
      <c r="K122" s="36">
        <v>6.47</v>
      </c>
      <c r="L122" s="35" t="s">
        <v>617</v>
      </c>
      <c r="M122" s="26" t="s">
        <v>617</v>
      </c>
      <c r="N122" s="36" t="s">
        <v>617</v>
      </c>
      <c r="O122" s="35">
        <v>23</v>
      </c>
      <c r="P122" s="26">
        <v>259.79000000000002</v>
      </c>
      <c r="Q122" s="36">
        <v>263.27</v>
      </c>
      <c r="R122" s="35">
        <v>11</v>
      </c>
      <c r="S122" s="26">
        <v>99.98</v>
      </c>
      <c r="T122" s="36">
        <v>100.25</v>
      </c>
      <c r="U122" s="35"/>
      <c r="V122" s="26"/>
      <c r="W122" s="36"/>
      <c r="X122" s="35" t="s">
        <v>617</v>
      </c>
      <c r="Y122" s="26" t="s">
        <v>617</v>
      </c>
      <c r="Z122" s="36" t="s">
        <v>617</v>
      </c>
      <c r="AA122" s="35"/>
      <c r="AB122" s="26"/>
      <c r="AC122" s="36"/>
      <c r="AD122" s="35"/>
      <c r="AE122" s="26"/>
      <c r="AF122" s="36"/>
      <c r="AG122" s="35"/>
      <c r="AH122" s="26"/>
      <c r="AI122" s="36"/>
      <c r="AJ122" s="35">
        <v>28</v>
      </c>
      <c r="AK122" s="26">
        <v>235.16</v>
      </c>
      <c r="AL122" s="36">
        <v>237.3</v>
      </c>
      <c r="AM122" s="35">
        <v>7</v>
      </c>
      <c r="AN122" s="26">
        <v>23.52</v>
      </c>
      <c r="AO122" s="36">
        <v>23.81</v>
      </c>
      <c r="AP122" s="5" t="str">
        <f t="shared" si="1"/>
        <v>2 8</v>
      </c>
    </row>
    <row r="123" spans="1:42" x14ac:dyDescent="0.2">
      <c r="A123" s="2" t="s">
        <v>313</v>
      </c>
      <c r="B123" s="2" t="s">
        <v>459</v>
      </c>
      <c r="C123" s="35">
        <v>5</v>
      </c>
      <c r="D123" s="26">
        <v>30.25</v>
      </c>
      <c r="E123" s="36">
        <v>30.31</v>
      </c>
      <c r="F123" s="35">
        <v>29</v>
      </c>
      <c r="G123" s="26">
        <v>197.89</v>
      </c>
      <c r="H123" s="36">
        <v>196.47</v>
      </c>
      <c r="I123" s="35">
        <v>4</v>
      </c>
      <c r="J123" s="26">
        <v>11</v>
      </c>
      <c r="K123" s="36">
        <v>11</v>
      </c>
      <c r="L123" s="35" t="s">
        <v>617</v>
      </c>
      <c r="M123" s="26" t="s">
        <v>617</v>
      </c>
      <c r="N123" s="36" t="s">
        <v>617</v>
      </c>
      <c r="O123" s="35">
        <v>51</v>
      </c>
      <c r="P123" s="26">
        <v>645.78</v>
      </c>
      <c r="Q123" s="36">
        <v>653.24</v>
      </c>
      <c r="R123" s="35">
        <v>51</v>
      </c>
      <c r="S123" s="26">
        <v>682.31</v>
      </c>
      <c r="T123" s="36">
        <v>686.93</v>
      </c>
      <c r="U123" s="35" t="s">
        <v>617</v>
      </c>
      <c r="V123" s="26" t="s">
        <v>617</v>
      </c>
      <c r="W123" s="36" t="s">
        <v>617</v>
      </c>
      <c r="X123" s="35">
        <v>4</v>
      </c>
      <c r="Y123" s="26">
        <v>8.24</v>
      </c>
      <c r="Z123" s="36">
        <v>8.6199999999999992</v>
      </c>
      <c r="AA123" s="35"/>
      <c r="AB123" s="26"/>
      <c r="AC123" s="36"/>
      <c r="AD123" s="35" t="s">
        <v>617</v>
      </c>
      <c r="AE123" s="26" t="s">
        <v>617</v>
      </c>
      <c r="AF123" s="36" t="s">
        <v>617</v>
      </c>
      <c r="AG123" s="35"/>
      <c r="AH123" s="26"/>
      <c r="AI123" s="36"/>
      <c r="AJ123" s="35">
        <v>14</v>
      </c>
      <c r="AK123" s="26">
        <v>112.11</v>
      </c>
      <c r="AL123" s="36">
        <v>112.84</v>
      </c>
      <c r="AM123" s="35">
        <v>14</v>
      </c>
      <c r="AN123" s="26">
        <v>83.87</v>
      </c>
      <c r="AO123" s="36">
        <v>84.31</v>
      </c>
      <c r="AP123" s="5" t="str">
        <f t="shared" si="1"/>
        <v>3 11</v>
      </c>
    </row>
    <row r="124" spans="1:42" x14ac:dyDescent="0.2">
      <c r="A124" s="2" t="s">
        <v>314</v>
      </c>
      <c r="B124" s="2" t="s">
        <v>654</v>
      </c>
      <c r="C124" s="35"/>
      <c r="D124" s="26"/>
      <c r="E124" s="36"/>
      <c r="F124" s="35" t="s">
        <v>617</v>
      </c>
      <c r="G124" s="26" t="s">
        <v>617</v>
      </c>
      <c r="H124" s="36" t="s">
        <v>617</v>
      </c>
      <c r="I124" s="35"/>
      <c r="J124" s="26"/>
      <c r="K124" s="36"/>
      <c r="L124" s="35"/>
      <c r="M124" s="26"/>
      <c r="N124" s="36"/>
      <c r="O124" s="35">
        <v>8</v>
      </c>
      <c r="P124" s="26">
        <v>28.18</v>
      </c>
      <c r="Q124" s="36">
        <v>28.17</v>
      </c>
      <c r="R124" s="35">
        <v>10</v>
      </c>
      <c r="S124" s="26">
        <v>25.33</v>
      </c>
      <c r="T124" s="36">
        <v>25.67</v>
      </c>
      <c r="U124" s="35"/>
      <c r="V124" s="26"/>
      <c r="W124" s="36"/>
      <c r="X124" s="35" t="s">
        <v>617</v>
      </c>
      <c r="Y124" s="26" t="s">
        <v>617</v>
      </c>
      <c r="Z124" s="36" t="s">
        <v>617</v>
      </c>
      <c r="AA124" s="35"/>
      <c r="AB124" s="26"/>
      <c r="AC124" s="36"/>
      <c r="AD124" s="35" t="s">
        <v>617</v>
      </c>
      <c r="AE124" s="26" t="s">
        <v>617</v>
      </c>
      <c r="AF124" s="36" t="s">
        <v>617</v>
      </c>
      <c r="AG124" s="35"/>
      <c r="AH124" s="26"/>
      <c r="AI124" s="36"/>
      <c r="AJ124" s="35">
        <v>5</v>
      </c>
      <c r="AK124" s="26">
        <v>20.83</v>
      </c>
      <c r="AL124" s="36">
        <v>21.03</v>
      </c>
      <c r="AM124" s="35">
        <v>5</v>
      </c>
      <c r="AN124" s="26">
        <v>16.39</v>
      </c>
      <c r="AO124" s="36">
        <v>16.5</v>
      </c>
      <c r="AP124" s="5" t="str">
        <f t="shared" si="1"/>
        <v>3 7</v>
      </c>
    </row>
    <row r="125" spans="1:42" x14ac:dyDescent="0.2">
      <c r="A125" s="2" t="s">
        <v>315</v>
      </c>
      <c r="B125" s="2" t="s">
        <v>460</v>
      </c>
      <c r="C125" s="35" t="s">
        <v>617</v>
      </c>
      <c r="D125" s="26" t="s">
        <v>617</v>
      </c>
      <c r="E125" s="36" t="s">
        <v>617</v>
      </c>
      <c r="F125" s="35" t="s">
        <v>617</v>
      </c>
      <c r="G125" s="26" t="s">
        <v>617</v>
      </c>
      <c r="H125" s="36" t="s">
        <v>617</v>
      </c>
      <c r="I125" s="35"/>
      <c r="J125" s="26"/>
      <c r="K125" s="36"/>
      <c r="L125" s="35">
        <v>8</v>
      </c>
      <c r="M125" s="26">
        <v>27.84</v>
      </c>
      <c r="N125" s="36">
        <v>27.81</v>
      </c>
      <c r="O125" s="35" t="s">
        <v>617</v>
      </c>
      <c r="P125" s="26" t="s">
        <v>617</v>
      </c>
      <c r="Q125" s="36" t="s">
        <v>617</v>
      </c>
      <c r="R125" s="35">
        <v>6</v>
      </c>
      <c r="S125" s="26">
        <v>213.96</v>
      </c>
      <c r="T125" s="36">
        <v>215.13</v>
      </c>
      <c r="U125" s="35" t="s">
        <v>617</v>
      </c>
      <c r="V125" s="26" t="s">
        <v>617</v>
      </c>
      <c r="W125" s="36" t="s">
        <v>617</v>
      </c>
      <c r="X125" s="35" t="s">
        <v>617</v>
      </c>
      <c r="Y125" s="26" t="s">
        <v>617</v>
      </c>
      <c r="Z125" s="36" t="s">
        <v>617</v>
      </c>
      <c r="AA125" s="35"/>
      <c r="AB125" s="26"/>
      <c r="AC125" s="36"/>
      <c r="AD125" s="35" t="s">
        <v>617</v>
      </c>
      <c r="AE125" s="26" t="s">
        <v>617</v>
      </c>
      <c r="AF125" s="36" t="s">
        <v>617</v>
      </c>
      <c r="AG125" s="35"/>
      <c r="AH125" s="26"/>
      <c r="AI125" s="36"/>
      <c r="AJ125" s="35">
        <v>7</v>
      </c>
      <c r="AK125" s="26">
        <v>24.09</v>
      </c>
      <c r="AL125" s="36">
        <v>24.6</v>
      </c>
      <c r="AM125" s="35">
        <v>4</v>
      </c>
      <c r="AN125" s="26">
        <v>15.95</v>
      </c>
      <c r="AO125" s="36">
        <v>15.94</v>
      </c>
      <c r="AP125" s="5" t="str">
        <f t="shared" si="1"/>
        <v>6 10</v>
      </c>
    </row>
    <row r="126" spans="1:42" x14ac:dyDescent="0.2">
      <c r="A126" s="2" t="s">
        <v>316</v>
      </c>
      <c r="B126" s="2" t="s">
        <v>655</v>
      </c>
      <c r="C126" s="35">
        <v>448</v>
      </c>
      <c r="D126" s="26">
        <v>4562.57</v>
      </c>
      <c r="E126" s="36">
        <v>4602.97</v>
      </c>
      <c r="F126" s="35">
        <v>813</v>
      </c>
      <c r="G126" s="26">
        <v>9534.0499999999993</v>
      </c>
      <c r="H126" s="36">
        <v>9503.1299999999992</v>
      </c>
      <c r="I126" s="35">
        <v>1902</v>
      </c>
      <c r="J126" s="26">
        <v>22189.69</v>
      </c>
      <c r="K126" s="36">
        <v>22165.55</v>
      </c>
      <c r="L126" s="35">
        <v>698</v>
      </c>
      <c r="M126" s="26">
        <v>7222.04</v>
      </c>
      <c r="N126" s="36">
        <v>7157.7</v>
      </c>
      <c r="O126" s="35">
        <v>1101</v>
      </c>
      <c r="P126" s="26">
        <v>11488.7</v>
      </c>
      <c r="Q126" s="36">
        <v>11566.99</v>
      </c>
      <c r="R126" s="35">
        <v>1401</v>
      </c>
      <c r="S126" s="26">
        <v>18827.16</v>
      </c>
      <c r="T126" s="36">
        <v>18939.79</v>
      </c>
      <c r="U126" s="35">
        <v>372</v>
      </c>
      <c r="V126" s="26">
        <v>3156.43</v>
      </c>
      <c r="W126" s="36">
        <v>3137.48</v>
      </c>
      <c r="X126" s="35">
        <v>974</v>
      </c>
      <c r="Y126" s="26">
        <v>7946.54</v>
      </c>
      <c r="Z126" s="36">
        <v>7938.17</v>
      </c>
      <c r="AA126" s="35">
        <v>267</v>
      </c>
      <c r="AB126" s="26">
        <v>2379.25</v>
      </c>
      <c r="AC126" s="36">
        <v>2361.9499999999998</v>
      </c>
      <c r="AD126" s="35">
        <v>210</v>
      </c>
      <c r="AE126" s="26">
        <v>1047.25</v>
      </c>
      <c r="AF126" s="36">
        <v>1051.6099999999999</v>
      </c>
      <c r="AG126" s="35">
        <v>99</v>
      </c>
      <c r="AH126" s="26">
        <v>736.17</v>
      </c>
      <c r="AI126" s="36">
        <v>722.48</v>
      </c>
      <c r="AJ126" s="35">
        <v>1542</v>
      </c>
      <c r="AK126" s="26">
        <v>14898.53</v>
      </c>
      <c r="AL126" s="36">
        <v>14982.36</v>
      </c>
      <c r="AM126" s="35">
        <v>1102</v>
      </c>
      <c r="AN126" s="26">
        <v>9673.4</v>
      </c>
      <c r="AO126" s="36">
        <v>9697.68</v>
      </c>
      <c r="AP126" s="5" t="str">
        <f t="shared" si="1"/>
        <v>0 13</v>
      </c>
    </row>
    <row r="127" spans="1:42" x14ac:dyDescent="0.2">
      <c r="A127" s="2" t="s">
        <v>609</v>
      </c>
      <c r="B127" s="2" t="s">
        <v>614</v>
      </c>
      <c r="C127" s="35"/>
      <c r="D127" s="26"/>
      <c r="E127" s="36"/>
      <c r="F127" s="35"/>
      <c r="G127" s="26"/>
      <c r="H127" s="36"/>
      <c r="I127" s="35"/>
      <c r="J127" s="26"/>
      <c r="K127" s="36"/>
      <c r="L127" s="35"/>
      <c r="M127" s="26"/>
      <c r="N127" s="36"/>
      <c r="O127" s="35"/>
      <c r="P127" s="26"/>
      <c r="Q127" s="36"/>
      <c r="R127" s="35"/>
      <c r="S127" s="26"/>
      <c r="T127" s="36"/>
      <c r="U127" s="35"/>
      <c r="V127" s="26"/>
      <c r="W127" s="36"/>
      <c r="X127" s="35"/>
      <c r="Y127" s="26"/>
      <c r="Z127" s="36"/>
      <c r="AA127" s="35"/>
      <c r="AB127" s="26"/>
      <c r="AC127" s="36"/>
      <c r="AD127" s="35"/>
      <c r="AE127" s="26"/>
      <c r="AF127" s="36"/>
      <c r="AG127" s="35"/>
      <c r="AH127" s="26"/>
      <c r="AI127" s="36"/>
      <c r="AJ127" s="35" t="s">
        <v>617</v>
      </c>
      <c r="AK127" s="26" t="s">
        <v>617</v>
      </c>
      <c r="AL127" s="36" t="s">
        <v>617</v>
      </c>
      <c r="AM127" s="35"/>
      <c r="AN127" s="26"/>
      <c r="AO127" s="36"/>
      <c r="AP127" s="5" t="str">
        <f t="shared" si="1"/>
        <v>1 1</v>
      </c>
    </row>
    <row r="128" spans="1:42" x14ac:dyDescent="0.2">
      <c r="A128" s="2" t="s">
        <v>567</v>
      </c>
      <c r="B128" s="2" t="s">
        <v>590</v>
      </c>
      <c r="C128" s="35"/>
      <c r="D128" s="26"/>
      <c r="E128" s="36"/>
      <c r="F128" s="35"/>
      <c r="G128" s="26"/>
      <c r="H128" s="36"/>
      <c r="I128" s="35"/>
      <c r="J128" s="26"/>
      <c r="K128" s="36"/>
      <c r="L128" s="35"/>
      <c r="M128" s="26"/>
      <c r="N128" s="36"/>
      <c r="O128" s="35"/>
      <c r="P128" s="26"/>
      <c r="Q128" s="36"/>
      <c r="R128" s="35"/>
      <c r="S128" s="26"/>
      <c r="T128" s="36"/>
      <c r="U128" s="35"/>
      <c r="V128" s="26"/>
      <c r="W128" s="36"/>
      <c r="X128" s="35"/>
      <c r="Y128" s="26"/>
      <c r="Z128" s="36"/>
      <c r="AA128" s="35"/>
      <c r="AB128" s="26"/>
      <c r="AC128" s="36"/>
      <c r="AD128" s="35"/>
      <c r="AE128" s="26"/>
      <c r="AF128" s="36"/>
      <c r="AG128" s="35"/>
      <c r="AH128" s="26"/>
      <c r="AI128" s="36"/>
      <c r="AJ128" s="35"/>
      <c r="AK128" s="26"/>
      <c r="AL128" s="36"/>
      <c r="AM128" s="35" t="s">
        <v>617</v>
      </c>
      <c r="AN128" s="26" t="s">
        <v>617</v>
      </c>
      <c r="AO128" s="36" t="s">
        <v>617</v>
      </c>
      <c r="AP128" s="5" t="str">
        <f t="shared" si="1"/>
        <v>1 1</v>
      </c>
    </row>
    <row r="129" spans="1:42" x14ac:dyDescent="0.2">
      <c r="A129" s="2" t="s">
        <v>317</v>
      </c>
      <c r="B129" s="2" t="s">
        <v>656</v>
      </c>
      <c r="C129" s="35">
        <v>76</v>
      </c>
      <c r="D129" s="26">
        <v>465.44</v>
      </c>
      <c r="E129" s="36">
        <v>467.93</v>
      </c>
      <c r="F129" s="35">
        <v>29</v>
      </c>
      <c r="G129" s="26">
        <v>242.09</v>
      </c>
      <c r="H129" s="36">
        <v>239.82</v>
      </c>
      <c r="I129" s="35">
        <v>1745</v>
      </c>
      <c r="J129" s="26">
        <v>13598.48</v>
      </c>
      <c r="K129" s="36">
        <v>13582.54</v>
      </c>
      <c r="L129" s="35">
        <v>12</v>
      </c>
      <c r="M129" s="26">
        <v>45.26</v>
      </c>
      <c r="N129" s="36">
        <v>44.91</v>
      </c>
      <c r="O129" s="35">
        <v>121</v>
      </c>
      <c r="P129" s="26">
        <v>714.79</v>
      </c>
      <c r="Q129" s="36">
        <v>722.33</v>
      </c>
      <c r="R129" s="35">
        <v>136</v>
      </c>
      <c r="S129" s="26">
        <v>1258.77</v>
      </c>
      <c r="T129" s="36">
        <v>1265.96</v>
      </c>
      <c r="U129" s="35">
        <v>35</v>
      </c>
      <c r="V129" s="26">
        <v>165.45</v>
      </c>
      <c r="W129" s="36">
        <v>164.93</v>
      </c>
      <c r="X129" s="35">
        <v>368</v>
      </c>
      <c r="Y129" s="26">
        <v>1814.78</v>
      </c>
      <c r="Z129" s="36">
        <v>1813.05</v>
      </c>
      <c r="AA129" s="35">
        <v>307</v>
      </c>
      <c r="AB129" s="26">
        <v>2234.37</v>
      </c>
      <c r="AC129" s="36">
        <v>2219.79</v>
      </c>
      <c r="AD129" s="35">
        <v>95</v>
      </c>
      <c r="AE129" s="26">
        <v>337.84</v>
      </c>
      <c r="AF129" s="36">
        <v>338.62</v>
      </c>
      <c r="AG129" s="35">
        <v>7</v>
      </c>
      <c r="AH129" s="26">
        <v>53.13</v>
      </c>
      <c r="AI129" s="36">
        <v>52.88</v>
      </c>
      <c r="AJ129" s="35">
        <v>516</v>
      </c>
      <c r="AK129" s="26">
        <v>4035.98</v>
      </c>
      <c r="AL129" s="36">
        <v>4039.96</v>
      </c>
      <c r="AM129" s="35">
        <v>137</v>
      </c>
      <c r="AN129" s="26">
        <v>941.7</v>
      </c>
      <c r="AO129" s="36">
        <v>943.53</v>
      </c>
      <c r="AP129" s="5" t="str">
        <f t="shared" si="1"/>
        <v>0 13</v>
      </c>
    </row>
    <row r="130" spans="1:42" x14ac:dyDescent="0.2">
      <c r="A130" s="2" t="s">
        <v>318</v>
      </c>
      <c r="B130" s="2" t="s">
        <v>461</v>
      </c>
      <c r="C130" s="35" t="s">
        <v>617</v>
      </c>
      <c r="D130" s="26" t="s">
        <v>617</v>
      </c>
      <c r="E130" s="36" t="s">
        <v>617</v>
      </c>
      <c r="F130" s="35" t="s">
        <v>617</v>
      </c>
      <c r="G130" s="26" t="s">
        <v>617</v>
      </c>
      <c r="H130" s="36" t="s">
        <v>617</v>
      </c>
      <c r="I130" s="35" t="s">
        <v>617</v>
      </c>
      <c r="J130" s="26" t="s">
        <v>617</v>
      </c>
      <c r="K130" s="36" t="s">
        <v>617</v>
      </c>
      <c r="L130" s="35"/>
      <c r="M130" s="26"/>
      <c r="N130" s="36"/>
      <c r="O130" s="35"/>
      <c r="P130" s="26"/>
      <c r="Q130" s="36"/>
      <c r="R130" s="35">
        <v>10</v>
      </c>
      <c r="S130" s="26">
        <v>73.709999999999994</v>
      </c>
      <c r="T130" s="36">
        <v>74.38</v>
      </c>
      <c r="U130" s="35"/>
      <c r="V130" s="26"/>
      <c r="W130" s="36"/>
      <c r="X130" s="35">
        <v>11</v>
      </c>
      <c r="Y130" s="26">
        <v>54.16</v>
      </c>
      <c r="Z130" s="36">
        <v>54.42</v>
      </c>
      <c r="AA130" s="35"/>
      <c r="AB130" s="26"/>
      <c r="AC130" s="36"/>
      <c r="AD130" s="35" t="s">
        <v>617</v>
      </c>
      <c r="AE130" s="26" t="s">
        <v>617</v>
      </c>
      <c r="AF130" s="36" t="s">
        <v>617</v>
      </c>
      <c r="AG130" s="35"/>
      <c r="AH130" s="26"/>
      <c r="AI130" s="36"/>
      <c r="AJ130" s="35" t="s">
        <v>617</v>
      </c>
      <c r="AK130" s="26" t="s">
        <v>617</v>
      </c>
      <c r="AL130" s="36" t="s">
        <v>617</v>
      </c>
      <c r="AM130" s="35">
        <v>6</v>
      </c>
      <c r="AN130" s="26">
        <v>21.35</v>
      </c>
      <c r="AO130" s="36">
        <v>21.94</v>
      </c>
      <c r="AP130" s="5" t="str">
        <f t="shared" si="1"/>
        <v>5 8</v>
      </c>
    </row>
    <row r="131" spans="1:42" x14ac:dyDescent="0.2">
      <c r="A131" s="2" t="s">
        <v>657</v>
      </c>
      <c r="B131" s="2" t="s">
        <v>658</v>
      </c>
      <c r="C131" s="35"/>
      <c r="D131" s="26"/>
      <c r="E131" s="36"/>
      <c r="F131" s="35"/>
      <c r="G131" s="26"/>
      <c r="H131" s="36"/>
      <c r="I131" s="35"/>
      <c r="J131" s="26"/>
      <c r="K131" s="36"/>
      <c r="L131" s="35"/>
      <c r="M131" s="26"/>
      <c r="N131" s="36"/>
      <c r="O131" s="35"/>
      <c r="P131" s="26"/>
      <c r="Q131" s="36"/>
      <c r="R131" s="35" t="s">
        <v>617</v>
      </c>
      <c r="S131" s="26" t="s">
        <v>617</v>
      </c>
      <c r="T131" s="36" t="s">
        <v>617</v>
      </c>
      <c r="U131" s="35"/>
      <c r="V131" s="26"/>
      <c r="W131" s="36"/>
      <c r="X131" s="35"/>
      <c r="Y131" s="26"/>
      <c r="Z131" s="36"/>
      <c r="AA131" s="35"/>
      <c r="AB131" s="26"/>
      <c r="AC131" s="36"/>
      <c r="AD131" s="35"/>
      <c r="AE131" s="26"/>
      <c r="AF131" s="36"/>
      <c r="AG131" s="35"/>
      <c r="AH131" s="26"/>
      <c r="AI131" s="36"/>
      <c r="AJ131" s="35"/>
      <c r="AK131" s="26"/>
      <c r="AL131" s="36"/>
      <c r="AM131" s="35"/>
      <c r="AN131" s="26"/>
      <c r="AO131" s="36"/>
      <c r="AP131" s="5" t="str">
        <f t="shared" si="1"/>
        <v>1 1</v>
      </c>
    </row>
    <row r="132" spans="1:42" x14ac:dyDescent="0.2">
      <c r="A132" s="2" t="s">
        <v>319</v>
      </c>
      <c r="B132" s="2" t="s">
        <v>659</v>
      </c>
      <c r="C132" s="35"/>
      <c r="D132" s="26"/>
      <c r="E132" s="36"/>
      <c r="F132" s="35">
        <v>3</v>
      </c>
      <c r="G132" s="26">
        <v>5.92</v>
      </c>
      <c r="H132" s="36">
        <v>5.85</v>
      </c>
      <c r="I132" s="35"/>
      <c r="J132" s="26"/>
      <c r="K132" s="36"/>
      <c r="L132" s="35"/>
      <c r="M132" s="26"/>
      <c r="N132" s="36"/>
      <c r="O132" s="35" t="s">
        <v>617</v>
      </c>
      <c r="P132" s="26" t="s">
        <v>617</v>
      </c>
      <c r="Q132" s="36" t="s">
        <v>617</v>
      </c>
      <c r="R132" s="35" t="s">
        <v>617</v>
      </c>
      <c r="S132" s="26" t="s">
        <v>617</v>
      </c>
      <c r="T132" s="36" t="s">
        <v>617</v>
      </c>
      <c r="U132" s="35"/>
      <c r="V132" s="26"/>
      <c r="W132" s="36"/>
      <c r="X132" s="35">
        <v>4</v>
      </c>
      <c r="Y132" s="26">
        <v>1.03</v>
      </c>
      <c r="Z132" s="36">
        <v>1.03</v>
      </c>
      <c r="AA132" s="35"/>
      <c r="AB132" s="26"/>
      <c r="AC132" s="36"/>
      <c r="AD132" s="35"/>
      <c r="AE132" s="26"/>
      <c r="AF132" s="36"/>
      <c r="AG132" s="35"/>
      <c r="AH132" s="26"/>
      <c r="AI132" s="36"/>
      <c r="AJ132" s="35">
        <v>4</v>
      </c>
      <c r="AK132" s="26">
        <v>11.87</v>
      </c>
      <c r="AL132" s="36">
        <v>12.19</v>
      </c>
      <c r="AM132" s="35">
        <v>6</v>
      </c>
      <c r="AN132" s="26">
        <v>35.74</v>
      </c>
      <c r="AO132" s="36">
        <v>36.840000000000003</v>
      </c>
      <c r="AP132" s="5" t="str">
        <f t="shared" si="1"/>
        <v>2 6</v>
      </c>
    </row>
    <row r="133" spans="1:42" x14ac:dyDescent="0.2">
      <c r="A133" s="2" t="s">
        <v>320</v>
      </c>
      <c r="B133" s="2" t="s">
        <v>462</v>
      </c>
      <c r="C133" s="35"/>
      <c r="D133" s="26"/>
      <c r="E133" s="36"/>
      <c r="F133" s="35"/>
      <c r="G133" s="26"/>
      <c r="H133" s="36"/>
      <c r="I133" s="35"/>
      <c r="J133" s="26"/>
      <c r="K133" s="36"/>
      <c r="L133" s="35">
        <v>3</v>
      </c>
      <c r="M133" s="26">
        <v>10.54</v>
      </c>
      <c r="N133" s="36">
        <v>10.41</v>
      </c>
      <c r="O133" s="35" t="s">
        <v>617</v>
      </c>
      <c r="P133" s="26" t="s">
        <v>617</v>
      </c>
      <c r="Q133" s="36" t="s">
        <v>617</v>
      </c>
      <c r="R133" s="35">
        <v>52</v>
      </c>
      <c r="S133" s="26">
        <v>912.52</v>
      </c>
      <c r="T133" s="36">
        <v>922.42</v>
      </c>
      <c r="U133" s="35"/>
      <c r="V133" s="26"/>
      <c r="W133" s="36"/>
      <c r="X133" s="35" t="s">
        <v>617</v>
      </c>
      <c r="Y133" s="26" t="s">
        <v>617</v>
      </c>
      <c r="Z133" s="36" t="s">
        <v>617</v>
      </c>
      <c r="AA133" s="35"/>
      <c r="AB133" s="26"/>
      <c r="AC133" s="36"/>
      <c r="AD133" s="35">
        <v>31</v>
      </c>
      <c r="AE133" s="26">
        <v>364.66</v>
      </c>
      <c r="AF133" s="36">
        <v>365.88</v>
      </c>
      <c r="AG133" s="35"/>
      <c r="AH133" s="26"/>
      <c r="AI133" s="36"/>
      <c r="AJ133" s="35">
        <v>4</v>
      </c>
      <c r="AK133" s="26">
        <v>13.46</v>
      </c>
      <c r="AL133" s="36">
        <v>13.66</v>
      </c>
      <c r="AM133" s="35">
        <v>7</v>
      </c>
      <c r="AN133" s="26">
        <v>44.24</v>
      </c>
      <c r="AO133" s="36">
        <v>44.17</v>
      </c>
      <c r="AP133" s="5" t="str">
        <f t="shared" si="1"/>
        <v>2 7</v>
      </c>
    </row>
    <row r="134" spans="1:42" x14ac:dyDescent="0.2">
      <c r="A134" s="2" t="s">
        <v>321</v>
      </c>
      <c r="B134" s="2" t="s">
        <v>463</v>
      </c>
      <c r="C134" s="35">
        <v>123</v>
      </c>
      <c r="D134" s="26">
        <v>1705.06</v>
      </c>
      <c r="E134" s="36">
        <v>1718.01</v>
      </c>
      <c r="F134" s="35">
        <v>19</v>
      </c>
      <c r="G134" s="26">
        <v>291.23</v>
      </c>
      <c r="H134" s="36">
        <v>291.79000000000002</v>
      </c>
      <c r="I134" s="35">
        <v>1369</v>
      </c>
      <c r="J134" s="26">
        <v>12206.37</v>
      </c>
      <c r="K134" s="36">
        <v>12231.51</v>
      </c>
      <c r="L134" s="35"/>
      <c r="M134" s="26"/>
      <c r="N134" s="36"/>
      <c r="O134" s="35">
        <v>209</v>
      </c>
      <c r="P134" s="26">
        <v>3376.19</v>
      </c>
      <c r="Q134" s="36">
        <v>3410.61</v>
      </c>
      <c r="R134" s="35">
        <v>75</v>
      </c>
      <c r="S134" s="26">
        <v>824.61</v>
      </c>
      <c r="T134" s="36">
        <v>836.69</v>
      </c>
      <c r="U134" s="35">
        <v>5</v>
      </c>
      <c r="V134" s="26">
        <v>25.29</v>
      </c>
      <c r="W134" s="36">
        <v>25.28</v>
      </c>
      <c r="X134" s="35">
        <v>327</v>
      </c>
      <c r="Y134" s="26">
        <v>3165.07</v>
      </c>
      <c r="Z134" s="36">
        <v>3183.24</v>
      </c>
      <c r="AA134" s="35">
        <v>45</v>
      </c>
      <c r="AB134" s="26">
        <v>280.83999999999997</v>
      </c>
      <c r="AC134" s="36">
        <v>278.39999999999998</v>
      </c>
      <c r="AD134" s="35">
        <v>221</v>
      </c>
      <c r="AE134" s="26">
        <v>1687.29</v>
      </c>
      <c r="AF134" s="36">
        <v>1695.36</v>
      </c>
      <c r="AG134" s="35">
        <v>6</v>
      </c>
      <c r="AH134" s="26">
        <v>70.209999999999994</v>
      </c>
      <c r="AI134" s="36">
        <v>69.430000000000007</v>
      </c>
      <c r="AJ134" s="35">
        <v>357</v>
      </c>
      <c r="AK134" s="26">
        <v>4100.41</v>
      </c>
      <c r="AL134" s="36">
        <v>4135.99</v>
      </c>
      <c r="AM134" s="35">
        <v>121</v>
      </c>
      <c r="AN134" s="26">
        <v>1462.34</v>
      </c>
      <c r="AO134" s="36">
        <v>1475.5</v>
      </c>
      <c r="AP134" s="5" t="str">
        <f t="shared" si="1"/>
        <v>0 12</v>
      </c>
    </row>
    <row r="135" spans="1:42" x14ac:dyDescent="0.2">
      <c r="A135" s="2" t="s">
        <v>322</v>
      </c>
      <c r="B135" s="2" t="s">
        <v>464</v>
      </c>
      <c r="C135" s="35">
        <v>356</v>
      </c>
      <c r="D135" s="26">
        <v>8148.08</v>
      </c>
      <c r="E135" s="36">
        <v>8239.26</v>
      </c>
      <c r="F135" s="35">
        <v>221</v>
      </c>
      <c r="G135" s="26">
        <v>2987.71</v>
      </c>
      <c r="H135" s="36">
        <v>3018.11</v>
      </c>
      <c r="I135" s="35">
        <v>246</v>
      </c>
      <c r="J135" s="26">
        <v>1185.5</v>
      </c>
      <c r="K135" s="36">
        <v>1193.78</v>
      </c>
      <c r="L135" s="35">
        <v>41</v>
      </c>
      <c r="M135" s="26">
        <v>497.18</v>
      </c>
      <c r="N135" s="36">
        <v>497.16</v>
      </c>
      <c r="O135" s="35">
        <v>1348</v>
      </c>
      <c r="P135" s="26">
        <v>25196.81</v>
      </c>
      <c r="Q135" s="36">
        <v>25422.92</v>
      </c>
      <c r="R135" s="35">
        <v>1809</v>
      </c>
      <c r="S135" s="26">
        <v>43324.25</v>
      </c>
      <c r="T135" s="36">
        <v>43761.79</v>
      </c>
      <c r="U135" s="35">
        <v>53</v>
      </c>
      <c r="V135" s="26">
        <v>626.96</v>
      </c>
      <c r="W135" s="36">
        <v>627.92999999999995</v>
      </c>
      <c r="X135" s="35">
        <v>489</v>
      </c>
      <c r="Y135" s="26">
        <v>3131.55</v>
      </c>
      <c r="Z135" s="36">
        <v>3169.3</v>
      </c>
      <c r="AA135" s="35">
        <v>6</v>
      </c>
      <c r="AB135" s="26">
        <v>10.8</v>
      </c>
      <c r="AC135" s="36">
        <v>10.79</v>
      </c>
      <c r="AD135" s="35">
        <v>1862</v>
      </c>
      <c r="AE135" s="26">
        <v>28753.01</v>
      </c>
      <c r="AF135" s="36">
        <v>28907.67</v>
      </c>
      <c r="AG135" s="35">
        <v>5</v>
      </c>
      <c r="AH135" s="26">
        <v>58.81</v>
      </c>
      <c r="AI135" s="36">
        <v>58.27</v>
      </c>
      <c r="AJ135" s="35">
        <v>808</v>
      </c>
      <c r="AK135" s="26">
        <v>10319.5</v>
      </c>
      <c r="AL135" s="36">
        <v>10463.91</v>
      </c>
      <c r="AM135" s="35">
        <v>1165</v>
      </c>
      <c r="AN135" s="26">
        <v>19772.05</v>
      </c>
      <c r="AO135" s="36">
        <v>19948.21</v>
      </c>
      <c r="AP135" s="5" t="str">
        <f t="shared" si="1"/>
        <v>0 13</v>
      </c>
    </row>
    <row r="136" spans="1:42" x14ac:dyDescent="0.2">
      <c r="A136" s="2" t="s">
        <v>523</v>
      </c>
      <c r="B136" s="2" t="s">
        <v>660</v>
      </c>
      <c r="C136" s="35">
        <v>33</v>
      </c>
      <c r="D136" s="26">
        <v>180.7</v>
      </c>
      <c r="E136" s="36">
        <v>180.46</v>
      </c>
      <c r="F136" s="35">
        <v>64</v>
      </c>
      <c r="G136" s="26">
        <v>550.52</v>
      </c>
      <c r="H136" s="36">
        <v>544.51</v>
      </c>
      <c r="I136" s="35">
        <v>231</v>
      </c>
      <c r="J136" s="26">
        <v>1445.84</v>
      </c>
      <c r="K136" s="36">
        <v>1443.39</v>
      </c>
      <c r="L136" s="35">
        <v>68</v>
      </c>
      <c r="M136" s="26">
        <v>551.15</v>
      </c>
      <c r="N136" s="36">
        <v>546.72</v>
      </c>
      <c r="O136" s="35">
        <v>93</v>
      </c>
      <c r="P136" s="26">
        <v>1509.02</v>
      </c>
      <c r="Q136" s="36">
        <v>1515.16</v>
      </c>
      <c r="R136" s="35">
        <v>115</v>
      </c>
      <c r="S136" s="26">
        <v>1718.08</v>
      </c>
      <c r="T136" s="36">
        <v>1725.97</v>
      </c>
      <c r="U136" s="35">
        <v>55</v>
      </c>
      <c r="V136" s="26">
        <v>584.33000000000004</v>
      </c>
      <c r="W136" s="36">
        <v>581.71</v>
      </c>
      <c r="X136" s="35">
        <v>62</v>
      </c>
      <c r="Y136" s="26">
        <v>344.57</v>
      </c>
      <c r="Z136" s="36">
        <v>344.92</v>
      </c>
      <c r="AA136" s="35">
        <v>70</v>
      </c>
      <c r="AB136" s="26">
        <v>389.93</v>
      </c>
      <c r="AC136" s="36">
        <v>385.65</v>
      </c>
      <c r="AD136" s="35">
        <v>17</v>
      </c>
      <c r="AE136" s="26">
        <v>85.68</v>
      </c>
      <c r="AF136" s="36">
        <v>85.91</v>
      </c>
      <c r="AG136" s="35">
        <v>21</v>
      </c>
      <c r="AH136" s="26">
        <v>124.51</v>
      </c>
      <c r="AI136" s="36">
        <v>123.81</v>
      </c>
      <c r="AJ136" s="35">
        <v>103</v>
      </c>
      <c r="AK136" s="26">
        <v>989.64</v>
      </c>
      <c r="AL136" s="36">
        <v>991.89</v>
      </c>
      <c r="AM136" s="35">
        <v>53</v>
      </c>
      <c r="AN136" s="26">
        <v>446.24</v>
      </c>
      <c r="AO136" s="36">
        <v>447.29</v>
      </c>
      <c r="AP136" s="5" t="str">
        <f t="shared" si="1"/>
        <v>0 13</v>
      </c>
    </row>
    <row r="137" spans="1:42" x14ac:dyDescent="0.2">
      <c r="A137" s="2" t="s">
        <v>661</v>
      </c>
      <c r="B137" s="2" t="s">
        <v>662</v>
      </c>
      <c r="C137" s="35"/>
      <c r="D137" s="26"/>
      <c r="E137" s="36"/>
      <c r="F137" s="35"/>
      <c r="G137" s="26"/>
      <c r="H137" s="36"/>
      <c r="I137" s="35"/>
      <c r="J137" s="26"/>
      <c r="K137" s="36"/>
      <c r="L137" s="35" t="s">
        <v>617</v>
      </c>
      <c r="M137" s="26" t="s">
        <v>617</v>
      </c>
      <c r="N137" s="36" t="s">
        <v>617</v>
      </c>
      <c r="O137" s="35"/>
      <c r="P137" s="26"/>
      <c r="Q137" s="36"/>
      <c r="R137" s="35" t="s">
        <v>617</v>
      </c>
      <c r="S137" s="26" t="s">
        <v>617</v>
      </c>
      <c r="T137" s="36" t="s">
        <v>617</v>
      </c>
      <c r="U137" s="35"/>
      <c r="V137" s="26"/>
      <c r="W137" s="36"/>
      <c r="X137" s="35" t="s">
        <v>617</v>
      </c>
      <c r="Y137" s="26" t="s">
        <v>617</v>
      </c>
      <c r="Z137" s="36" t="s">
        <v>617</v>
      </c>
      <c r="AA137" s="35"/>
      <c r="AB137" s="26"/>
      <c r="AC137" s="36"/>
      <c r="AD137" s="35"/>
      <c r="AE137" s="26"/>
      <c r="AF137" s="36"/>
      <c r="AG137" s="35"/>
      <c r="AH137" s="26"/>
      <c r="AI137" s="36"/>
      <c r="AJ137" s="35"/>
      <c r="AK137" s="26"/>
      <c r="AL137" s="36"/>
      <c r="AM137" s="35"/>
      <c r="AN137" s="26"/>
      <c r="AO137" s="36"/>
      <c r="AP137" s="5" t="str">
        <f t="shared" si="1"/>
        <v>3 3</v>
      </c>
    </row>
    <row r="138" spans="1:42" x14ac:dyDescent="0.2">
      <c r="A138" s="2" t="s">
        <v>524</v>
      </c>
      <c r="B138" s="2" t="s">
        <v>663</v>
      </c>
      <c r="C138" s="35">
        <v>31</v>
      </c>
      <c r="D138" s="26">
        <v>328.34</v>
      </c>
      <c r="E138" s="36">
        <v>328.29</v>
      </c>
      <c r="F138" s="35">
        <v>42</v>
      </c>
      <c r="G138" s="26">
        <v>365.72</v>
      </c>
      <c r="H138" s="36">
        <v>363.19</v>
      </c>
      <c r="I138" s="35">
        <v>773</v>
      </c>
      <c r="J138" s="26">
        <v>9123.67</v>
      </c>
      <c r="K138" s="36">
        <v>9110.94</v>
      </c>
      <c r="L138" s="35">
        <v>52</v>
      </c>
      <c r="M138" s="26">
        <v>519.85</v>
      </c>
      <c r="N138" s="36">
        <v>492.91</v>
      </c>
      <c r="O138" s="35">
        <v>101</v>
      </c>
      <c r="P138" s="26">
        <v>1145.31</v>
      </c>
      <c r="Q138" s="36">
        <v>1149.3900000000001</v>
      </c>
      <c r="R138" s="35">
        <v>177</v>
      </c>
      <c r="S138" s="26">
        <v>1900</v>
      </c>
      <c r="T138" s="36">
        <v>1905.79</v>
      </c>
      <c r="U138" s="35">
        <v>32</v>
      </c>
      <c r="V138" s="26">
        <v>171.04</v>
      </c>
      <c r="W138" s="36">
        <v>167.34</v>
      </c>
      <c r="X138" s="35">
        <v>108</v>
      </c>
      <c r="Y138" s="26">
        <v>670.63</v>
      </c>
      <c r="Z138" s="36">
        <v>669.24</v>
      </c>
      <c r="AA138" s="35">
        <v>168</v>
      </c>
      <c r="AB138" s="26">
        <v>2013.86</v>
      </c>
      <c r="AC138" s="36">
        <v>2001.37</v>
      </c>
      <c r="AD138" s="35" t="s">
        <v>617</v>
      </c>
      <c r="AE138" s="26" t="s">
        <v>617</v>
      </c>
      <c r="AF138" s="36" t="s">
        <v>617</v>
      </c>
      <c r="AG138" s="35" t="s">
        <v>617</v>
      </c>
      <c r="AH138" s="26" t="s">
        <v>617</v>
      </c>
      <c r="AI138" s="36" t="s">
        <v>617</v>
      </c>
      <c r="AJ138" s="35">
        <v>135</v>
      </c>
      <c r="AK138" s="26">
        <v>874.12</v>
      </c>
      <c r="AL138" s="36">
        <v>874.14</v>
      </c>
      <c r="AM138" s="35">
        <v>80</v>
      </c>
      <c r="AN138" s="26">
        <v>643.55999999999995</v>
      </c>
      <c r="AO138" s="36">
        <v>643.25</v>
      </c>
      <c r="AP138" s="5" t="str">
        <f t="shared" si="1"/>
        <v>2 13</v>
      </c>
    </row>
    <row r="139" spans="1:42" x14ac:dyDescent="0.2">
      <c r="A139" s="2" t="s">
        <v>323</v>
      </c>
      <c r="B139" s="2" t="s">
        <v>533</v>
      </c>
      <c r="C139" s="35">
        <v>220</v>
      </c>
      <c r="D139" s="26">
        <v>1528.8</v>
      </c>
      <c r="E139" s="36">
        <v>1530.56</v>
      </c>
      <c r="F139" s="35">
        <v>123</v>
      </c>
      <c r="G139" s="26">
        <v>1131.3800000000001</v>
      </c>
      <c r="H139" s="36">
        <v>1125.05</v>
      </c>
      <c r="I139" s="35">
        <v>2430</v>
      </c>
      <c r="J139" s="26">
        <v>26077.01</v>
      </c>
      <c r="K139" s="36">
        <v>26048.58</v>
      </c>
      <c r="L139" s="35">
        <v>128</v>
      </c>
      <c r="M139" s="26">
        <v>836.28</v>
      </c>
      <c r="N139" s="36">
        <v>830.44</v>
      </c>
      <c r="O139" s="35">
        <v>368</v>
      </c>
      <c r="P139" s="26">
        <v>2657.09</v>
      </c>
      <c r="Q139" s="36">
        <v>2664.48</v>
      </c>
      <c r="R139" s="35">
        <v>322</v>
      </c>
      <c r="S139" s="26">
        <v>2802.75</v>
      </c>
      <c r="T139" s="36">
        <v>2814.98</v>
      </c>
      <c r="U139" s="35">
        <v>98</v>
      </c>
      <c r="V139" s="26">
        <v>539.44000000000005</v>
      </c>
      <c r="W139" s="36">
        <v>535.98</v>
      </c>
      <c r="X139" s="35">
        <v>437</v>
      </c>
      <c r="Y139" s="26">
        <v>2796.7</v>
      </c>
      <c r="Z139" s="36">
        <v>2789.35</v>
      </c>
      <c r="AA139" s="35">
        <v>587</v>
      </c>
      <c r="AB139" s="26">
        <v>7918.88</v>
      </c>
      <c r="AC139" s="36">
        <v>7863.26</v>
      </c>
      <c r="AD139" s="35">
        <v>131</v>
      </c>
      <c r="AE139" s="26">
        <v>712.22</v>
      </c>
      <c r="AF139" s="36">
        <v>714.03</v>
      </c>
      <c r="AG139" s="35">
        <v>23</v>
      </c>
      <c r="AH139" s="26">
        <v>135.22</v>
      </c>
      <c r="AI139" s="36">
        <v>134.57</v>
      </c>
      <c r="AJ139" s="35">
        <v>624</v>
      </c>
      <c r="AK139" s="26">
        <v>4152.1400000000003</v>
      </c>
      <c r="AL139" s="36">
        <v>4154.59</v>
      </c>
      <c r="AM139" s="35">
        <v>128</v>
      </c>
      <c r="AN139" s="26">
        <v>824.64</v>
      </c>
      <c r="AO139" s="36">
        <v>824.75</v>
      </c>
      <c r="AP139" s="5" t="str">
        <f t="shared" si="1"/>
        <v>0 13</v>
      </c>
    </row>
    <row r="140" spans="1:42" x14ac:dyDescent="0.2">
      <c r="A140" s="2" t="s">
        <v>324</v>
      </c>
      <c r="B140" s="2" t="s">
        <v>465</v>
      </c>
      <c r="C140" s="35"/>
      <c r="D140" s="26"/>
      <c r="E140" s="36"/>
      <c r="F140" s="35"/>
      <c r="G140" s="26"/>
      <c r="H140" s="36"/>
      <c r="I140" s="35" t="s">
        <v>617</v>
      </c>
      <c r="J140" s="26" t="s">
        <v>617</v>
      </c>
      <c r="K140" s="36" t="s">
        <v>617</v>
      </c>
      <c r="L140" s="35" t="s">
        <v>617</v>
      </c>
      <c r="M140" s="26" t="s">
        <v>617</v>
      </c>
      <c r="N140" s="36" t="s">
        <v>617</v>
      </c>
      <c r="O140" s="35"/>
      <c r="P140" s="26"/>
      <c r="Q140" s="36"/>
      <c r="R140" s="35" t="s">
        <v>617</v>
      </c>
      <c r="S140" s="26" t="s">
        <v>617</v>
      </c>
      <c r="T140" s="36" t="s">
        <v>617</v>
      </c>
      <c r="U140" s="35" t="s">
        <v>617</v>
      </c>
      <c r="V140" s="26" t="s">
        <v>617</v>
      </c>
      <c r="W140" s="36" t="s">
        <v>617</v>
      </c>
      <c r="X140" s="35"/>
      <c r="Y140" s="26"/>
      <c r="Z140" s="36"/>
      <c r="AA140" s="35"/>
      <c r="AB140" s="26"/>
      <c r="AC140" s="36"/>
      <c r="AD140" s="35"/>
      <c r="AE140" s="26"/>
      <c r="AF140" s="36"/>
      <c r="AG140" s="35"/>
      <c r="AH140" s="26"/>
      <c r="AI140" s="36"/>
      <c r="AJ140" s="35"/>
      <c r="AK140" s="26"/>
      <c r="AL140" s="36"/>
      <c r="AM140" s="35" t="s">
        <v>617</v>
      </c>
      <c r="AN140" s="26" t="s">
        <v>617</v>
      </c>
      <c r="AO140" s="36" t="s">
        <v>617</v>
      </c>
      <c r="AP140" s="5" t="str">
        <f t="shared" si="1"/>
        <v>5 5</v>
      </c>
    </row>
    <row r="141" spans="1:42" x14ac:dyDescent="0.2">
      <c r="A141" s="2" t="s">
        <v>325</v>
      </c>
      <c r="B141" s="2" t="s">
        <v>466</v>
      </c>
      <c r="C141" s="35"/>
      <c r="D141" s="26"/>
      <c r="E141" s="36"/>
      <c r="F141" s="35">
        <v>27</v>
      </c>
      <c r="G141" s="26">
        <v>318.62</v>
      </c>
      <c r="H141" s="36">
        <v>318.11</v>
      </c>
      <c r="I141" s="35"/>
      <c r="J141" s="26"/>
      <c r="K141" s="36"/>
      <c r="L141" s="35">
        <v>99</v>
      </c>
      <c r="M141" s="26">
        <v>1622.13</v>
      </c>
      <c r="N141" s="36">
        <v>1596.82</v>
      </c>
      <c r="O141" s="35" t="s">
        <v>617</v>
      </c>
      <c r="P141" s="26" t="s">
        <v>617</v>
      </c>
      <c r="Q141" s="36" t="s">
        <v>617</v>
      </c>
      <c r="R141" s="35">
        <v>83</v>
      </c>
      <c r="S141" s="26">
        <v>732.44</v>
      </c>
      <c r="T141" s="36">
        <v>738.56</v>
      </c>
      <c r="U141" s="35">
        <v>56</v>
      </c>
      <c r="V141" s="26">
        <v>898.82</v>
      </c>
      <c r="W141" s="36">
        <v>898.72</v>
      </c>
      <c r="X141" s="35">
        <v>85</v>
      </c>
      <c r="Y141" s="26">
        <v>259.64</v>
      </c>
      <c r="Z141" s="36">
        <v>264.8</v>
      </c>
      <c r="AA141" s="35"/>
      <c r="AB141" s="26"/>
      <c r="AC141" s="36"/>
      <c r="AD141" s="35"/>
      <c r="AE141" s="26"/>
      <c r="AF141" s="36"/>
      <c r="AG141" s="35" t="s">
        <v>617</v>
      </c>
      <c r="AH141" s="26" t="s">
        <v>617</v>
      </c>
      <c r="AI141" s="36" t="s">
        <v>617</v>
      </c>
      <c r="AJ141" s="35">
        <v>17</v>
      </c>
      <c r="AK141" s="26">
        <v>17</v>
      </c>
      <c r="AL141" s="36">
        <v>17.09</v>
      </c>
      <c r="AM141" s="35">
        <v>175</v>
      </c>
      <c r="AN141" s="26">
        <v>983.12</v>
      </c>
      <c r="AO141" s="36">
        <v>993.74</v>
      </c>
      <c r="AP141" s="5" t="str">
        <f t="shared" si="1"/>
        <v>2 9</v>
      </c>
    </row>
    <row r="142" spans="1:42" x14ac:dyDescent="0.2">
      <c r="A142" s="2" t="s">
        <v>610</v>
      </c>
      <c r="B142" s="2" t="s">
        <v>615</v>
      </c>
      <c r="C142" s="35"/>
      <c r="D142" s="26"/>
      <c r="E142" s="36"/>
      <c r="F142" s="35"/>
      <c r="G142" s="26"/>
      <c r="H142" s="36"/>
      <c r="I142" s="35"/>
      <c r="J142" s="26"/>
      <c r="K142" s="36"/>
      <c r="L142" s="35"/>
      <c r="M142" s="26"/>
      <c r="N142" s="36"/>
      <c r="O142" s="35"/>
      <c r="P142" s="26"/>
      <c r="Q142" s="36"/>
      <c r="R142" s="35"/>
      <c r="S142" s="26"/>
      <c r="T142" s="36"/>
      <c r="U142" s="35" t="s">
        <v>617</v>
      </c>
      <c r="V142" s="26" t="s">
        <v>617</v>
      </c>
      <c r="W142" s="36" t="s">
        <v>617</v>
      </c>
      <c r="X142" s="35"/>
      <c r="Y142" s="26"/>
      <c r="Z142" s="36"/>
      <c r="AA142" s="35"/>
      <c r="AB142" s="26"/>
      <c r="AC142" s="36"/>
      <c r="AD142" s="35"/>
      <c r="AE142" s="26"/>
      <c r="AF142" s="36"/>
      <c r="AG142" s="35"/>
      <c r="AH142" s="26"/>
      <c r="AI142" s="36"/>
      <c r="AJ142" s="35"/>
      <c r="AK142" s="26"/>
      <c r="AL142" s="36"/>
      <c r="AM142" s="35"/>
      <c r="AN142" s="26"/>
      <c r="AO142" s="36"/>
      <c r="AP142" s="5" t="str">
        <f t="shared" si="1"/>
        <v>1 1</v>
      </c>
    </row>
    <row r="143" spans="1:42" x14ac:dyDescent="0.2">
      <c r="A143" s="2" t="s">
        <v>568</v>
      </c>
      <c r="B143" s="2" t="s">
        <v>591</v>
      </c>
      <c r="C143" s="35" t="s">
        <v>617</v>
      </c>
      <c r="D143" s="26" t="s">
        <v>617</v>
      </c>
      <c r="E143" s="36" t="s">
        <v>617</v>
      </c>
      <c r="F143" s="35">
        <v>9</v>
      </c>
      <c r="G143" s="26">
        <v>122</v>
      </c>
      <c r="H143" s="36">
        <v>122.65</v>
      </c>
      <c r="I143" s="35">
        <v>3</v>
      </c>
      <c r="J143" s="26">
        <v>10.63</v>
      </c>
      <c r="K143" s="36">
        <v>10.63</v>
      </c>
      <c r="L143" s="35">
        <v>3</v>
      </c>
      <c r="M143" s="26">
        <v>29.33</v>
      </c>
      <c r="N143" s="36">
        <v>29.21</v>
      </c>
      <c r="O143" s="35">
        <v>3</v>
      </c>
      <c r="P143" s="26">
        <v>23.42</v>
      </c>
      <c r="Q143" s="36">
        <v>23.4</v>
      </c>
      <c r="R143" s="35">
        <v>16</v>
      </c>
      <c r="S143" s="26">
        <v>186.52</v>
      </c>
      <c r="T143" s="36">
        <v>187.56</v>
      </c>
      <c r="U143" s="35" t="s">
        <v>617</v>
      </c>
      <c r="V143" s="26" t="s">
        <v>617</v>
      </c>
      <c r="W143" s="36" t="s">
        <v>617</v>
      </c>
      <c r="X143" s="35" t="s">
        <v>617</v>
      </c>
      <c r="Y143" s="26" t="s">
        <v>617</v>
      </c>
      <c r="Z143" s="36" t="s">
        <v>617</v>
      </c>
      <c r="AA143" s="35"/>
      <c r="AB143" s="26"/>
      <c r="AC143" s="36"/>
      <c r="AD143" s="35"/>
      <c r="AE143" s="26"/>
      <c r="AF143" s="36"/>
      <c r="AG143" s="35" t="s">
        <v>617</v>
      </c>
      <c r="AH143" s="26" t="s">
        <v>617</v>
      </c>
      <c r="AI143" s="36" t="s">
        <v>617</v>
      </c>
      <c r="AJ143" s="35">
        <v>5</v>
      </c>
      <c r="AK143" s="26">
        <v>7.28</v>
      </c>
      <c r="AL143" s="36">
        <v>7.43</v>
      </c>
      <c r="AM143" s="35">
        <v>10</v>
      </c>
      <c r="AN143" s="26">
        <v>38.42</v>
      </c>
      <c r="AO143" s="36">
        <v>38.43</v>
      </c>
      <c r="AP143" s="5" t="str">
        <f t="shared" si="1"/>
        <v>4 11</v>
      </c>
    </row>
    <row r="144" spans="1:42" x14ac:dyDescent="0.2">
      <c r="A144" s="2" t="s">
        <v>326</v>
      </c>
      <c r="B144" s="2" t="s">
        <v>467</v>
      </c>
      <c r="C144" s="35" t="s">
        <v>617</v>
      </c>
      <c r="D144" s="26" t="s">
        <v>617</v>
      </c>
      <c r="E144" s="36" t="s">
        <v>617</v>
      </c>
      <c r="F144" s="35" t="s">
        <v>617</v>
      </c>
      <c r="G144" s="26" t="s">
        <v>617</v>
      </c>
      <c r="H144" s="36" t="s">
        <v>617</v>
      </c>
      <c r="I144" s="35" t="s">
        <v>617</v>
      </c>
      <c r="J144" s="26" t="s">
        <v>617</v>
      </c>
      <c r="K144" s="36" t="s">
        <v>617</v>
      </c>
      <c r="L144" s="35" t="s">
        <v>617</v>
      </c>
      <c r="M144" s="26" t="s">
        <v>617</v>
      </c>
      <c r="N144" s="36" t="s">
        <v>617</v>
      </c>
      <c r="O144" s="35">
        <v>5</v>
      </c>
      <c r="P144" s="26">
        <v>16.399999999999999</v>
      </c>
      <c r="Q144" s="36">
        <v>16.440000000000001</v>
      </c>
      <c r="R144" s="35">
        <v>9</v>
      </c>
      <c r="S144" s="26">
        <v>60.91</v>
      </c>
      <c r="T144" s="36">
        <v>61.99</v>
      </c>
      <c r="U144" s="35" t="s">
        <v>617</v>
      </c>
      <c r="V144" s="26" t="s">
        <v>617</v>
      </c>
      <c r="W144" s="36" t="s">
        <v>617</v>
      </c>
      <c r="X144" s="35">
        <v>4</v>
      </c>
      <c r="Y144" s="26">
        <v>7.77</v>
      </c>
      <c r="Z144" s="36">
        <v>7.56</v>
      </c>
      <c r="AA144" s="35" t="s">
        <v>617</v>
      </c>
      <c r="AB144" s="26" t="s">
        <v>617</v>
      </c>
      <c r="AC144" s="36" t="s">
        <v>617</v>
      </c>
      <c r="AD144" s="35" t="s">
        <v>617</v>
      </c>
      <c r="AE144" s="26" t="s">
        <v>617</v>
      </c>
      <c r="AF144" s="36" t="s">
        <v>617</v>
      </c>
      <c r="AG144" s="35"/>
      <c r="AH144" s="26"/>
      <c r="AI144" s="36"/>
      <c r="AJ144" s="35">
        <v>5</v>
      </c>
      <c r="AK144" s="26">
        <v>16.91</v>
      </c>
      <c r="AL144" s="36">
        <v>16.66</v>
      </c>
      <c r="AM144" s="35" t="s">
        <v>617</v>
      </c>
      <c r="AN144" s="26" t="s">
        <v>617</v>
      </c>
      <c r="AO144" s="36" t="s">
        <v>617</v>
      </c>
      <c r="AP144" s="5" t="str">
        <f t="shared" si="1"/>
        <v>8 12</v>
      </c>
    </row>
    <row r="145" spans="1:42" x14ac:dyDescent="0.2">
      <c r="A145" s="2" t="s">
        <v>327</v>
      </c>
      <c r="B145" s="2" t="s">
        <v>468</v>
      </c>
      <c r="C145" s="35" t="s">
        <v>617</v>
      </c>
      <c r="D145" s="26" t="s">
        <v>617</v>
      </c>
      <c r="E145" s="36" t="s">
        <v>617</v>
      </c>
      <c r="F145" s="35">
        <v>4</v>
      </c>
      <c r="G145" s="26">
        <v>21.68</v>
      </c>
      <c r="H145" s="36">
        <v>21.59</v>
      </c>
      <c r="I145" s="35">
        <v>12</v>
      </c>
      <c r="J145" s="26">
        <v>48.82</v>
      </c>
      <c r="K145" s="36">
        <v>48.8</v>
      </c>
      <c r="L145" s="35">
        <v>12</v>
      </c>
      <c r="M145" s="26">
        <v>44.74</v>
      </c>
      <c r="N145" s="36">
        <v>44.14</v>
      </c>
      <c r="O145" s="35" t="s">
        <v>617</v>
      </c>
      <c r="P145" s="26" t="s">
        <v>617</v>
      </c>
      <c r="Q145" s="36" t="s">
        <v>617</v>
      </c>
      <c r="R145" s="35" t="s">
        <v>617</v>
      </c>
      <c r="S145" s="26" t="s">
        <v>617</v>
      </c>
      <c r="T145" s="36" t="s">
        <v>617</v>
      </c>
      <c r="U145" s="35">
        <v>9</v>
      </c>
      <c r="V145" s="26">
        <v>48.2</v>
      </c>
      <c r="W145" s="36">
        <v>48.99</v>
      </c>
      <c r="X145" s="35">
        <v>12</v>
      </c>
      <c r="Y145" s="26">
        <v>56.04</v>
      </c>
      <c r="Z145" s="36">
        <v>56.15</v>
      </c>
      <c r="AA145" s="35">
        <v>9</v>
      </c>
      <c r="AB145" s="26">
        <v>18.82</v>
      </c>
      <c r="AC145" s="36">
        <v>18.7</v>
      </c>
      <c r="AD145" s="35">
        <v>6</v>
      </c>
      <c r="AE145" s="26">
        <v>14.47</v>
      </c>
      <c r="AF145" s="36">
        <v>14.51</v>
      </c>
      <c r="AG145" s="35"/>
      <c r="AH145" s="26"/>
      <c r="AI145" s="36"/>
      <c r="AJ145" s="35">
        <v>4</v>
      </c>
      <c r="AK145" s="26">
        <v>13.31</v>
      </c>
      <c r="AL145" s="36">
        <v>13.29</v>
      </c>
      <c r="AM145" s="35">
        <v>7</v>
      </c>
      <c r="AN145" s="26">
        <v>14.31</v>
      </c>
      <c r="AO145" s="36">
        <v>14.66</v>
      </c>
      <c r="AP145" s="5" t="str">
        <f t="shared" si="1"/>
        <v>3 12</v>
      </c>
    </row>
    <row r="146" spans="1:42" x14ac:dyDescent="0.2">
      <c r="A146" s="2" t="s">
        <v>328</v>
      </c>
      <c r="B146" s="2" t="s">
        <v>664</v>
      </c>
      <c r="C146" s="35"/>
      <c r="D146" s="26"/>
      <c r="E146" s="36"/>
      <c r="F146" s="35" t="s">
        <v>617</v>
      </c>
      <c r="G146" s="26" t="s">
        <v>617</v>
      </c>
      <c r="H146" s="36" t="s">
        <v>617</v>
      </c>
      <c r="I146" s="35"/>
      <c r="J146" s="26"/>
      <c r="K146" s="36"/>
      <c r="L146" s="35"/>
      <c r="M146" s="26"/>
      <c r="N146" s="36"/>
      <c r="O146" s="35"/>
      <c r="P146" s="26"/>
      <c r="Q146" s="36"/>
      <c r="R146" s="35" t="s">
        <v>617</v>
      </c>
      <c r="S146" s="26" t="s">
        <v>617</v>
      </c>
      <c r="T146" s="36" t="s">
        <v>617</v>
      </c>
      <c r="U146" s="35"/>
      <c r="V146" s="26"/>
      <c r="W146" s="36"/>
      <c r="X146" s="35"/>
      <c r="Y146" s="26"/>
      <c r="Z146" s="36"/>
      <c r="AA146" s="35"/>
      <c r="AB146" s="26"/>
      <c r="AC146" s="36"/>
      <c r="AD146" s="35"/>
      <c r="AE146" s="26"/>
      <c r="AF146" s="36"/>
      <c r="AG146" s="35"/>
      <c r="AH146" s="26"/>
      <c r="AI146" s="36"/>
      <c r="AJ146" s="35"/>
      <c r="AK146" s="26"/>
      <c r="AL146" s="36"/>
      <c r="AM146" s="35"/>
      <c r="AN146" s="26"/>
      <c r="AO146" s="36"/>
      <c r="AP146" s="5" t="str">
        <f t="shared" si="1"/>
        <v>2 2</v>
      </c>
    </row>
    <row r="147" spans="1:42" x14ac:dyDescent="0.2">
      <c r="A147" s="2" t="s">
        <v>329</v>
      </c>
      <c r="B147" s="2" t="s">
        <v>469</v>
      </c>
      <c r="C147" s="35">
        <v>4</v>
      </c>
      <c r="D147" s="26">
        <v>20.34</v>
      </c>
      <c r="E147" s="36">
        <v>20.45</v>
      </c>
      <c r="F147" s="35">
        <v>18</v>
      </c>
      <c r="G147" s="26">
        <v>203.9</v>
      </c>
      <c r="H147" s="36">
        <v>201.53</v>
      </c>
      <c r="I147" s="35" t="s">
        <v>617</v>
      </c>
      <c r="J147" s="26" t="s">
        <v>617</v>
      </c>
      <c r="K147" s="36" t="s">
        <v>617</v>
      </c>
      <c r="L147" s="35">
        <v>15</v>
      </c>
      <c r="M147" s="26">
        <v>92.47</v>
      </c>
      <c r="N147" s="36">
        <v>91.61</v>
      </c>
      <c r="O147" s="35">
        <v>8</v>
      </c>
      <c r="P147" s="26">
        <v>77.180000000000007</v>
      </c>
      <c r="Q147" s="36">
        <v>77.39</v>
      </c>
      <c r="R147" s="35" t="s">
        <v>617</v>
      </c>
      <c r="S147" s="26" t="s">
        <v>617</v>
      </c>
      <c r="T147" s="36" t="s">
        <v>617</v>
      </c>
      <c r="U147" s="35">
        <v>9</v>
      </c>
      <c r="V147" s="26">
        <v>19.57</v>
      </c>
      <c r="W147" s="36">
        <v>19.54</v>
      </c>
      <c r="X147" s="35" t="s">
        <v>617</v>
      </c>
      <c r="Y147" s="26" t="s">
        <v>617</v>
      </c>
      <c r="Z147" s="36" t="s">
        <v>617</v>
      </c>
      <c r="AA147" s="35"/>
      <c r="AB147" s="26"/>
      <c r="AC147" s="36"/>
      <c r="AD147" s="35"/>
      <c r="AE147" s="26"/>
      <c r="AF147" s="36"/>
      <c r="AG147" s="35">
        <v>7</v>
      </c>
      <c r="AH147" s="26">
        <v>92.99</v>
      </c>
      <c r="AI147" s="36">
        <v>92.49</v>
      </c>
      <c r="AJ147" s="35">
        <v>5</v>
      </c>
      <c r="AK147" s="26">
        <v>7.76</v>
      </c>
      <c r="AL147" s="36">
        <v>7.93</v>
      </c>
      <c r="AM147" s="35">
        <v>4</v>
      </c>
      <c r="AN147" s="26">
        <v>15.03</v>
      </c>
      <c r="AO147" s="36">
        <v>15.01</v>
      </c>
      <c r="AP147" s="5" t="str">
        <f t="shared" si="1"/>
        <v>3 11</v>
      </c>
    </row>
    <row r="148" spans="1:42" x14ac:dyDescent="0.2">
      <c r="A148" s="2" t="s">
        <v>330</v>
      </c>
      <c r="B148" s="2" t="s">
        <v>665</v>
      </c>
      <c r="C148" s="35" t="s">
        <v>617</v>
      </c>
      <c r="D148" s="26" t="s">
        <v>617</v>
      </c>
      <c r="E148" s="36" t="s">
        <v>617</v>
      </c>
      <c r="F148" s="35">
        <v>5</v>
      </c>
      <c r="G148" s="26">
        <v>3.49</v>
      </c>
      <c r="H148" s="36">
        <v>3.38</v>
      </c>
      <c r="I148" s="35" t="s">
        <v>617</v>
      </c>
      <c r="J148" s="26" t="s">
        <v>617</v>
      </c>
      <c r="K148" s="36" t="s">
        <v>617</v>
      </c>
      <c r="L148" s="35">
        <v>7</v>
      </c>
      <c r="M148" s="26">
        <v>15.23</v>
      </c>
      <c r="N148" s="36">
        <v>14.61</v>
      </c>
      <c r="O148" s="35" t="s">
        <v>617</v>
      </c>
      <c r="P148" s="26" t="s">
        <v>617</v>
      </c>
      <c r="Q148" s="36" t="s">
        <v>617</v>
      </c>
      <c r="R148" s="35" t="s">
        <v>617</v>
      </c>
      <c r="S148" s="26" t="s">
        <v>617</v>
      </c>
      <c r="T148" s="36" t="s">
        <v>617</v>
      </c>
      <c r="U148" s="35">
        <v>3</v>
      </c>
      <c r="V148" s="26">
        <v>4.3499999999999996</v>
      </c>
      <c r="W148" s="36">
        <v>4.34</v>
      </c>
      <c r="X148" s="35" t="s">
        <v>617</v>
      </c>
      <c r="Y148" s="26" t="s">
        <v>617</v>
      </c>
      <c r="Z148" s="36" t="s">
        <v>617</v>
      </c>
      <c r="AA148" s="35"/>
      <c r="AB148" s="26"/>
      <c r="AC148" s="36"/>
      <c r="AD148" s="35" t="s">
        <v>617</v>
      </c>
      <c r="AE148" s="26" t="s">
        <v>617</v>
      </c>
      <c r="AF148" s="36" t="s">
        <v>617</v>
      </c>
      <c r="AG148" s="35"/>
      <c r="AH148" s="26"/>
      <c r="AI148" s="36"/>
      <c r="AJ148" s="35">
        <v>5</v>
      </c>
      <c r="AK148" s="26">
        <v>35.33</v>
      </c>
      <c r="AL148" s="36">
        <v>35.299999999999997</v>
      </c>
      <c r="AM148" s="35"/>
      <c r="AN148" s="26"/>
      <c r="AO148" s="36"/>
      <c r="AP148" s="5" t="str">
        <f t="shared" si="1"/>
        <v>6 10</v>
      </c>
    </row>
    <row r="149" spans="1:42" x14ac:dyDescent="0.2">
      <c r="A149" s="2" t="s">
        <v>331</v>
      </c>
      <c r="B149" s="2" t="s">
        <v>534</v>
      </c>
      <c r="C149" s="35">
        <v>23</v>
      </c>
      <c r="D149" s="26">
        <v>263.63</v>
      </c>
      <c r="E149" s="36">
        <v>266.17</v>
      </c>
      <c r="F149" s="35">
        <v>33</v>
      </c>
      <c r="G149" s="26">
        <v>737.8</v>
      </c>
      <c r="H149" s="36">
        <v>740.34</v>
      </c>
      <c r="I149" s="35">
        <v>21</v>
      </c>
      <c r="J149" s="26">
        <v>97.31</v>
      </c>
      <c r="K149" s="36">
        <v>97.07</v>
      </c>
      <c r="L149" s="35" t="s">
        <v>617</v>
      </c>
      <c r="M149" s="26" t="s">
        <v>617</v>
      </c>
      <c r="N149" s="36" t="s">
        <v>617</v>
      </c>
      <c r="O149" s="35">
        <v>116</v>
      </c>
      <c r="P149" s="26">
        <v>1927.64</v>
      </c>
      <c r="Q149" s="36">
        <v>1943.2</v>
      </c>
      <c r="R149" s="35">
        <v>239</v>
      </c>
      <c r="S149" s="26">
        <v>6172.59</v>
      </c>
      <c r="T149" s="36">
        <v>6242.8</v>
      </c>
      <c r="U149" s="35">
        <v>3</v>
      </c>
      <c r="V149" s="26">
        <v>28.06</v>
      </c>
      <c r="W149" s="36">
        <v>28.12</v>
      </c>
      <c r="X149" s="35">
        <v>44</v>
      </c>
      <c r="Y149" s="26">
        <v>364.76</v>
      </c>
      <c r="Z149" s="36">
        <v>366.4</v>
      </c>
      <c r="AA149" s="35">
        <v>3</v>
      </c>
      <c r="AB149" s="26">
        <v>20.88</v>
      </c>
      <c r="AC149" s="36">
        <v>20.8</v>
      </c>
      <c r="AD149" s="35">
        <v>49</v>
      </c>
      <c r="AE149" s="26">
        <v>287.95</v>
      </c>
      <c r="AF149" s="36">
        <v>289.20999999999998</v>
      </c>
      <c r="AG149" s="35" t="s">
        <v>617</v>
      </c>
      <c r="AH149" s="26" t="s">
        <v>617</v>
      </c>
      <c r="AI149" s="36" t="s">
        <v>617</v>
      </c>
      <c r="AJ149" s="35">
        <v>75</v>
      </c>
      <c r="AK149" s="26">
        <v>1468.08</v>
      </c>
      <c r="AL149" s="36">
        <v>1477.49</v>
      </c>
      <c r="AM149" s="35">
        <v>39</v>
      </c>
      <c r="AN149" s="26">
        <v>333.7</v>
      </c>
      <c r="AO149" s="36">
        <v>338.61</v>
      </c>
      <c r="AP149" s="5" t="str">
        <f t="shared" ref="AP149:AP212" si="2">COUNTIF(C149:AO149,"s")/3 &amp; " "&amp;13-COUNTBLANK(C149:AO149)/3</f>
        <v>2 13</v>
      </c>
    </row>
    <row r="150" spans="1:42" x14ac:dyDescent="0.2">
      <c r="A150" s="2" t="s">
        <v>332</v>
      </c>
      <c r="B150" s="2" t="s">
        <v>666</v>
      </c>
      <c r="C150" s="35"/>
      <c r="D150" s="26"/>
      <c r="E150" s="36"/>
      <c r="F150" s="35" t="s">
        <v>617</v>
      </c>
      <c r="G150" s="26" t="s">
        <v>617</v>
      </c>
      <c r="H150" s="36" t="s">
        <v>617</v>
      </c>
      <c r="I150" s="35">
        <v>5</v>
      </c>
      <c r="J150" s="26">
        <v>30.91</v>
      </c>
      <c r="K150" s="36">
        <v>30.91</v>
      </c>
      <c r="L150" s="35" t="s">
        <v>617</v>
      </c>
      <c r="M150" s="26" t="s">
        <v>617</v>
      </c>
      <c r="N150" s="36" t="s">
        <v>617</v>
      </c>
      <c r="O150" s="35">
        <v>3</v>
      </c>
      <c r="P150" s="26">
        <v>23.41</v>
      </c>
      <c r="Q150" s="36">
        <v>23.44</v>
      </c>
      <c r="R150" s="35">
        <v>5</v>
      </c>
      <c r="S150" s="26">
        <v>17.36</v>
      </c>
      <c r="T150" s="36">
        <v>17.43</v>
      </c>
      <c r="U150" s="35" t="s">
        <v>617</v>
      </c>
      <c r="V150" s="26" t="s">
        <v>617</v>
      </c>
      <c r="W150" s="36" t="s">
        <v>617</v>
      </c>
      <c r="X150" s="35" t="s">
        <v>617</v>
      </c>
      <c r="Y150" s="26" t="s">
        <v>617</v>
      </c>
      <c r="Z150" s="36" t="s">
        <v>617</v>
      </c>
      <c r="AA150" s="35" t="s">
        <v>617</v>
      </c>
      <c r="AB150" s="26" t="s">
        <v>617</v>
      </c>
      <c r="AC150" s="36" t="s">
        <v>617</v>
      </c>
      <c r="AD150" s="35" t="s">
        <v>617</v>
      </c>
      <c r="AE150" s="26" t="s">
        <v>617</v>
      </c>
      <c r="AF150" s="36" t="s">
        <v>617</v>
      </c>
      <c r="AG150" s="35"/>
      <c r="AH150" s="26"/>
      <c r="AI150" s="36"/>
      <c r="AJ150" s="35">
        <v>13</v>
      </c>
      <c r="AK150" s="26">
        <v>88.32</v>
      </c>
      <c r="AL150" s="36">
        <v>89.49</v>
      </c>
      <c r="AM150" s="35">
        <v>5</v>
      </c>
      <c r="AN150" s="26">
        <v>20.52</v>
      </c>
      <c r="AO150" s="36">
        <v>20.54</v>
      </c>
      <c r="AP150" s="5" t="str">
        <f t="shared" si="2"/>
        <v>6 11</v>
      </c>
    </row>
    <row r="151" spans="1:42" x14ac:dyDescent="0.2">
      <c r="A151" s="2" t="s">
        <v>333</v>
      </c>
      <c r="B151" s="2" t="s">
        <v>592</v>
      </c>
      <c r="C151" s="35"/>
      <c r="D151" s="26"/>
      <c r="E151" s="36"/>
      <c r="F151" s="35">
        <v>5</v>
      </c>
      <c r="G151" s="26">
        <v>5.9</v>
      </c>
      <c r="H151" s="36">
        <v>5.92</v>
      </c>
      <c r="I151" s="35" t="s">
        <v>617</v>
      </c>
      <c r="J151" s="26" t="s">
        <v>617</v>
      </c>
      <c r="K151" s="36" t="s">
        <v>617</v>
      </c>
      <c r="L151" s="35">
        <v>6</v>
      </c>
      <c r="M151" s="26">
        <v>10.6</v>
      </c>
      <c r="N151" s="36">
        <v>10.52</v>
      </c>
      <c r="O151" s="35"/>
      <c r="P151" s="26"/>
      <c r="Q151" s="36"/>
      <c r="R151" s="35"/>
      <c r="S151" s="26"/>
      <c r="T151" s="36"/>
      <c r="U151" s="35">
        <v>3</v>
      </c>
      <c r="V151" s="26">
        <v>8.9600000000000009</v>
      </c>
      <c r="W151" s="36">
        <v>8.9600000000000009</v>
      </c>
      <c r="X151" s="35" t="s">
        <v>617</v>
      </c>
      <c r="Y151" s="26" t="s">
        <v>617</v>
      </c>
      <c r="Z151" s="36" t="s">
        <v>617</v>
      </c>
      <c r="AA151" s="35"/>
      <c r="AB151" s="26"/>
      <c r="AC151" s="36"/>
      <c r="AD151" s="35"/>
      <c r="AE151" s="26"/>
      <c r="AF151" s="36"/>
      <c r="AG151" s="35" t="s">
        <v>617</v>
      </c>
      <c r="AH151" s="26" t="s">
        <v>617</v>
      </c>
      <c r="AI151" s="36" t="s">
        <v>617</v>
      </c>
      <c r="AJ151" s="35"/>
      <c r="AK151" s="26"/>
      <c r="AL151" s="36"/>
      <c r="AM151" s="35"/>
      <c r="AN151" s="26"/>
      <c r="AO151" s="36"/>
      <c r="AP151" s="5" t="str">
        <f t="shared" si="2"/>
        <v>3 6</v>
      </c>
    </row>
    <row r="152" spans="1:42" x14ac:dyDescent="0.2">
      <c r="A152" s="2" t="s">
        <v>569</v>
      </c>
      <c r="B152" s="2" t="s">
        <v>593</v>
      </c>
      <c r="C152" s="35"/>
      <c r="D152" s="26"/>
      <c r="E152" s="36"/>
      <c r="F152" s="35" t="s">
        <v>617</v>
      </c>
      <c r="G152" s="26" t="s">
        <v>617</v>
      </c>
      <c r="H152" s="36" t="s">
        <v>617</v>
      </c>
      <c r="I152" s="35"/>
      <c r="J152" s="26"/>
      <c r="K152" s="36"/>
      <c r="L152" s="35"/>
      <c r="M152" s="26"/>
      <c r="N152" s="36"/>
      <c r="O152" s="35"/>
      <c r="P152" s="26"/>
      <c r="Q152" s="36"/>
      <c r="R152" s="35"/>
      <c r="S152" s="26"/>
      <c r="T152" s="36"/>
      <c r="U152" s="35" t="s">
        <v>617</v>
      </c>
      <c r="V152" s="26" t="s">
        <v>617</v>
      </c>
      <c r="W152" s="36" t="s">
        <v>617</v>
      </c>
      <c r="X152" s="35"/>
      <c r="Y152" s="26"/>
      <c r="Z152" s="36"/>
      <c r="AA152" s="35"/>
      <c r="AB152" s="26"/>
      <c r="AC152" s="36"/>
      <c r="AD152" s="35"/>
      <c r="AE152" s="26"/>
      <c r="AF152" s="36"/>
      <c r="AG152" s="35"/>
      <c r="AH152" s="26"/>
      <c r="AI152" s="36"/>
      <c r="AJ152" s="35"/>
      <c r="AK152" s="26"/>
      <c r="AL152" s="36"/>
      <c r="AM152" s="35"/>
      <c r="AN152" s="26"/>
      <c r="AO152" s="36"/>
      <c r="AP152" s="5" t="str">
        <f t="shared" si="2"/>
        <v>2 2</v>
      </c>
    </row>
    <row r="153" spans="1:42" x14ac:dyDescent="0.2">
      <c r="A153" s="2" t="s">
        <v>334</v>
      </c>
      <c r="B153" s="2" t="s">
        <v>470</v>
      </c>
      <c r="C153" s="35"/>
      <c r="D153" s="26"/>
      <c r="E153" s="36"/>
      <c r="F153" s="35">
        <v>4</v>
      </c>
      <c r="G153" s="26">
        <v>6.55</v>
      </c>
      <c r="H153" s="36">
        <v>6.47</v>
      </c>
      <c r="I153" s="35"/>
      <c r="J153" s="26"/>
      <c r="K153" s="36"/>
      <c r="L153" s="35">
        <v>3</v>
      </c>
      <c r="M153" s="26">
        <v>8.7899999999999991</v>
      </c>
      <c r="N153" s="36">
        <v>8.77</v>
      </c>
      <c r="O153" s="35"/>
      <c r="P153" s="26"/>
      <c r="Q153" s="36"/>
      <c r="R153" s="35" t="s">
        <v>617</v>
      </c>
      <c r="S153" s="26" t="s">
        <v>617</v>
      </c>
      <c r="T153" s="36" t="s">
        <v>617</v>
      </c>
      <c r="U153" s="35">
        <v>4</v>
      </c>
      <c r="V153" s="26">
        <v>1</v>
      </c>
      <c r="W153" s="36">
        <v>1</v>
      </c>
      <c r="X153" s="35" t="s">
        <v>617</v>
      </c>
      <c r="Y153" s="26" t="s">
        <v>617</v>
      </c>
      <c r="Z153" s="36" t="s">
        <v>617</v>
      </c>
      <c r="AA153" s="35" t="s">
        <v>617</v>
      </c>
      <c r="AB153" s="26" t="s">
        <v>617</v>
      </c>
      <c r="AC153" s="36" t="s">
        <v>617</v>
      </c>
      <c r="AD153" s="35"/>
      <c r="AE153" s="26"/>
      <c r="AF153" s="36"/>
      <c r="AG153" s="35">
        <v>4</v>
      </c>
      <c r="AH153" s="26">
        <v>6.22</v>
      </c>
      <c r="AI153" s="36">
        <v>1.71</v>
      </c>
      <c r="AJ153" s="35">
        <v>3</v>
      </c>
      <c r="AK153" s="26">
        <v>0.67</v>
      </c>
      <c r="AL153" s="36">
        <v>0.67</v>
      </c>
      <c r="AM153" s="35">
        <v>3</v>
      </c>
      <c r="AN153" s="26">
        <v>20.350000000000001</v>
      </c>
      <c r="AO153" s="36">
        <v>20.45</v>
      </c>
      <c r="AP153" s="5" t="str">
        <f t="shared" si="2"/>
        <v>3 9</v>
      </c>
    </row>
    <row r="154" spans="1:42" x14ac:dyDescent="0.2">
      <c r="A154" s="2" t="s">
        <v>335</v>
      </c>
      <c r="B154" s="2" t="s">
        <v>471</v>
      </c>
      <c r="C154" s="35">
        <v>3</v>
      </c>
      <c r="D154" s="26">
        <v>12.36</v>
      </c>
      <c r="E154" s="36">
        <v>12.36</v>
      </c>
      <c r="F154" s="35">
        <v>6</v>
      </c>
      <c r="G154" s="26">
        <v>28.99</v>
      </c>
      <c r="H154" s="36">
        <v>28.91</v>
      </c>
      <c r="I154" s="35" t="s">
        <v>617</v>
      </c>
      <c r="J154" s="26" t="s">
        <v>617</v>
      </c>
      <c r="K154" s="36" t="s">
        <v>617</v>
      </c>
      <c r="L154" s="35" t="s">
        <v>617</v>
      </c>
      <c r="M154" s="26" t="s">
        <v>617</v>
      </c>
      <c r="N154" s="36" t="s">
        <v>617</v>
      </c>
      <c r="O154" s="35">
        <v>10</v>
      </c>
      <c r="P154" s="26">
        <v>107.94</v>
      </c>
      <c r="Q154" s="36">
        <v>107.82</v>
      </c>
      <c r="R154" s="35">
        <v>17</v>
      </c>
      <c r="S154" s="26">
        <v>376.85</v>
      </c>
      <c r="T154" s="36">
        <v>385.59</v>
      </c>
      <c r="U154" s="35">
        <v>6</v>
      </c>
      <c r="V154" s="26">
        <v>1.07</v>
      </c>
      <c r="W154" s="36">
        <v>1.07</v>
      </c>
      <c r="X154" s="35">
        <v>23</v>
      </c>
      <c r="Y154" s="26">
        <v>145.31</v>
      </c>
      <c r="Z154" s="36">
        <v>145.61000000000001</v>
      </c>
      <c r="AA154" s="35" t="s">
        <v>617</v>
      </c>
      <c r="AB154" s="26" t="s">
        <v>617</v>
      </c>
      <c r="AC154" s="36" t="s">
        <v>617</v>
      </c>
      <c r="AD154" s="35">
        <v>4</v>
      </c>
      <c r="AE154" s="26">
        <v>18.93</v>
      </c>
      <c r="AF154" s="36">
        <v>19.27</v>
      </c>
      <c r="AG154" s="35" t="s">
        <v>617</v>
      </c>
      <c r="AH154" s="26" t="s">
        <v>617</v>
      </c>
      <c r="AI154" s="36" t="s">
        <v>617</v>
      </c>
      <c r="AJ154" s="35">
        <v>7</v>
      </c>
      <c r="AK154" s="26">
        <v>195.98</v>
      </c>
      <c r="AL154" s="36">
        <v>199.9</v>
      </c>
      <c r="AM154" s="35">
        <v>71</v>
      </c>
      <c r="AN154" s="26">
        <v>1742.48</v>
      </c>
      <c r="AO154" s="36">
        <v>1744.71</v>
      </c>
      <c r="AP154" s="5" t="str">
        <f t="shared" si="2"/>
        <v>4 13</v>
      </c>
    </row>
    <row r="155" spans="1:42" x14ac:dyDescent="0.2">
      <c r="A155" s="2" t="s">
        <v>336</v>
      </c>
      <c r="B155" s="2" t="s">
        <v>472</v>
      </c>
      <c r="C155" s="35">
        <v>5</v>
      </c>
      <c r="D155" s="26">
        <v>21.98</v>
      </c>
      <c r="E155" s="36">
        <v>21.84</v>
      </c>
      <c r="F155" s="35">
        <v>14</v>
      </c>
      <c r="G155" s="26">
        <v>40.880000000000003</v>
      </c>
      <c r="H155" s="36">
        <v>41.98</v>
      </c>
      <c r="I155" s="35">
        <v>24</v>
      </c>
      <c r="J155" s="26">
        <v>32.229999999999997</v>
      </c>
      <c r="K155" s="36">
        <v>32.229999999999997</v>
      </c>
      <c r="L155" s="35" t="s">
        <v>617</v>
      </c>
      <c r="M155" s="26" t="s">
        <v>617</v>
      </c>
      <c r="N155" s="36" t="s">
        <v>617</v>
      </c>
      <c r="O155" s="35">
        <v>10</v>
      </c>
      <c r="P155" s="26">
        <v>12.49</v>
      </c>
      <c r="Q155" s="36">
        <v>12.49</v>
      </c>
      <c r="R155" s="35">
        <v>32</v>
      </c>
      <c r="S155" s="26">
        <v>318.73</v>
      </c>
      <c r="T155" s="36">
        <v>318.54000000000002</v>
      </c>
      <c r="U155" s="35">
        <v>10</v>
      </c>
      <c r="V155" s="26">
        <v>8.82</v>
      </c>
      <c r="W155" s="36">
        <v>8.6199999999999992</v>
      </c>
      <c r="X155" s="35">
        <v>667</v>
      </c>
      <c r="Y155" s="26">
        <v>3291.33</v>
      </c>
      <c r="Z155" s="36">
        <v>3285.85</v>
      </c>
      <c r="AA155" s="35" t="s">
        <v>617</v>
      </c>
      <c r="AB155" s="26" t="s">
        <v>617</v>
      </c>
      <c r="AC155" s="36" t="s">
        <v>617</v>
      </c>
      <c r="AD155" s="35">
        <v>19</v>
      </c>
      <c r="AE155" s="26">
        <v>112.51</v>
      </c>
      <c r="AF155" s="36">
        <v>112.66</v>
      </c>
      <c r="AG155" s="35">
        <v>14</v>
      </c>
      <c r="AH155" s="26">
        <v>45.74</v>
      </c>
      <c r="AI155" s="36">
        <v>45.15</v>
      </c>
      <c r="AJ155" s="35">
        <v>31</v>
      </c>
      <c r="AK155" s="26">
        <v>166.67</v>
      </c>
      <c r="AL155" s="36">
        <v>166.16</v>
      </c>
      <c r="AM155" s="35">
        <v>45</v>
      </c>
      <c r="AN155" s="26">
        <v>218.27</v>
      </c>
      <c r="AO155" s="36">
        <v>218.48</v>
      </c>
      <c r="AP155" s="5" t="str">
        <f t="shared" si="2"/>
        <v>2 13</v>
      </c>
    </row>
    <row r="156" spans="1:42" x14ac:dyDescent="0.2">
      <c r="A156" s="2" t="s">
        <v>570</v>
      </c>
      <c r="B156" s="2" t="s">
        <v>594</v>
      </c>
      <c r="C156" s="35"/>
      <c r="D156" s="26"/>
      <c r="E156" s="36"/>
      <c r="F156" s="35" t="s">
        <v>617</v>
      </c>
      <c r="G156" s="26" t="s">
        <v>617</v>
      </c>
      <c r="H156" s="36" t="s">
        <v>617</v>
      </c>
      <c r="I156" s="35"/>
      <c r="J156" s="26"/>
      <c r="K156" s="36"/>
      <c r="L156" s="35"/>
      <c r="M156" s="26"/>
      <c r="N156" s="36"/>
      <c r="O156" s="35"/>
      <c r="P156" s="26"/>
      <c r="Q156" s="36"/>
      <c r="R156" s="35"/>
      <c r="S156" s="26"/>
      <c r="T156" s="36"/>
      <c r="U156" s="35"/>
      <c r="V156" s="26"/>
      <c r="W156" s="36"/>
      <c r="X156" s="35" t="s">
        <v>617</v>
      </c>
      <c r="Y156" s="26" t="s">
        <v>617</v>
      </c>
      <c r="Z156" s="36" t="s">
        <v>617</v>
      </c>
      <c r="AA156" s="35" t="s">
        <v>617</v>
      </c>
      <c r="AB156" s="26" t="s">
        <v>617</v>
      </c>
      <c r="AC156" s="36" t="s">
        <v>617</v>
      </c>
      <c r="AD156" s="35" t="s">
        <v>617</v>
      </c>
      <c r="AE156" s="26" t="s">
        <v>617</v>
      </c>
      <c r="AF156" s="36" t="s">
        <v>617</v>
      </c>
      <c r="AG156" s="35"/>
      <c r="AH156" s="26"/>
      <c r="AI156" s="36"/>
      <c r="AJ156" s="35" t="s">
        <v>617</v>
      </c>
      <c r="AK156" s="26" t="s">
        <v>617</v>
      </c>
      <c r="AL156" s="36" t="s">
        <v>617</v>
      </c>
      <c r="AM156" s="35"/>
      <c r="AN156" s="26"/>
      <c r="AO156" s="36"/>
      <c r="AP156" s="5" t="str">
        <f t="shared" si="2"/>
        <v>5 5</v>
      </c>
    </row>
    <row r="157" spans="1:42" x14ac:dyDescent="0.2">
      <c r="A157" s="2" t="s">
        <v>667</v>
      </c>
      <c r="B157" s="2" t="s">
        <v>668</v>
      </c>
      <c r="C157" s="35"/>
      <c r="D157" s="26"/>
      <c r="E157" s="36"/>
      <c r="F157" s="35"/>
      <c r="G157" s="26"/>
      <c r="H157" s="36"/>
      <c r="I157" s="35" t="s">
        <v>617</v>
      </c>
      <c r="J157" s="26" t="s">
        <v>617</v>
      </c>
      <c r="K157" s="36" t="s">
        <v>617</v>
      </c>
      <c r="L157" s="35"/>
      <c r="M157" s="26"/>
      <c r="N157" s="36"/>
      <c r="O157" s="35"/>
      <c r="P157" s="26"/>
      <c r="Q157" s="36"/>
      <c r="R157" s="35"/>
      <c r="S157" s="26"/>
      <c r="T157" s="36"/>
      <c r="U157" s="35"/>
      <c r="V157" s="26"/>
      <c r="W157" s="36"/>
      <c r="X157" s="35"/>
      <c r="Y157" s="26"/>
      <c r="Z157" s="36"/>
      <c r="AA157" s="35"/>
      <c r="AB157" s="26"/>
      <c r="AC157" s="36"/>
      <c r="AD157" s="35" t="s">
        <v>617</v>
      </c>
      <c r="AE157" s="26" t="s">
        <v>617</v>
      </c>
      <c r="AF157" s="36" t="s">
        <v>617</v>
      </c>
      <c r="AG157" s="35"/>
      <c r="AH157" s="26"/>
      <c r="AI157" s="36"/>
      <c r="AJ157" s="35"/>
      <c r="AK157" s="26"/>
      <c r="AL157" s="36"/>
      <c r="AM157" s="35"/>
      <c r="AN157" s="26"/>
      <c r="AO157" s="36"/>
      <c r="AP157" s="5" t="str">
        <f t="shared" si="2"/>
        <v>2 2</v>
      </c>
    </row>
    <row r="158" spans="1:42" x14ac:dyDescent="0.2">
      <c r="A158" s="2" t="s">
        <v>337</v>
      </c>
      <c r="B158" s="2" t="s">
        <v>473</v>
      </c>
      <c r="C158" s="35"/>
      <c r="D158" s="26"/>
      <c r="E158" s="36"/>
      <c r="F158" s="35" t="s">
        <v>617</v>
      </c>
      <c r="G158" s="26" t="s">
        <v>617</v>
      </c>
      <c r="H158" s="36" t="s">
        <v>617</v>
      </c>
      <c r="I158" s="35"/>
      <c r="J158" s="26"/>
      <c r="K158" s="36"/>
      <c r="L158" s="35"/>
      <c r="M158" s="26"/>
      <c r="N158" s="36"/>
      <c r="O158" s="35">
        <v>3</v>
      </c>
      <c r="P158" s="26">
        <v>7.32</v>
      </c>
      <c r="Q158" s="36">
        <v>7.32</v>
      </c>
      <c r="R158" s="35">
        <v>3</v>
      </c>
      <c r="S158" s="26">
        <v>3.12</v>
      </c>
      <c r="T158" s="36">
        <v>3.17</v>
      </c>
      <c r="U158" s="35">
        <v>6</v>
      </c>
      <c r="V158" s="26">
        <v>4.84</v>
      </c>
      <c r="W158" s="36">
        <v>4.93</v>
      </c>
      <c r="X158" s="35"/>
      <c r="Y158" s="26"/>
      <c r="Z158" s="36"/>
      <c r="AA158" s="35" t="s">
        <v>617</v>
      </c>
      <c r="AB158" s="26" t="s">
        <v>617</v>
      </c>
      <c r="AC158" s="36" t="s">
        <v>617</v>
      </c>
      <c r="AD158" s="35"/>
      <c r="AE158" s="26"/>
      <c r="AF158" s="36"/>
      <c r="AG158" s="35">
        <v>4</v>
      </c>
      <c r="AH158" s="26">
        <v>1.54</v>
      </c>
      <c r="AI158" s="36">
        <v>1.54</v>
      </c>
      <c r="AJ158" s="35" t="s">
        <v>617</v>
      </c>
      <c r="AK158" s="26" t="s">
        <v>617</v>
      </c>
      <c r="AL158" s="36" t="s">
        <v>617</v>
      </c>
      <c r="AM158" s="35" t="s">
        <v>617</v>
      </c>
      <c r="AN158" s="26" t="s">
        <v>617</v>
      </c>
      <c r="AO158" s="36" t="s">
        <v>617</v>
      </c>
      <c r="AP158" s="5" t="str">
        <f t="shared" si="2"/>
        <v>4 8</v>
      </c>
    </row>
    <row r="159" spans="1:42" x14ac:dyDescent="0.2">
      <c r="A159" s="2" t="s">
        <v>338</v>
      </c>
      <c r="B159" s="2" t="s">
        <v>474</v>
      </c>
      <c r="C159" s="35"/>
      <c r="D159" s="26"/>
      <c r="E159" s="36"/>
      <c r="F159" s="35"/>
      <c r="G159" s="26"/>
      <c r="H159" s="36"/>
      <c r="I159" s="35"/>
      <c r="J159" s="26"/>
      <c r="K159" s="36"/>
      <c r="L159" s="35"/>
      <c r="M159" s="26"/>
      <c r="N159" s="36"/>
      <c r="O159" s="35" t="s">
        <v>617</v>
      </c>
      <c r="P159" s="26" t="s">
        <v>617</v>
      </c>
      <c r="Q159" s="36" t="s">
        <v>617</v>
      </c>
      <c r="R159" s="35"/>
      <c r="S159" s="26"/>
      <c r="T159" s="36"/>
      <c r="U159" s="35"/>
      <c r="V159" s="26"/>
      <c r="W159" s="36"/>
      <c r="X159" s="35"/>
      <c r="Y159" s="26"/>
      <c r="Z159" s="36"/>
      <c r="AA159" s="35"/>
      <c r="AB159" s="26"/>
      <c r="AC159" s="36"/>
      <c r="AD159" s="35"/>
      <c r="AE159" s="26"/>
      <c r="AF159" s="36"/>
      <c r="AG159" s="35"/>
      <c r="AH159" s="26"/>
      <c r="AI159" s="36"/>
      <c r="AJ159" s="35"/>
      <c r="AK159" s="26"/>
      <c r="AL159" s="36"/>
      <c r="AM159" s="35"/>
      <c r="AN159" s="26"/>
      <c r="AO159" s="36"/>
      <c r="AP159" s="5" t="str">
        <f t="shared" si="2"/>
        <v>1 1</v>
      </c>
    </row>
    <row r="160" spans="1:42" x14ac:dyDescent="0.2">
      <c r="A160" s="2" t="s">
        <v>339</v>
      </c>
      <c r="B160" s="2" t="s">
        <v>669</v>
      </c>
      <c r="C160" s="35"/>
      <c r="D160" s="26"/>
      <c r="E160" s="36"/>
      <c r="F160" s="35" t="s">
        <v>617</v>
      </c>
      <c r="G160" s="26" t="s">
        <v>617</v>
      </c>
      <c r="H160" s="36" t="s">
        <v>617</v>
      </c>
      <c r="I160" s="35" t="s">
        <v>617</v>
      </c>
      <c r="J160" s="26" t="s">
        <v>617</v>
      </c>
      <c r="K160" s="36" t="s">
        <v>617</v>
      </c>
      <c r="L160" s="35"/>
      <c r="M160" s="26"/>
      <c r="N160" s="36"/>
      <c r="O160" s="35">
        <v>5</v>
      </c>
      <c r="P160" s="26">
        <v>10.28</v>
      </c>
      <c r="Q160" s="36">
        <v>10.34</v>
      </c>
      <c r="R160" s="35">
        <v>5</v>
      </c>
      <c r="S160" s="26">
        <v>22.3</v>
      </c>
      <c r="T160" s="36">
        <v>23.24</v>
      </c>
      <c r="U160" s="35" t="s">
        <v>617</v>
      </c>
      <c r="V160" s="26" t="s">
        <v>617</v>
      </c>
      <c r="W160" s="36" t="s">
        <v>617</v>
      </c>
      <c r="X160" s="35" t="s">
        <v>617</v>
      </c>
      <c r="Y160" s="26" t="s">
        <v>617</v>
      </c>
      <c r="Z160" s="36" t="s">
        <v>617</v>
      </c>
      <c r="AA160" s="35"/>
      <c r="AB160" s="26"/>
      <c r="AC160" s="36"/>
      <c r="AD160" s="35"/>
      <c r="AE160" s="26"/>
      <c r="AF160" s="36"/>
      <c r="AG160" s="35"/>
      <c r="AH160" s="26"/>
      <c r="AI160" s="36"/>
      <c r="AJ160" s="35" t="s">
        <v>617</v>
      </c>
      <c r="AK160" s="26" t="s">
        <v>617</v>
      </c>
      <c r="AL160" s="36" t="s">
        <v>617</v>
      </c>
      <c r="AM160" s="35">
        <v>4</v>
      </c>
      <c r="AN160" s="26">
        <v>7.23</v>
      </c>
      <c r="AO160" s="36">
        <v>6.98</v>
      </c>
      <c r="AP160" s="5" t="str">
        <f t="shared" si="2"/>
        <v>5 8</v>
      </c>
    </row>
    <row r="161" spans="1:42" x14ac:dyDescent="0.2">
      <c r="A161" s="2" t="s">
        <v>340</v>
      </c>
      <c r="B161" s="2" t="s">
        <v>670</v>
      </c>
      <c r="C161" s="35"/>
      <c r="D161" s="26"/>
      <c r="E161" s="36"/>
      <c r="F161" s="35"/>
      <c r="G161" s="26"/>
      <c r="H161" s="36"/>
      <c r="I161" s="35"/>
      <c r="J161" s="26"/>
      <c r="K161" s="36"/>
      <c r="L161" s="35"/>
      <c r="M161" s="26"/>
      <c r="N161" s="36"/>
      <c r="O161" s="35"/>
      <c r="P161" s="26"/>
      <c r="Q161" s="36"/>
      <c r="R161" s="35" t="s">
        <v>617</v>
      </c>
      <c r="S161" s="26" t="s">
        <v>617</v>
      </c>
      <c r="T161" s="36" t="s">
        <v>617</v>
      </c>
      <c r="U161" s="35"/>
      <c r="V161" s="26"/>
      <c r="W161" s="36"/>
      <c r="X161" s="35"/>
      <c r="Y161" s="26"/>
      <c r="Z161" s="36"/>
      <c r="AA161" s="35"/>
      <c r="AB161" s="26"/>
      <c r="AC161" s="36"/>
      <c r="AD161" s="35"/>
      <c r="AE161" s="26"/>
      <c r="AF161" s="36"/>
      <c r="AG161" s="35"/>
      <c r="AH161" s="26"/>
      <c r="AI161" s="36"/>
      <c r="AJ161" s="35"/>
      <c r="AK161" s="26"/>
      <c r="AL161" s="36"/>
      <c r="AM161" s="35"/>
      <c r="AN161" s="26"/>
      <c r="AO161" s="36"/>
      <c r="AP161" s="5" t="str">
        <f t="shared" si="2"/>
        <v>1 1</v>
      </c>
    </row>
    <row r="162" spans="1:42" x14ac:dyDescent="0.2">
      <c r="A162" s="2" t="s">
        <v>341</v>
      </c>
      <c r="B162" s="2" t="s">
        <v>671</v>
      </c>
      <c r="C162" s="35">
        <v>4</v>
      </c>
      <c r="D162" s="26">
        <v>3.55</v>
      </c>
      <c r="E162" s="36">
        <v>3.55</v>
      </c>
      <c r="F162" s="35">
        <v>60</v>
      </c>
      <c r="G162" s="26">
        <v>261.56</v>
      </c>
      <c r="H162" s="36">
        <v>261.99</v>
      </c>
      <c r="I162" s="35">
        <v>5</v>
      </c>
      <c r="J162" s="26">
        <v>0.48</v>
      </c>
      <c r="K162" s="36">
        <v>0.48</v>
      </c>
      <c r="L162" s="35">
        <v>37</v>
      </c>
      <c r="M162" s="26">
        <v>36.43</v>
      </c>
      <c r="N162" s="36">
        <v>35.659999999999997</v>
      </c>
      <c r="O162" s="35">
        <v>30</v>
      </c>
      <c r="P162" s="26">
        <v>87.59</v>
      </c>
      <c r="Q162" s="36">
        <v>88.35</v>
      </c>
      <c r="R162" s="35">
        <v>76</v>
      </c>
      <c r="S162" s="26">
        <v>196.29</v>
      </c>
      <c r="T162" s="36">
        <v>197.65</v>
      </c>
      <c r="U162" s="35">
        <v>9</v>
      </c>
      <c r="V162" s="26">
        <v>13.96</v>
      </c>
      <c r="W162" s="36">
        <v>13.96</v>
      </c>
      <c r="X162" s="35">
        <v>10</v>
      </c>
      <c r="Y162" s="26">
        <v>9.64</v>
      </c>
      <c r="Z162" s="36">
        <v>9.7899999999999991</v>
      </c>
      <c r="AA162" s="35"/>
      <c r="AB162" s="26"/>
      <c r="AC162" s="36"/>
      <c r="AD162" s="35">
        <v>8</v>
      </c>
      <c r="AE162" s="26">
        <v>3.51</v>
      </c>
      <c r="AF162" s="36">
        <v>3.49</v>
      </c>
      <c r="AG162" s="35">
        <v>5</v>
      </c>
      <c r="AH162" s="26">
        <v>2.2799999999999998</v>
      </c>
      <c r="AI162" s="36">
        <v>2.23</v>
      </c>
      <c r="AJ162" s="35">
        <v>57</v>
      </c>
      <c r="AK162" s="26">
        <v>114.61</v>
      </c>
      <c r="AL162" s="36">
        <v>116.23</v>
      </c>
      <c r="AM162" s="35">
        <v>49</v>
      </c>
      <c r="AN162" s="26">
        <v>110.17</v>
      </c>
      <c r="AO162" s="36">
        <v>111.25</v>
      </c>
      <c r="AP162" s="5" t="str">
        <f t="shared" si="2"/>
        <v>0 12</v>
      </c>
    </row>
    <row r="163" spans="1:42" x14ac:dyDescent="0.2">
      <c r="A163" s="2" t="s">
        <v>342</v>
      </c>
      <c r="B163" s="2" t="s">
        <v>475</v>
      </c>
      <c r="C163" s="35"/>
      <c r="D163" s="26"/>
      <c r="E163" s="36"/>
      <c r="F163" s="35">
        <v>430</v>
      </c>
      <c r="G163" s="26">
        <v>781.83</v>
      </c>
      <c r="H163" s="36">
        <v>772.33</v>
      </c>
      <c r="I163" s="35"/>
      <c r="J163" s="26"/>
      <c r="K163" s="36"/>
      <c r="L163" s="35">
        <v>786</v>
      </c>
      <c r="M163" s="26">
        <v>1418.46</v>
      </c>
      <c r="N163" s="36">
        <v>1398.89</v>
      </c>
      <c r="O163" s="35">
        <v>4</v>
      </c>
      <c r="P163" s="26">
        <v>3.45</v>
      </c>
      <c r="Q163" s="36">
        <v>3.45</v>
      </c>
      <c r="R163" s="35">
        <v>13</v>
      </c>
      <c r="S163" s="26">
        <v>20.420000000000002</v>
      </c>
      <c r="T163" s="36">
        <v>20.3</v>
      </c>
      <c r="U163" s="35">
        <v>763</v>
      </c>
      <c r="V163" s="26">
        <v>1188.76</v>
      </c>
      <c r="W163" s="36">
        <v>1186.1199999999999</v>
      </c>
      <c r="X163" s="35">
        <v>9</v>
      </c>
      <c r="Y163" s="26">
        <v>11.83</v>
      </c>
      <c r="Z163" s="36">
        <v>11.82</v>
      </c>
      <c r="AA163" s="35" t="s">
        <v>617</v>
      </c>
      <c r="AB163" s="26" t="s">
        <v>617</v>
      </c>
      <c r="AC163" s="36" t="s">
        <v>617</v>
      </c>
      <c r="AD163" s="35" t="s">
        <v>617</v>
      </c>
      <c r="AE163" s="26" t="s">
        <v>617</v>
      </c>
      <c r="AF163" s="36" t="s">
        <v>617</v>
      </c>
      <c r="AG163" s="35">
        <v>170</v>
      </c>
      <c r="AH163" s="26">
        <v>509.45</v>
      </c>
      <c r="AI163" s="36">
        <v>506.57</v>
      </c>
      <c r="AJ163" s="35">
        <v>33</v>
      </c>
      <c r="AK163" s="26">
        <v>72.77</v>
      </c>
      <c r="AL163" s="36">
        <v>72.08</v>
      </c>
      <c r="AM163" s="35">
        <v>3</v>
      </c>
      <c r="AN163" s="26">
        <v>2.8</v>
      </c>
      <c r="AO163" s="36">
        <v>2.79</v>
      </c>
      <c r="AP163" s="5" t="str">
        <f t="shared" si="2"/>
        <v>2 11</v>
      </c>
    </row>
    <row r="164" spans="1:42" x14ac:dyDescent="0.2">
      <c r="A164" s="2" t="s">
        <v>525</v>
      </c>
      <c r="B164" s="2" t="s">
        <v>672</v>
      </c>
      <c r="C164" s="35"/>
      <c r="D164" s="26"/>
      <c r="E164" s="36"/>
      <c r="F164" s="35"/>
      <c r="G164" s="26"/>
      <c r="H164" s="36"/>
      <c r="I164" s="35"/>
      <c r="J164" s="26"/>
      <c r="K164" s="36"/>
      <c r="L164" s="35"/>
      <c r="M164" s="26"/>
      <c r="N164" s="36"/>
      <c r="O164" s="35" t="s">
        <v>617</v>
      </c>
      <c r="P164" s="26" t="s">
        <v>617</v>
      </c>
      <c r="Q164" s="36" t="s">
        <v>617</v>
      </c>
      <c r="R164" s="35"/>
      <c r="S164" s="26"/>
      <c r="T164" s="36"/>
      <c r="U164" s="35"/>
      <c r="V164" s="26"/>
      <c r="W164" s="36"/>
      <c r="X164" s="35"/>
      <c r="Y164" s="26"/>
      <c r="Z164" s="36"/>
      <c r="AA164" s="35"/>
      <c r="AB164" s="26"/>
      <c r="AC164" s="36"/>
      <c r="AD164" s="35"/>
      <c r="AE164" s="26"/>
      <c r="AF164" s="36"/>
      <c r="AG164" s="35"/>
      <c r="AH164" s="26"/>
      <c r="AI164" s="36"/>
      <c r="AJ164" s="35"/>
      <c r="AK164" s="26"/>
      <c r="AL164" s="36"/>
      <c r="AM164" s="35"/>
      <c r="AN164" s="26"/>
      <c r="AO164" s="36"/>
      <c r="AP164" s="5" t="str">
        <f t="shared" si="2"/>
        <v>1 1</v>
      </c>
    </row>
    <row r="165" spans="1:42" x14ac:dyDescent="0.2">
      <c r="A165" s="2" t="s">
        <v>673</v>
      </c>
      <c r="B165" s="2" t="s">
        <v>674</v>
      </c>
      <c r="C165" s="35"/>
      <c r="D165" s="26"/>
      <c r="E165" s="36"/>
      <c r="F165" s="35"/>
      <c r="G165" s="26"/>
      <c r="H165" s="36"/>
      <c r="I165" s="35"/>
      <c r="J165" s="26"/>
      <c r="K165" s="36"/>
      <c r="L165" s="35" t="s">
        <v>617</v>
      </c>
      <c r="M165" s="26" t="s">
        <v>617</v>
      </c>
      <c r="N165" s="36" t="s">
        <v>617</v>
      </c>
      <c r="O165" s="35"/>
      <c r="P165" s="26"/>
      <c r="Q165" s="36"/>
      <c r="R165" s="35"/>
      <c r="S165" s="26"/>
      <c r="T165" s="36"/>
      <c r="U165" s="35"/>
      <c r="V165" s="26"/>
      <c r="W165" s="36"/>
      <c r="X165" s="35"/>
      <c r="Y165" s="26"/>
      <c r="Z165" s="36"/>
      <c r="AA165" s="35"/>
      <c r="AB165" s="26"/>
      <c r="AC165" s="36"/>
      <c r="AD165" s="35"/>
      <c r="AE165" s="26"/>
      <c r="AF165" s="36"/>
      <c r="AG165" s="35"/>
      <c r="AH165" s="26"/>
      <c r="AI165" s="36"/>
      <c r="AJ165" s="35"/>
      <c r="AK165" s="26"/>
      <c r="AL165" s="36"/>
      <c r="AM165" s="35"/>
      <c r="AN165" s="26"/>
      <c r="AO165" s="36"/>
      <c r="AP165" s="5" t="str">
        <f t="shared" si="2"/>
        <v>1 1</v>
      </c>
    </row>
    <row r="166" spans="1:42" x14ac:dyDescent="0.2">
      <c r="A166" s="2" t="s">
        <v>343</v>
      </c>
      <c r="B166" s="2" t="s">
        <v>476</v>
      </c>
      <c r="C166" s="35">
        <v>246</v>
      </c>
      <c r="D166" s="26">
        <v>1795.64</v>
      </c>
      <c r="E166" s="36">
        <v>1814.46</v>
      </c>
      <c r="F166" s="35">
        <v>479</v>
      </c>
      <c r="G166" s="26">
        <v>4939.66</v>
      </c>
      <c r="H166" s="36">
        <v>4954.95</v>
      </c>
      <c r="I166" s="35">
        <v>2849</v>
      </c>
      <c r="J166" s="26">
        <v>21847.7</v>
      </c>
      <c r="K166" s="36">
        <v>21832.49</v>
      </c>
      <c r="L166" s="35">
        <v>305</v>
      </c>
      <c r="M166" s="26">
        <v>2105.38</v>
      </c>
      <c r="N166" s="36">
        <v>2101.29</v>
      </c>
      <c r="O166" s="35">
        <v>1140</v>
      </c>
      <c r="P166" s="26">
        <v>11813.27</v>
      </c>
      <c r="Q166" s="36">
        <v>11910.58</v>
      </c>
      <c r="R166" s="35">
        <v>1173</v>
      </c>
      <c r="S166" s="26">
        <v>13187.02</v>
      </c>
      <c r="T166" s="36">
        <v>13290.16</v>
      </c>
      <c r="U166" s="35">
        <v>167</v>
      </c>
      <c r="V166" s="26">
        <v>1456.75</v>
      </c>
      <c r="W166" s="36">
        <v>1450.86</v>
      </c>
      <c r="X166" s="35">
        <v>905</v>
      </c>
      <c r="Y166" s="26">
        <v>6388.21</v>
      </c>
      <c r="Z166" s="36">
        <v>6394.19</v>
      </c>
      <c r="AA166" s="35">
        <v>300</v>
      </c>
      <c r="AB166" s="26">
        <v>2050.38</v>
      </c>
      <c r="AC166" s="36">
        <v>2039.62</v>
      </c>
      <c r="AD166" s="35">
        <v>310</v>
      </c>
      <c r="AE166" s="26">
        <v>1313.99</v>
      </c>
      <c r="AF166" s="36">
        <v>1321.11</v>
      </c>
      <c r="AG166" s="35">
        <v>19</v>
      </c>
      <c r="AH166" s="26">
        <v>127.93</v>
      </c>
      <c r="AI166" s="36">
        <v>127.97</v>
      </c>
      <c r="AJ166" s="35">
        <v>1895</v>
      </c>
      <c r="AK166" s="26">
        <v>19855.55</v>
      </c>
      <c r="AL166" s="36">
        <v>19982.48</v>
      </c>
      <c r="AM166" s="35">
        <v>964</v>
      </c>
      <c r="AN166" s="26">
        <v>8040.75</v>
      </c>
      <c r="AO166" s="36">
        <v>8090.97</v>
      </c>
      <c r="AP166" s="5" t="str">
        <f t="shared" si="2"/>
        <v>0 13</v>
      </c>
    </row>
    <row r="167" spans="1:42" x14ac:dyDescent="0.2">
      <c r="A167" s="2" t="s">
        <v>344</v>
      </c>
      <c r="B167" s="2" t="s">
        <v>477</v>
      </c>
      <c r="C167" s="35">
        <v>32</v>
      </c>
      <c r="D167" s="26">
        <v>191.71</v>
      </c>
      <c r="E167" s="36">
        <v>193.54</v>
      </c>
      <c r="F167" s="35">
        <v>106</v>
      </c>
      <c r="G167" s="26">
        <v>842.27</v>
      </c>
      <c r="H167" s="36">
        <v>842.09</v>
      </c>
      <c r="I167" s="35">
        <v>292</v>
      </c>
      <c r="J167" s="26">
        <v>1083.29</v>
      </c>
      <c r="K167" s="36">
        <v>1081.54</v>
      </c>
      <c r="L167" s="35">
        <v>110</v>
      </c>
      <c r="M167" s="26">
        <v>568.79</v>
      </c>
      <c r="N167" s="36">
        <v>560.71</v>
      </c>
      <c r="O167" s="35">
        <v>209</v>
      </c>
      <c r="P167" s="26">
        <v>1965.99</v>
      </c>
      <c r="Q167" s="36">
        <v>1983.52</v>
      </c>
      <c r="R167" s="35">
        <v>216</v>
      </c>
      <c r="S167" s="26">
        <v>2161.96</v>
      </c>
      <c r="T167" s="36">
        <v>2173.42</v>
      </c>
      <c r="U167" s="35">
        <v>41</v>
      </c>
      <c r="V167" s="26">
        <v>225.75</v>
      </c>
      <c r="W167" s="36">
        <v>223.95</v>
      </c>
      <c r="X167" s="35">
        <v>180</v>
      </c>
      <c r="Y167" s="26">
        <v>585.66999999999996</v>
      </c>
      <c r="Z167" s="36">
        <v>585.11</v>
      </c>
      <c r="AA167" s="35">
        <v>202</v>
      </c>
      <c r="AB167" s="26">
        <v>763.56</v>
      </c>
      <c r="AC167" s="36">
        <v>758.2</v>
      </c>
      <c r="AD167" s="35">
        <v>25</v>
      </c>
      <c r="AE167" s="26">
        <v>83.69</v>
      </c>
      <c r="AF167" s="36">
        <v>84.14</v>
      </c>
      <c r="AG167" s="35">
        <v>5</v>
      </c>
      <c r="AH167" s="26">
        <v>21.57</v>
      </c>
      <c r="AI167" s="36">
        <v>21.6</v>
      </c>
      <c r="AJ167" s="35">
        <v>173</v>
      </c>
      <c r="AK167" s="26">
        <v>1184.8900000000001</v>
      </c>
      <c r="AL167" s="36">
        <v>1194.21</v>
      </c>
      <c r="AM167" s="35">
        <v>141</v>
      </c>
      <c r="AN167" s="26">
        <v>803.4</v>
      </c>
      <c r="AO167" s="36">
        <v>809.54</v>
      </c>
      <c r="AP167" s="5" t="str">
        <f t="shared" si="2"/>
        <v>0 13</v>
      </c>
    </row>
    <row r="168" spans="1:42" x14ac:dyDescent="0.2">
      <c r="A168" s="2" t="s">
        <v>345</v>
      </c>
      <c r="B168" s="2" t="s">
        <v>478</v>
      </c>
      <c r="C168" s="35"/>
      <c r="D168" s="26"/>
      <c r="E168" s="36"/>
      <c r="F168" s="35"/>
      <c r="G168" s="26"/>
      <c r="H168" s="36"/>
      <c r="I168" s="35"/>
      <c r="J168" s="26"/>
      <c r="K168" s="36"/>
      <c r="L168" s="35"/>
      <c r="M168" s="26"/>
      <c r="N168" s="36"/>
      <c r="O168" s="35" t="s">
        <v>617</v>
      </c>
      <c r="P168" s="26" t="s">
        <v>617</v>
      </c>
      <c r="Q168" s="36" t="s">
        <v>617</v>
      </c>
      <c r="R168" s="35"/>
      <c r="S168" s="26"/>
      <c r="T168" s="36"/>
      <c r="U168" s="35"/>
      <c r="V168" s="26"/>
      <c r="W168" s="36"/>
      <c r="X168" s="35"/>
      <c r="Y168" s="26"/>
      <c r="Z168" s="36"/>
      <c r="AA168" s="35" t="s">
        <v>617</v>
      </c>
      <c r="AB168" s="26" t="s">
        <v>617</v>
      </c>
      <c r="AC168" s="36" t="s">
        <v>617</v>
      </c>
      <c r="AD168" s="35"/>
      <c r="AE168" s="26"/>
      <c r="AF168" s="36"/>
      <c r="AG168" s="35" t="s">
        <v>617</v>
      </c>
      <c r="AH168" s="26" t="s">
        <v>617</v>
      </c>
      <c r="AI168" s="36" t="s">
        <v>617</v>
      </c>
      <c r="AJ168" s="35"/>
      <c r="AK168" s="26"/>
      <c r="AL168" s="36"/>
      <c r="AM168" s="35"/>
      <c r="AN168" s="26"/>
      <c r="AO168" s="36"/>
      <c r="AP168" s="5" t="str">
        <f t="shared" si="2"/>
        <v>3 3</v>
      </c>
    </row>
    <row r="169" spans="1:42" x14ac:dyDescent="0.2">
      <c r="A169" s="2" t="s">
        <v>346</v>
      </c>
      <c r="B169" s="2" t="s">
        <v>479</v>
      </c>
      <c r="C169" s="35"/>
      <c r="D169" s="26"/>
      <c r="E169" s="36"/>
      <c r="F169" s="35"/>
      <c r="G169" s="26"/>
      <c r="H169" s="36"/>
      <c r="I169" s="35" t="s">
        <v>617</v>
      </c>
      <c r="J169" s="26" t="s">
        <v>617</v>
      </c>
      <c r="K169" s="36" t="s">
        <v>617</v>
      </c>
      <c r="L169" s="35" t="s">
        <v>617</v>
      </c>
      <c r="M169" s="26" t="s">
        <v>617</v>
      </c>
      <c r="N169" s="36" t="s">
        <v>617</v>
      </c>
      <c r="O169" s="35"/>
      <c r="P169" s="26"/>
      <c r="Q169" s="36"/>
      <c r="R169" s="35"/>
      <c r="S169" s="26"/>
      <c r="T169" s="36"/>
      <c r="U169" s="35"/>
      <c r="V169" s="26"/>
      <c r="W169" s="36"/>
      <c r="X169" s="35"/>
      <c r="Y169" s="26"/>
      <c r="Z169" s="36"/>
      <c r="AA169" s="35"/>
      <c r="AB169" s="26"/>
      <c r="AC169" s="36"/>
      <c r="AD169" s="35"/>
      <c r="AE169" s="26"/>
      <c r="AF169" s="36"/>
      <c r="AG169" s="35" t="s">
        <v>617</v>
      </c>
      <c r="AH169" s="26" t="s">
        <v>617</v>
      </c>
      <c r="AI169" s="36" t="s">
        <v>617</v>
      </c>
      <c r="AJ169" s="35"/>
      <c r="AK169" s="26"/>
      <c r="AL169" s="36"/>
      <c r="AM169" s="35"/>
      <c r="AN169" s="26"/>
      <c r="AO169" s="36"/>
      <c r="AP169" s="5" t="str">
        <f t="shared" si="2"/>
        <v>3 3</v>
      </c>
    </row>
    <row r="170" spans="1:42" x14ac:dyDescent="0.2">
      <c r="A170" s="2" t="s">
        <v>347</v>
      </c>
      <c r="B170" s="2" t="s">
        <v>675</v>
      </c>
      <c r="C170" s="35"/>
      <c r="D170" s="26"/>
      <c r="E170" s="36"/>
      <c r="F170" s="35"/>
      <c r="G170" s="26"/>
      <c r="H170" s="36"/>
      <c r="I170" s="35" t="s">
        <v>617</v>
      </c>
      <c r="J170" s="26" t="s">
        <v>617</v>
      </c>
      <c r="K170" s="36" t="s">
        <v>617</v>
      </c>
      <c r="L170" s="35"/>
      <c r="M170" s="26"/>
      <c r="N170" s="36"/>
      <c r="O170" s="35" t="s">
        <v>617</v>
      </c>
      <c r="P170" s="26" t="s">
        <v>617</v>
      </c>
      <c r="Q170" s="36" t="s">
        <v>617</v>
      </c>
      <c r="R170" s="35"/>
      <c r="S170" s="26"/>
      <c r="T170" s="36"/>
      <c r="U170" s="35"/>
      <c r="V170" s="26"/>
      <c r="W170" s="36"/>
      <c r="X170" s="35"/>
      <c r="Y170" s="26"/>
      <c r="Z170" s="36"/>
      <c r="AA170" s="35"/>
      <c r="AB170" s="26"/>
      <c r="AC170" s="36"/>
      <c r="AD170" s="35"/>
      <c r="AE170" s="26"/>
      <c r="AF170" s="36"/>
      <c r="AG170" s="35"/>
      <c r="AH170" s="26"/>
      <c r="AI170" s="36"/>
      <c r="AJ170" s="35"/>
      <c r="AK170" s="26"/>
      <c r="AL170" s="36"/>
      <c r="AM170" s="35"/>
      <c r="AN170" s="26"/>
      <c r="AO170" s="36"/>
      <c r="AP170" s="5" t="str">
        <f t="shared" si="2"/>
        <v>2 2</v>
      </c>
    </row>
    <row r="171" spans="1:42" x14ac:dyDescent="0.2">
      <c r="A171" s="2" t="s">
        <v>348</v>
      </c>
      <c r="B171" s="2" t="s">
        <v>480</v>
      </c>
      <c r="C171" s="35"/>
      <c r="D171" s="26"/>
      <c r="E171" s="36"/>
      <c r="F171" s="35"/>
      <c r="G171" s="26"/>
      <c r="H171" s="36"/>
      <c r="I171" s="35"/>
      <c r="J171" s="26"/>
      <c r="K171" s="36"/>
      <c r="L171" s="35"/>
      <c r="M171" s="26"/>
      <c r="N171" s="36"/>
      <c r="O171" s="35" t="s">
        <v>617</v>
      </c>
      <c r="P171" s="26" t="s">
        <v>617</v>
      </c>
      <c r="Q171" s="36" t="s">
        <v>617</v>
      </c>
      <c r="R171" s="35"/>
      <c r="S171" s="26"/>
      <c r="T171" s="36"/>
      <c r="U171" s="35"/>
      <c r="V171" s="26"/>
      <c r="W171" s="36"/>
      <c r="X171" s="35"/>
      <c r="Y171" s="26"/>
      <c r="Z171" s="36"/>
      <c r="AA171" s="35"/>
      <c r="AB171" s="26"/>
      <c r="AC171" s="36"/>
      <c r="AD171" s="35"/>
      <c r="AE171" s="26"/>
      <c r="AF171" s="36"/>
      <c r="AG171" s="35"/>
      <c r="AH171" s="26"/>
      <c r="AI171" s="36"/>
      <c r="AJ171" s="35" t="s">
        <v>617</v>
      </c>
      <c r="AK171" s="26" t="s">
        <v>617</v>
      </c>
      <c r="AL171" s="36" t="s">
        <v>617</v>
      </c>
      <c r="AM171" s="35"/>
      <c r="AN171" s="26"/>
      <c r="AO171" s="36"/>
      <c r="AP171" s="5" t="str">
        <f t="shared" si="2"/>
        <v>2 2</v>
      </c>
    </row>
    <row r="172" spans="1:42" x14ac:dyDescent="0.2">
      <c r="A172" s="2" t="s">
        <v>349</v>
      </c>
      <c r="B172" s="2" t="s">
        <v>481</v>
      </c>
      <c r="C172" s="35"/>
      <c r="D172" s="26"/>
      <c r="E172" s="36"/>
      <c r="F172" s="35" t="s">
        <v>617</v>
      </c>
      <c r="G172" s="26" t="s">
        <v>617</v>
      </c>
      <c r="H172" s="36" t="s">
        <v>617</v>
      </c>
      <c r="I172" s="35"/>
      <c r="J172" s="26"/>
      <c r="K172" s="36"/>
      <c r="L172" s="35">
        <v>6</v>
      </c>
      <c r="M172" s="26">
        <v>24.55</v>
      </c>
      <c r="N172" s="36">
        <v>24.86</v>
      </c>
      <c r="O172" s="35" t="s">
        <v>617</v>
      </c>
      <c r="P172" s="26" t="s">
        <v>617</v>
      </c>
      <c r="Q172" s="36" t="s">
        <v>617</v>
      </c>
      <c r="R172" s="35">
        <v>5</v>
      </c>
      <c r="S172" s="26">
        <v>4.5199999999999996</v>
      </c>
      <c r="T172" s="36">
        <v>4.5199999999999996</v>
      </c>
      <c r="U172" s="35">
        <v>5</v>
      </c>
      <c r="V172" s="26">
        <v>9.81</v>
      </c>
      <c r="W172" s="36">
        <v>9.93</v>
      </c>
      <c r="X172" s="35" t="s">
        <v>617</v>
      </c>
      <c r="Y172" s="26" t="s">
        <v>617</v>
      </c>
      <c r="Z172" s="36" t="s">
        <v>617</v>
      </c>
      <c r="AA172" s="35" t="s">
        <v>617</v>
      </c>
      <c r="AB172" s="26" t="s">
        <v>617</v>
      </c>
      <c r="AC172" s="36" t="s">
        <v>617</v>
      </c>
      <c r="AD172" s="35"/>
      <c r="AE172" s="26"/>
      <c r="AF172" s="36"/>
      <c r="AG172" s="35" t="s">
        <v>617</v>
      </c>
      <c r="AH172" s="26" t="s">
        <v>617</v>
      </c>
      <c r="AI172" s="36" t="s">
        <v>617</v>
      </c>
      <c r="AJ172" s="35"/>
      <c r="AK172" s="26"/>
      <c r="AL172" s="36"/>
      <c r="AM172" s="35">
        <v>5</v>
      </c>
      <c r="AN172" s="26">
        <v>8.99</v>
      </c>
      <c r="AO172" s="36">
        <v>8.8800000000000008</v>
      </c>
      <c r="AP172" s="5" t="str">
        <f t="shared" si="2"/>
        <v>5 9</v>
      </c>
    </row>
    <row r="173" spans="1:42" x14ac:dyDescent="0.2">
      <c r="A173" s="2" t="s">
        <v>350</v>
      </c>
      <c r="B173" s="2" t="s">
        <v>676</v>
      </c>
      <c r="C173" s="35"/>
      <c r="D173" s="26"/>
      <c r="E173" s="36"/>
      <c r="F173" s="35"/>
      <c r="G173" s="26"/>
      <c r="H173" s="36"/>
      <c r="I173" s="35"/>
      <c r="J173" s="26"/>
      <c r="K173" s="36"/>
      <c r="L173" s="35" t="s">
        <v>617</v>
      </c>
      <c r="M173" s="26" t="s">
        <v>617</v>
      </c>
      <c r="N173" s="36" t="s">
        <v>617</v>
      </c>
      <c r="O173" s="35"/>
      <c r="P173" s="26"/>
      <c r="Q173" s="36"/>
      <c r="R173" s="35"/>
      <c r="S173" s="26"/>
      <c r="T173" s="36"/>
      <c r="U173" s="35"/>
      <c r="V173" s="26"/>
      <c r="W173" s="36"/>
      <c r="X173" s="35"/>
      <c r="Y173" s="26"/>
      <c r="Z173" s="36"/>
      <c r="AA173" s="35"/>
      <c r="AB173" s="26"/>
      <c r="AC173" s="36"/>
      <c r="AD173" s="35"/>
      <c r="AE173" s="26"/>
      <c r="AF173" s="36"/>
      <c r="AG173" s="35"/>
      <c r="AH173" s="26"/>
      <c r="AI173" s="36"/>
      <c r="AJ173" s="35" t="s">
        <v>617</v>
      </c>
      <c r="AK173" s="26" t="s">
        <v>617</v>
      </c>
      <c r="AL173" s="36" t="s">
        <v>617</v>
      </c>
      <c r="AM173" s="35" t="s">
        <v>617</v>
      </c>
      <c r="AN173" s="26" t="s">
        <v>617</v>
      </c>
      <c r="AO173" s="36" t="s">
        <v>617</v>
      </c>
      <c r="AP173" s="5" t="str">
        <f t="shared" si="2"/>
        <v>3 3</v>
      </c>
    </row>
    <row r="174" spans="1:42" x14ac:dyDescent="0.2">
      <c r="A174" s="2" t="s">
        <v>351</v>
      </c>
      <c r="B174" s="2" t="s">
        <v>595</v>
      </c>
      <c r="C174" s="35">
        <v>12</v>
      </c>
      <c r="D174" s="26">
        <v>55.94</v>
      </c>
      <c r="E174" s="36">
        <v>57.38</v>
      </c>
      <c r="F174" s="35">
        <v>73</v>
      </c>
      <c r="G174" s="26">
        <v>664.65</v>
      </c>
      <c r="H174" s="36">
        <v>665.12</v>
      </c>
      <c r="I174" s="35">
        <v>8</v>
      </c>
      <c r="J174" s="26">
        <v>14.02</v>
      </c>
      <c r="K174" s="36">
        <v>13.99</v>
      </c>
      <c r="L174" s="35">
        <v>113</v>
      </c>
      <c r="M174" s="26">
        <v>797.89</v>
      </c>
      <c r="N174" s="36">
        <v>800.05</v>
      </c>
      <c r="O174" s="35">
        <v>70</v>
      </c>
      <c r="P174" s="26">
        <v>627.45000000000005</v>
      </c>
      <c r="Q174" s="36">
        <v>633.76</v>
      </c>
      <c r="R174" s="35">
        <v>231</v>
      </c>
      <c r="S174" s="26">
        <v>2751.6</v>
      </c>
      <c r="T174" s="36">
        <v>2772.52</v>
      </c>
      <c r="U174" s="35">
        <v>76</v>
      </c>
      <c r="V174" s="26">
        <v>1143.47</v>
      </c>
      <c r="W174" s="36">
        <v>1148.22</v>
      </c>
      <c r="X174" s="35">
        <v>16</v>
      </c>
      <c r="Y174" s="26">
        <v>82.43</v>
      </c>
      <c r="Z174" s="36">
        <v>83.18</v>
      </c>
      <c r="AA174" s="35">
        <v>3</v>
      </c>
      <c r="AB174" s="26">
        <v>3.11</v>
      </c>
      <c r="AC174" s="36">
        <v>3.11</v>
      </c>
      <c r="AD174" s="35" t="s">
        <v>617</v>
      </c>
      <c r="AE174" s="26" t="s">
        <v>617</v>
      </c>
      <c r="AF174" s="36" t="s">
        <v>617</v>
      </c>
      <c r="AG174" s="35" t="s">
        <v>617</v>
      </c>
      <c r="AH174" s="26" t="s">
        <v>617</v>
      </c>
      <c r="AI174" s="36" t="s">
        <v>617</v>
      </c>
      <c r="AJ174" s="35">
        <v>65</v>
      </c>
      <c r="AK174" s="26">
        <v>483.97</v>
      </c>
      <c r="AL174" s="36">
        <v>485.04</v>
      </c>
      <c r="AM174" s="35">
        <v>93</v>
      </c>
      <c r="AN174" s="26">
        <v>650.4</v>
      </c>
      <c r="AO174" s="36">
        <v>654.19000000000005</v>
      </c>
      <c r="AP174" s="5" t="str">
        <f t="shared" si="2"/>
        <v>2 13</v>
      </c>
    </row>
    <row r="175" spans="1:42" x14ac:dyDescent="0.2">
      <c r="A175" s="2" t="s">
        <v>352</v>
      </c>
      <c r="B175" s="2" t="s">
        <v>482</v>
      </c>
      <c r="C175" s="35" t="s">
        <v>617</v>
      </c>
      <c r="D175" s="26" t="s">
        <v>617</v>
      </c>
      <c r="E175" s="36" t="s">
        <v>617</v>
      </c>
      <c r="F175" s="35">
        <v>6</v>
      </c>
      <c r="G175" s="26">
        <v>8.59</v>
      </c>
      <c r="H175" s="36">
        <v>8.69</v>
      </c>
      <c r="I175" s="35" t="s">
        <v>617</v>
      </c>
      <c r="J175" s="26" t="s">
        <v>617</v>
      </c>
      <c r="K175" s="36" t="s">
        <v>617</v>
      </c>
      <c r="L175" s="35">
        <v>7</v>
      </c>
      <c r="M175" s="26">
        <v>9.8000000000000007</v>
      </c>
      <c r="N175" s="36">
        <v>9.68</v>
      </c>
      <c r="O175" s="35">
        <v>7</v>
      </c>
      <c r="P175" s="26">
        <v>10.86</v>
      </c>
      <c r="Q175" s="36">
        <v>11.04</v>
      </c>
      <c r="R175" s="35">
        <v>13</v>
      </c>
      <c r="S175" s="26">
        <v>24.25</v>
      </c>
      <c r="T175" s="36">
        <v>24.72</v>
      </c>
      <c r="U175" s="35">
        <v>4</v>
      </c>
      <c r="V175" s="26">
        <v>5.22</v>
      </c>
      <c r="W175" s="36">
        <v>5.13</v>
      </c>
      <c r="X175" s="35">
        <v>6</v>
      </c>
      <c r="Y175" s="26">
        <v>5.55</v>
      </c>
      <c r="Z175" s="36">
        <v>5.55</v>
      </c>
      <c r="AA175" s="35" t="s">
        <v>617</v>
      </c>
      <c r="AB175" s="26" t="s">
        <v>617</v>
      </c>
      <c r="AC175" s="36" t="s">
        <v>617</v>
      </c>
      <c r="AD175" s="35" t="s">
        <v>617</v>
      </c>
      <c r="AE175" s="26" t="s">
        <v>617</v>
      </c>
      <c r="AF175" s="36" t="s">
        <v>617</v>
      </c>
      <c r="AG175" s="35" t="s">
        <v>617</v>
      </c>
      <c r="AH175" s="26" t="s">
        <v>617</v>
      </c>
      <c r="AI175" s="36" t="s">
        <v>617</v>
      </c>
      <c r="AJ175" s="35">
        <v>15</v>
      </c>
      <c r="AK175" s="26">
        <v>22.68</v>
      </c>
      <c r="AL175" s="36">
        <v>22.89</v>
      </c>
      <c r="AM175" s="35">
        <v>10</v>
      </c>
      <c r="AN175" s="26">
        <v>7.83</v>
      </c>
      <c r="AO175" s="36">
        <v>7.83</v>
      </c>
      <c r="AP175" s="5" t="str">
        <f t="shared" si="2"/>
        <v>5 13</v>
      </c>
    </row>
    <row r="176" spans="1:42" x14ac:dyDescent="0.2">
      <c r="A176" s="2" t="s">
        <v>353</v>
      </c>
      <c r="B176" s="2" t="s">
        <v>596</v>
      </c>
      <c r="C176" s="35">
        <v>5</v>
      </c>
      <c r="D176" s="26">
        <v>14.84</v>
      </c>
      <c r="E176" s="36">
        <v>14.36</v>
      </c>
      <c r="F176" s="35">
        <v>13</v>
      </c>
      <c r="G176" s="26">
        <v>35.53</v>
      </c>
      <c r="H176" s="36">
        <v>36.35</v>
      </c>
      <c r="I176" s="35" t="s">
        <v>617</v>
      </c>
      <c r="J176" s="26" t="s">
        <v>617</v>
      </c>
      <c r="K176" s="36" t="s">
        <v>617</v>
      </c>
      <c r="L176" s="35">
        <v>52</v>
      </c>
      <c r="M176" s="26">
        <v>405.07</v>
      </c>
      <c r="N176" s="36">
        <v>404.13</v>
      </c>
      <c r="O176" s="35">
        <v>11</v>
      </c>
      <c r="P176" s="26">
        <v>93.91</v>
      </c>
      <c r="Q176" s="36">
        <v>93.79</v>
      </c>
      <c r="R176" s="35">
        <v>13</v>
      </c>
      <c r="S176" s="26">
        <v>38.24</v>
      </c>
      <c r="T176" s="36">
        <v>36.96</v>
      </c>
      <c r="U176" s="35">
        <v>15</v>
      </c>
      <c r="V176" s="26">
        <v>117.48</v>
      </c>
      <c r="W176" s="36">
        <v>116.49</v>
      </c>
      <c r="X176" s="35">
        <v>21</v>
      </c>
      <c r="Y176" s="26">
        <v>72.39</v>
      </c>
      <c r="Z176" s="36">
        <v>72.150000000000006</v>
      </c>
      <c r="AA176" s="35"/>
      <c r="AB176" s="26"/>
      <c r="AC176" s="36"/>
      <c r="AD176" s="35" t="s">
        <v>617</v>
      </c>
      <c r="AE176" s="26" t="s">
        <v>617</v>
      </c>
      <c r="AF176" s="36" t="s">
        <v>617</v>
      </c>
      <c r="AG176" s="35">
        <v>5</v>
      </c>
      <c r="AH176" s="26">
        <v>15.77</v>
      </c>
      <c r="AI176" s="36">
        <v>15.61</v>
      </c>
      <c r="AJ176" s="35">
        <v>12</v>
      </c>
      <c r="AK176" s="26">
        <v>73.39</v>
      </c>
      <c r="AL176" s="36">
        <v>73.64</v>
      </c>
      <c r="AM176" s="35">
        <v>15</v>
      </c>
      <c r="AN176" s="26">
        <v>46.72</v>
      </c>
      <c r="AO176" s="36">
        <v>48.55</v>
      </c>
      <c r="AP176" s="5" t="str">
        <f t="shared" si="2"/>
        <v>2 12</v>
      </c>
    </row>
    <row r="177" spans="1:42" x14ac:dyDescent="0.2">
      <c r="A177" s="2" t="s">
        <v>354</v>
      </c>
      <c r="B177" s="2" t="s">
        <v>677</v>
      </c>
      <c r="C177" s="35"/>
      <c r="D177" s="26"/>
      <c r="E177" s="36"/>
      <c r="F177" s="35">
        <v>5</v>
      </c>
      <c r="G177" s="26">
        <v>22.55</v>
      </c>
      <c r="H177" s="36">
        <v>22.5</v>
      </c>
      <c r="I177" s="35">
        <v>4</v>
      </c>
      <c r="J177" s="26">
        <v>11.51</v>
      </c>
      <c r="K177" s="36">
        <v>11.49</v>
      </c>
      <c r="L177" s="35">
        <v>4</v>
      </c>
      <c r="M177" s="26">
        <v>6.54</v>
      </c>
      <c r="N177" s="36">
        <v>6.53</v>
      </c>
      <c r="O177" s="35">
        <v>4</v>
      </c>
      <c r="P177" s="26">
        <v>12.92</v>
      </c>
      <c r="Q177" s="36">
        <v>13.02</v>
      </c>
      <c r="R177" s="35">
        <v>5</v>
      </c>
      <c r="S177" s="26">
        <v>45.56</v>
      </c>
      <c r="T177" s="36">
        <v>45.88</v>
      </c>
      <c r="U177" s="35" t="s">
        <v>617</v>
      </c>
      <c r="V177" s="26" t="s">
        <v>617</v>
      </c>
      <c r="W177" s="36" t="s">
        <v>617</v>
      </c>
      <c r="X177" s="35">
        <v>5</v>
      </c>
      <c r="Y177" s="26">
        <v>8.2100000000000009</v>
      </c>
      <c r="Z177" s="36">
        <v>8.2100000000000009</v>
      </c>
      <c r="AA177" s="35">
        <v>5</v>
      </c>
      <c r="AB177" s="26">
        <v>11.01</v>
      </c>
      <c r="AC177" s="36">
        <v>10.85</v>
      </c>
      <c r="AD177" s="35" t="s">
        <v>617</v>
      </c>
      <c r="AE177" s="26" t="s">
        <v>617</v>
      </c>
      <c r="AF177" s="36" t="s">
        <v>617</v>
      </c>
      <c r="AG177" s="35"/>
      <c r="AH177" s="26"/>
      <c r="AI177" s="36"/>
      <c r="AJ177" s="35">
        <v>4</v>
      </c>
      <c r="AK177" s="26">
        <v>14.99</v>
      </c>
      <c r="AL177" s="36">
        <v>15.21</v>
      </c>
      <c r="AM177" s="35" t="s">
        <v>617</v>
      </c>
      <c r="AN177" s="26" t="s">
        <v>617</v>
      </c>
      <c r="AO177" s="36" t="s">
        <v>617</v>
      </c>
      <c r="AP177" s="5" t="str">
        <f t="shared" si="2"/>
        <v>3 11</v>
      </c>
    </row>
    <row r="178" spans="1:42" x14ac:dyDescent="0.2">
      <c r="A178" s="2" t="s">
        <v>526</v>
      </c>
      <c r="B178" s="2" t="s">
        <v>678</v>
      </c>
      <c r="C178" s="35" t="s">
        <v>617</v>
      </c>
      <c r="D178" s="26" t="s">
        <v>617</v>
      </c>
      <c r="E178" s="36" t="s">
        <v>617</v>
      </c>
      <c r="F178" s="35">
        <v>4</v>
      </c>
      <c r="G178" s="26">
        <v>5.37</v>
      </c>
      <c r="H178" s="36">
        <v>5.3</v>
      </c>
      <c r="I178" s="35" t="s">
        <v>617</v>
      </c>
      <c r="J178" s="26" t="s">
        <v>617</v>
      </c>
      <c r="K178" s="36" t="s">
        <v>617</v>
      </c>
      <c r="L178" s="35" t="s">
        <v>617</v>
      </c>
      <c r="M178" s="26" t="s">
        <v>617</v>
      </c>
      <c r="N178" s="36" t="s">
        <v>617</v>
      </c>
      <c r="O178" s="35" t="s">
        <v>617</v>
      </c>
      <c r="P178" s="26" t="s">
        <v>617</v>
      </c>
      <c r="Q178" s="36" t="s">
        <v>617</v>
      </c>
      <c r="R178" s="35" t="s">
        <v>617</v>
      </c>
      <c r="S178" s="26" t="s">
        <v>617</v>
      </c>
      <c r="T178" s="36" t="s">
        <v>617</v>
      </c>
      <c r="U178" s="35">
        <v>4</v>
      </c>
      <c r="V178" s="26">
        <v>6.86</v>
      </c>
      <c r="W178" s="36">
        <v>6.84</v>
      </c>
      <c r="X178" s="35"/>
      <c r="Y178" s="26"/>
      <c r="Z178" s="36"/>
      <c r="AA178" s="35" t="s">
        <v>617</v>
      </c>
      <c r="AB178" s="26" t="s">
        <v>617</v>
      </c>
      <c r="AC178" s="36" t="s">
        <v>617</v>
      </c>
      <c r="AD178" s="35"/>
      <c r="AE178" s="26"/>
      <c r="AF178" s="36"/>
      <c r="AG178" s="35" t="s">
        <v>617</v>
      </c>
      <c r="AH178" s="26" t="s">
        <v>617</v>
      </c>
      <c r="AI178" s="36" t="s">
        <v>617</v>
      </c>
      <c r="AJ178" s="35" t="s">
        <v>617</v>
      </c>
      <c r="AK178" s="26" t="s">
        <v>617</v>
      </c>
      <c r="AL178" s="36" t="s">
        <v>617</v>
      </c>
      <c r="AM178" s="35"/>
      <c r="AN178" s="26"/>
      <c r="AO178" s="36"/>
      <c r="AP178" s="5" t="str">
        <f t="shared" si="2"/>
        <v>8 10</v>
      </c>
    </row>
    <row r="179" spans="1:42" x14ac:dyDescent="0.2">
      <c r="A179" s="2" t="s">
        <v>355</v>
      </c>
      <c r="B179" s="2" t="s">
        <v>483</v>
      </c>
      <c r="C179" s="35">
        <v>20</v>
      </c>
      <c r="D179" s="26">
        <v>11.52</v>
      </c>
      <c r="E179" s="36">
        <v>11.41</v>
      </c>
      <c r="F179" s="35">
        <v>13</v>
      </c>
      <c r="G179" s="26">
        <v>1.38</v>
      </c>
      <c r="H179" s="36">
        <v>1.37</v>
      </c>
      <c r="I179" s="35">
        <v>25</v>
      </c>
      <c r="J179" s="26">
        <v>7.15</v>
      </c>
      <c r="K179" s="36">
        <v>7.11</v>
      </c>
      <c r="L179" s="35">
        <v>12</v>
      </c>
      <c r="M179" s="26">
        <v>4.66</v>
      </c>
      <c r="N179" s="36">
        <v>4.6399999999999997</v>
      </c>
      <c r="O179" s="35">
        <v>11</v>
      </c>
      <c r="P179" s="26">
        <v>3.18</v>
      </c>
      <c r="Q179" s="36">
        <v>3.2</v>
      </c>
      <c r="R179" s="35">
        <v>10</v>
      </c>
      <c r="S179" s="26">
        <v>1.87</v>
      </c>
      <c r="T179" s="36">
        <v>1.82</v>
      </c>
      <c r="U179" s="35">
        <v>12</v>
      </c>
      <c r="V179" s="26">
        <v>2.81</v>
      </c>
      <c r="W179" s="36">
        <v>2.81</v>
      </c>
      <c r="X179" s="35">
        <v>12</v>
      </c>
      <c r="Y179" s="26">
        <v>5.91</v>
      </c>
      <c r="Z179" s="36">
        <v>5.84</v>
      </c>
      <c r="AA179" s="35">
        <v>22</v>
      </c>
      <c r="AB179" s="26">
        <v>6.95</v>
      </c>
      <c r="AC179" s="36">
        <v>6.92</v>
      </c>
      <c r="AD179" s="35">
        <v>15</v>
      </c>
      <c r="AE179" s="26">
        <v>3.48</v>
      </c>
      <c r="AF179" s="36">
        <v>3.22</v>
      </c>
      <c r="AG179" s="35">
        <v>5</v>
      </c>
      <c r="AH179" s="26">
        <v>1.52</v>
      </c>
      <c r="AI179" s="36">
        <v>1.52</v>
      </c>
      <c r="AJ179" s="35">
        <v>19</v>
      </c>
      <c r="AK179" s="26">
        <v>5.3</v>
      </c>
      <c r="AL179" s="36">
        <v>5.2</v>
      </c>
      <c r="AM179" s="35">
        <v>7</v>
      </c>
      <c r="AN179" s="26">
        <v>1.1399999999999999</v>
      </c>
      <c r="AO179" s="36">
        <v>1.1399999999999999</v>
      </c>
      <c r="AP179" s="5" t="str">
        <f t="shared" si="2"/>
        <v>0 13</v>
      </c>
    </row>
    <row r="180" spans="1:42" x14ac:dyDescent="0.2">
      <c r="A180" s="2" t="s">
        <v>356</v>
      </c>
      <c r="B180" s="2" t="s">
        <v>679</v>
      </c>
      <c r="C180" s="35">
        <v>9</v>
      </c>
      <c r="D180" s="26">
        <v>69.3</v>
      </c>
      <c r="E180" s="36">
        <v>70.260000000000005</v>
      </c>
      <c r="F180" s="35">
        <v>50</v>
      </c>
      <c r="G180" s="26">
        <v>537.80999999999995</v>
      </c>
      <c r="H180" s="36">
        <v>541.95000000000005</v>
      </c>
      <c r="I180" s="35">
        <v>13</v>
      </c>
      <c r="J180" s="26">
        <v>60.12</v>
      </c>
      <c r="K180" s="36">
        <v>60.11</v>
      </c>
      <c r="L180" s="35">
        <v>7</v>
      </c>
      <c r="M180" s="26">
        <v>53.81</v>
      </c>
      <c r="N180" s="36">
        <v>53.58</v>
      </c>
      <c r="O180" s="35">
        <v>71</v>
      </c>
      <c r="P180" s="26">
        <v>524.91</v>
      </c>
      <c r="Q180" s="36">
        <v>529.63</v>
      </c>
      <c r="R180" s="35">
        <v>82</v>
      </c>
      <c r="S180" s="26">
        <v>913.61</v>
      </c>
      <c r="T180" s="36">
        <v>919.38</v>
      </c>
      <c r="U180" s="35">
        <v>13</v>
      </c>
      <c r="V180" s="26">
        <v>80.040000000000006</v>
      </c>
      <c r="W180" s="36">
        <v>79.819999999999993</v>
      </c>
      <c r="X180" s="35">
        <v>7</v>
      </c>
      <c r="Y180" s="26">
        <v>32.29</v>
      </c>
      <c r="Z180" s="36">
        <v>32.26</v>
      </c>
      <c r="AA180" s="35"/>
      <c r="AB180" s="26"/>
      <c r="AC180" s="36"/>
      <c r="AD180" s="35"/>
      <c r="AE180" s="26"/>
      <c r="AF180" s="36"/>
      <c r="AG180" s="35"/>
      <c r="AH180" s="26"/>
      <c r="AI180" s="36"/>
      <c r="AJ180" s="35">
        <v>77</v>
      </c>
      <c r="AK180" s="26">
        <v>412.72</v>
      </c>
      <c r="AL180" s="36">
        <v>415.97</v>
      </c>
      <c r="AM180" s="35">
        <v>18</v>
      </c>
      <c r="AN180" s="26">
        <v>128.61000000000001</v>
      </c>
      <c r="AO180" s="36">
        <v>130.27000000000001</v>
      </c>
      <c r="AP180" s="5" t="str">
        <f t="shared" si="2"/>
        <v>0 10</v>
      </c>
    </row>
    <row r="181" spans="1:42" x14ac:dyDescent="0.2">
      <c r="A181" s="2" t="s">
        <v>357</v>
      </c>
      <c r="B181" s="2" t="s">
        <v>484</v>
      </c>
      <c r="C181" s="35"/>
      <c r="D181" s="26"/>
      <c r="E181" s="36"/>
      <c r="F181" s="35">
        <v>13</v>
      </c>
      <c r="G181" s="26">
        <v>14.34</v>
      </c>
      <c r="H181" s="36">
        <v>14.31</v>
      </c>
      <c r="I181" s="35"/>
      <c r="J181" s="26"/>
      <c r="K181" s="36"/>
      <c r="L181" s="35">
        <v>7</v>
      </c>
      <c r="M181" s="26">
        <v>5.48</v>
      </c>
      <c r="N181" s="36">
        <v>5.19</v>
      </c>
      <c r="O181" s="35"/>
      <c r="P181" s="26"/>
      <c r="Q181" s="36"/>
      <c r="R181" s="35"/>
      <c r="S181" s="26"/>
      <c r="T181" s="36"/>
      <c r="U181" s="35" t="s">
        <v>617</v>
      </c>
      <c r="V181" s="26" t="s">
        <v>617</v>
      </c>
      <c r="W181" s="36" t="s">
        <v>617</v>
      </c>
      <c r="X181" s="35" t="s">
        <v>617</v>
      </c>
      <c r="Y181" s="26" t="s">
        <v>617</v>
      </c>
      <c r="Z181" s="36" t="s">
        <v>617</v>
      </c>
      <c r="AA181" s="35"/>
      <c r="AB181" s="26"/>
      <c r="AC181" s="36"/>
      <c r="AD181" s="35"/>
      <c r="AE181" s="26"/>
      <c r="AF181" s="36"/>
      <c r="AG181" s="35"/>
      <c r="AH181" s="26"/>
      <c r="AI181" s="36"/>
      <c r="AJ181" s="35">
        <v>3</v>
      </c>
      <c r="AK181" s="26">
        <v>0.56999999999999995</v>
      </c>
      <c r="AL181" s="36">
        <v>0.56999999999999995</v>
      </c>
      <c r="AM181" s="35"/>
      <c r="AN181" s="26"/>
      <c r="AO181" s="36"/>
      <c r="AP181" s="5" t="str">
        <f t="shared" si="2"/>
        <v>2 5</v>
      </c>
    </row>
    <row r="182" spans="1:42" x14ac:dyDescent="0.2">
      <c r="A182" s="2" t="s">
        <v>358</v>
      </c>
      <c r="B182" s="2" t="s">
        <v>485</v>
      </c>
      <c r="C182" s="35"/>
      <c r="D182" s="26"/>
      <c r="E182" s="36"/>
      <c r="F182" s="35">
        <v>4</v>
      </c>
      <c r="G182" s="26">
        <v>11.13</v>
      </c>
      <c r="H182" s="36">
        <v>11.11</v>
      </c>
      <c r="I182" s="35" t="s">
        <v>617</v>
      </c>
      <c r="J182" s="26" t="s">
        <v>617</v>
      </c>
      <c r="K182" s="36" t="s">
        <v>617</v>
      </c>
      <c r="L182" s="35">
        <v>3</v>
      </c>
      <c r="M182" s="26">
        <v>9.7899999999999991</v>
      </c>
      <c r="N182" s="36">
        <v>9.6999999999999993</v>
      </c>
      <c r="O182" s="35">
        <v>6</v>
      </c>
      <c r="P182" s="26">
        <v>14.36</v>
      </c>
      <c r="Q182" s="36">
        <v>14.36</v>
      </c>
      <c r="R182" s="35">
        <v>10</v>
      </c>
      <c r="S182" s="26">
        <v>15.52</v>
      </c>
      <c r="T182" s="36">
        <v>15.54</v>
      </c>
      <c r="U182" s="35"/>
      <c r="V182" s="26"/>
      <c r="W182" s="36"/>
      <c r="X182" s="35" t="s">
        <v>617</v>
      </c>
      <c r="Y182" s="26" t="s">
        <v>617</v>
      </c>
      <c r="Z182" s="36" t="s">
        <v>617</v>
      </c>
      <c r="AA182" s="35"/>
      <c r="AB182" s="26"/>
      <c r="AC182" s="36"/>
      <c r="AD182" s="35" t="s">
        <v>617</v>
      </c>
      <c r="AE182" s="26" t="s">
        <v>617</v>
      </c>
      <c r="AF182" s="36" t="s">
        <v>617</v>
      </c>
      <c r="AG182" s="35"/>
      <c r="AH182" s="26"/>
      <c r="AI182" s="36"/>
      <c r="AJ182" s="35">
        <v>6</v>
      </c>
      <c r="AK182" s="26">
        <v>7.6</v>
      </c>
      <c r="AL182" s="36">
        <v>7.74</v>
      </c>
      <c r="AM182" s="35">
        <v>6</v>
      </c>
      <c r="AN182" s="26">
        <v>4.97</v>
      </c>
      <c r="AO182" s="36">
        <v>5.14</v>
      </c>
      <c r="AP182" s="5" t="str">
        <f t="shared" si="2"/>
        <v>3 9</v>
      </c>
    </row>
    <row r="183" spans="1:42" x14ac:dyDescent="0.2">
      <c r="A183" s="2" t="s">
        <v>359</v>
      </c>
      <c r="B183" s="2" t="s">
        <v>597</v>
      </c>
      <c r="C183" s="35"/>
      <c r="D183" s="26"/>
      <c r="E183" s="36"/>
      <c r="F183" s="35">
        <v>3</v>
      </c>
      <c r="G183" s="26">
        <v>8.18</v>
      </c>
      <c r="H183" s="36">
        <v>8.15</v>
      </c>
      <c r="I183" s="35">
        <v>5</v>
      </c>
      <c r="J183" s="26">
        <v>1.81</v>
      </c>
      <c r="K183" s="36">
        <v>1.81</v>
      </c>
      <c r="L183" s="35">
        <v>12</v>
      </c>
      <c r="M183" s="26">
        <v>24.18</v>
      </c>
      <c r="N183" s="36">
        <v>24.08</v>
      </c>
      <c r="O183" s="35" t="s">
        <v>617</v>
      </c>
      <c r="P183" s="26" t="s">
        <v>617</v>
      </c>
      <c r="Q183" s="36" t="s">
        <v>617</v>
      </c>
      <c r="R183" s="35">
        <v>20</v>
      </c>
      <c r="S183" s="26">
        <v>40.06</v>
      </c>
      <c r="T183" s="36">
        <v>40.89</v>
      </c>
      <c r="U183" s="35" t="s">
        <v>617</v>
      </c>
      <c r="V183" s="26" t="s">
        <v>617</v>
      </c>
      <c r="W183" s="36" t="s">
        <v>617</v>
      </c>
      <c r="X183" s="35">
        <v>13</v>
      </c>
      <c r="Y183" s="26">
        <v>14.78</v>
      </c>
      <c r="Z183" s="36">
        <v>15.04</v>
      </c>
      <c r="AA183" s="35" t="s">
        <v>617</v>
      </c>
      <c r="AB183" s="26" t="s">
        <v>617</v>
      </c>
      <c r="AC183" s="36" t="s">
        <v>617</v>
      </c>
      <c r="AD183" s="35" t="s">
        <v>617</v>
      </c>
      <c r="AE183" s="26" t="s">
        <v>617</v>
      </c>
      <c r="AF183" s="36" t="s">
        <v>617</v>
      </c>
      <c r="AG183" s="35" t="s">
        <v>617</v>
      </c>
      <c r="AH183" s="26" t="s">
        <v>617</v>
      </c>
      <c r="AI183" s="36" t="s">
        <v>617</v>
      </c>
      <c r="AJ183" s="35">
        <v>10</v>
      </c>
      <c r="AK183" s="26">
        <v>16.690000000000001</v>
      </c>
      <c r="AL183" s="36">
        <v>17.21</v>
      </c>
      <c r="AM183" s="35">
        <v>23</v>
      </c>
      <c r="AN183" s="26">
        <v>61.6</v>
      </c>
      <c r="AO183" s="36">
        <v>62.21</v>
      </c>
      <c r="AP183" s="5" t="str">
        <f t="shared" si="2"/>
        <v>5 12</v>
      </c>
    </row>
    <row r="184" spans="1:42" x14ac:dyDescent="0.2">
      <c r="A184" s="2" t="s">
        <v>360</v>
      </c>
      <c r="B184" s="2" t="s">
        <v>598</v>
      </c>
      <c r="C184" s="35">
        <v>7</v>
      </c>
      <c r="D184" s="26">
        <v>5.86</v>
      </c>
      <c r="E184" s="36">
        <v>5.79</v>
      </c>
      <c r="F184" s="35">
        <v>6</v>
      </c>
      <c r="G184" s="26">
        <v>10.77</v>
      </c>
      <c r="H184" s="36">
        <v>10.4</v>
      </c>
      <c r="I184" s="35" t="s">
        <v>617</v>
      </c>
      <c r="J184" s="26" t="s">
        <v>617</v>
      </c>
      <c r="K184" s="36" t="s">
        <v>617</v>
      </c>
      <c r="L184" s="35">
        <v>11</v>
      </c>
      <c r="M184" s="26">
        <v>6.72</v>
      </c>
      <c r="N184" s="36">
        <v>6.64</v>
      </c>
      <c r="O184" s="35">
        <v>11</v>
      </c>
      <c r="P184" s="26">
        <v>8.48</v>
      </c>
      <c r="Q184" s="36">
        <v>8.32</v>
      </c>
      <c r="R184" s="35">
        <v>18</v>
      </c>
      <c r="S184" s="26">
        <v>27.93</v>
      </c>
      <c r="T184" s="36">
        <v>27.96</v>
      </c>
      <c r="U184" s="35">
        <v>9</v>
      </c>
      <c r="V184" s="26">
        <v>6.84</v>
      </c>
      <c r="W184" s="36">
        <v>6.66</v>
      </c>
      <c r="X184" s="35">
        <v>10</v>
      </c>
      <c r="Y184" s="26">
        <v>16.350000000000001</v>
      </c>
      <c r="Z184" s="36">
        <v>16.3</v>
      </c>
      <c r="AA184" s="35">
        <v>7</v>
      </c>
      <c r="AB184" s="26">
        <v>1.62</v>
      </c>
      <c r="AC184" s="36">
        <v>1.62</v>
      </c>
      <c r="AD184" s="35" t="s">
        <v>617</v>
      </c>
      <c r="AE184" s="26" t="s">
        <v>617</v>
      </c>
      <c r="AF184" s="36" t="s">
        <v>617</v>
      </c>
      <c r="AG184" s="35">
        <v>11</v>
      </c>
      <c r="AH184" s="26">
        <v>6.55</v>
      </c>
      <c r="AI184" s="36">
        <v>6.55</v>
      </c>
      <c r="AJ184" s="35">
        <v>8</v>
      </c>
      <c r="AK184" s="26">
        <v>2.14</v>
      </c>
      <c r="AL184" s="36">
        <v>2.11</v>
      </c>
      <c r="AM184" s="35">
        <v>9</v>
      </c>
      <c r="AN184" s="26">
        <v>2.63</v>
      </c>
      <c r="AO184" s="36">
        <v>2.63</v>
      </c>
      <c r="AP184" s="5" t="str">
        <f t="shared" si="2"/>
        <v>2 13</v>
      </c>
    </row>
    <row r="185" spans="1:42" x14ac:dyDescent="0.2">
      <c r="A185" s="2" t="s">
        <v>361</v>
      </c>
      <c r="B185" s="2" t="s">
        <v>680</v>
      </c>
      <c r="C185" s="35">
        <v>1885</v>
      </c>
      <c r="D185" s="26">
        <v>62351.03</v>
      </c>
      <c r="E185" s="36">
        <v>59743.48</v>
      </c>
      <c r="F185" s="35">
        <v>978</v>
      </c>
      <c r="G185" s="26">
        <v>17343.53</v>
      </c>
      <c r="H185" s="36">
        <v>16410.55</v>
      </c>
      <c r="I185" s="35">
        <v>6841</v>
      </c>
      <c r="J185" s="26">
        <v>158964.44</v>
      </c>
      <c r="K185" s="36">
        <v>153708.99</v>
      </c>
      <c r="L185" s="35">
        <v>1034</v>
      </c>
      <c r="M185" s="26">
        <v>10118.82</v>
      </c>
      <c r="N185" s="36">
        <v>9561.23</v>
      </c>
      <c r="O185" s="35">
        <v>3489</v>
      </c>
      <c r="P185" s="26">
        <v>57117.86</v>
      </c>
      <c r="Q185" s="36">
        <v>55126.51</v>
      </c>
      <c r="R185" s="35">
        <v>3358</v>
      </c>
      <c r="S185" s="26">
        <v>33454.400000000001</v>
      </c>
      <c r="T185" s="36">
        <v>32349.62</v>
      </c>
      <c r="U185" s="35">
        <v>524</v>
      </c>
      <c r="V185" s="26">
        <v>7834.46</v>
      </c>
      <c r="W185" s="36">
        <v>7178.13</v>
      </c>
      <c r="X185" s="35">
        <v>3195</v>
      </c>
      <c r="Y185" s="26">
        <v>53949.18</v>
      </c>
      <c r="Z185" s="36">
        <v>53295.87</v>
      </c>
      <c r="AA185" s="35">
        <v>2330</v>
      </c>
      <c r="AB185" s="26">
        <v>43575.81</v>
      </c>
      <c r="AC185" s="36">
        <v>42545.11</v>
      </c>
      <c r="AD185" s="35">
        <v>3163</v>
      </c>
      <c r="AE185" s="26">
        <v>55044</v>
      </c>
      <c r="AF185" s="36">
        <v>52453.96</v>
      </c>
      <c r="AG185" s="35">
        <v>306</v>
      </c>
      <c r="AH185" s="26">
        <v>6866.45</v>
      </c>
      <c r="AI185" s="36">
        <v>6190.68</v>
      </c>
      <c r="AJ185" s="35">
        <v>3548</v>
      </c>
      <c r="AK185" s="26">
        <v>63163.57</v>
      </c>
      <c r="AL185" s="36">
        <v>61172.59</v>
      </c>
      <c r="AM185" s="35">
        <v>2235</v>
      </c>
      <c r="AN185" s="26">
        <v>27680.99</v>
      </c>
      <c r="AO185" s="36">
        <v>27060.59</v>
      </c>
      <c r="AP185" s="5" t="str">
        <f t="shared" si="2"/>
        <v>0 13</v>
      </c>
    </row>
    <row r="186" spans="1:42" x14ac:dyDescent="0.2">
      <c r="A186" s="2" t="s">
        <v>362</v>
      </c>
      <c r="B186" s="2" t="s">
        <v>681</v>
      </c>
      <c r="C186" s="35"/>
      <c r="D186" s="26"/>
      <c r="E186" s="36"/>
      <c r="F186" s="35" t="s">
        <v>617</v>
      </c>
      <c r="G186" s="26" t="s">
        <v>617</v>
      </c>
      <c r="H186" s="36" t="s">
        <v>617</v>
      </c>
      <c r="I186" s="35"/>
      <c r="J186" s="26"/>
      <c r="K186" s="36"/>
      <c r="L186" s="35">
        <v>12</v>
      </c>
      <c r="M186" s="26">
        <v>24.29</v>
      </c>
      <c r="N186" s="36">
        <v>24.03</v>
      </c>
      <c r="O186" s="35">
        <v>3</v>
      </c>
      <c r="P186" s="26">
        <v>17.690000000000001</v>
      </c>
      <c r="Q186" s="36">
        <v>17.829999999999998</v>
      </c>
      <c r="R186" s="35">
        <v>9</v>
      </c>
      <c r="S186" s="26">
        <v>115.42</v>
      </c>
      <c r="T186" s="36">
        <v>116.91</v>
      </c>
      <c r="U186" s="35" t="s">
        <v>617</v>
      </c>
      <c r="V186" s="26" t="s">
        <v>617</v>
      </c>
      <c r="W186" s="36" t="s">
        <v>617</v>
      </c>
      <c r="X186" s="35"/>
      <c r="Y186" s="26"/>
      <c r="Z186" s="36"/>
      <c r="AA186" s="35"/>
      <c r="AB186" s="26"/>
      <c r="AC186" s="36"/>
      <c r="AD186" s="35" t="s">
        <v>617</v>
      </c>
      <c r="AE186" s="26" t="s">
        <v>617</v>
      </c>
      <c r="AF186" s="36" t="s">
        <v>617</v>
      </c>
      <c r="AG186" s="35"/>
      <c r="AH186" s="26"/>
      <c r="AI186" s="36"/>
      <c r="AJ186" s="35">
        <v>3</v>
      </c>
      <c r="AK186" s="26">
        <v>5.15</v>
      </c>
      <c r="AL186" s="36">
        <v>5.75</v>
      </c>
      <c r="AM186" s="35">
        <v>4</v>
      </c>
      <c r="AN186" s="26">
        <v>1.63</v>
      </c>
      <c r="AO186" s="36">
        <v>1.63</v>
      </c>
      <c r="AP186" s="5" t="str">
        <f t="shared" si="2"/>
        <v>3 8</v>
      </c>
    </row>
    <row r="187" spans="1:42" x14ac:dyDescent="0.2">
      <c r="A187" s="2" t="s">
        <v>363</v>
      </c>
      <c r="B187" s="2" t="s">
        <v>535</v>
      </c>
      <c r="C187" s="35">
        <v>14</v>
      </c>
      <c r="D187" s="26">
        <v>54.73</v>
      </c>
      <c r="E187" s="36">
        <v>54.61</v>
      </c>
      <c r="F187" s="35">
        <v>31</v>
      </c>
      <c r="G187" s="26">
        <v>35.020000000000003</v>
      </c>
      <c r="H187" s="36">
        <v>34.53</v>
      </c>
      <c r="I187" s="35">
        <v>17</v>
      </c>
      <c r="J187" s="26">
        <v>10.81</v>
      </c>
      <c r="K187" s="36">
        <v>10.59</v>
      </c>
      <c r="L187" s="35">
        <v>29</v>
      </c>
      <c r="M187" s="26">
        <v>39.26</v>
      </c>
      <c r="N187" s="36">
        <v>38.47</v>
      </c>
      <c r="O187" s="35">
        <v>15</v>
      </c>
      <c r="P187" s="26">
        <v>10.75</v>
      </c>
      <c r="Q187" s="36">
        <v>10.62</v>
      </c>
      <c r="R187" s="35">
        <v>26</v>
      </c>
      <c r="S187" s="26">
        <v>34.28</v>
      </c>
      <c r="T187" s="36">
        <v>34.1</v>
      </c>
      <c r="U187" s="35">
        <v>44</v>
      </c>
      <c r="V187" s="26">
        <v>43.07</v>
      </c>
      <c r="W187" s="36">
        <v>43.15</v>
      </c>
      <c r="X187" s="35">
        <v>34</v>
      </c>
      <c r="Y187" s="26">
        <v>12.83</v>
      </c>
      <c r="Z187" s="36">
        <v>12.82</v>
      </c>
      <c r="AA187" s="35">
        <v>16</v>
      </c>
      <c r="AB187" s="26">
        <v>3.44</v>
      </c>
      <c r="AC187" s="36">
        <v>3.3</v>
      </c>
      <c r="AD187" s="35">
        <v>6</v>
      </c>
      <c r="AE187" s="26">
        <v>0.46</v>
      </c>
      <c r="AF187" s="36">
        <v>0.45</v>
      </c>
      <c r="AG187" s="35">
        <v>26</v>
      </c>
      <c r="AH187" s="26">
        <v>44.1</v>
      </c>
      <c r="AI187" s="36">
        <v>42.13</v>
      </c>
      <c r="AJ187" s="35">
        <v>22</v>
      </c>
      <c r="AK187" s="26">
        <v>32.979999999999997</v>
      </c>
      <c r="AL187" s="36">
        <v>34.020000000000003</v>
      </c>
      <c r="AM187" s="35">
        <v>13</v>
      </c>
      <c r="AN187" s="26">
        <v>5.35</v>
      </c>
      <c r="AO187" s="36">
        <v>5.31</v>
      </c>
      <c r="AP187" s="5" t="str">
        <f t="shared" si="2"/>
        <v>0 13</v>
      </c>
    </row>
    <row r="188" spans="1:42" x14ac:dyDescent="0.2">
      <c r="A188" s="2" t="s">
        <v>364</v>
      </c>
      <c r="B188" s="2" t="s">
        <v>536</v>
      </c>
      <c r="C188" s="35">
        <v>10</v>
      </c>
      <c r="D188" s="26">
        <v>63.16</v>
      </c>
      <c r="E188" s="36">
        <v>63.66</v>
      </c>
      <c r="F188" s="35">
        <v>23</v>
      </c>
      <c r="G188" s="26">
        <v>186.69</v>
      </c>
      <c r="H188" s="36">
        <v>189.33</v>
      </c>
      <c r="I188" s="35">
        <v>6</v>
      </c>
      <c r="J188" s="26">
        <v>20.64</v>
      </c>
      <c r="K188" s="36">
        <v>20.59</v>
      </c>
      <c r="L188" s="35" t="s">
        <v>617</v>
      </c>
      <c r="M188" s="26" t="s">
        <v>617</v>
      </c>
      <c r="N188" s="36" t="s">
        <v>617</v>
      </c>
      <c r="O188" s="35">
        <v>71</v>
      </c>
      <c r="P188" s="26">
        <v>767.4</v>
      </c>
      <c r="Q188" s="36">
        <v>774.33</v>
      </c>
      <c r="R188" s="35">
        <v>20</v>
      </c>
      <c r="S188" s="26">
        <v>122.82</v>
      </c>
      <c r="T188" s="36">
        <v>123.73</v>
      </c>
      <c r="U188" s="35">
        <v>5</v>
      </c>
      <c r="V188" s="26">
        <v>42.1</v>
      </c>
      <c r="W188" s="36">
        <v>41.82</v>
      </c>
      <c r="X188" s="35" t="s">
        <v>617</v>
      </c>
      <c r="Y188" s="26" t="s">
        <v>617</v>
      </c>
      <c r="Z188" s="36" t="s">
        <v>617</v>
      </c>
      <c r="AA188" s="35"/>
      <c r="AB188" s="26"/>
      <c r="AC188" s="36"/>
      <c r="AD188" s="35" t="s">
        <v>617</v>
      </c>
      <c r="AE188" s="26" t="s">
        <v>617</v>
      </c>
      <c r="AF188" s="36" t="s">
        <v>617</v>
      </c>
      <c r="AG188" s="35"/>
      <c r="AH188" s="26"/>
      <c r="AI188" s="36"/>
      <c r="AJ188" s="35">
        <v>21</v>
      </c>
      <c r="AK188" s="26">
        <v>129.84</v>
      </c>
      <c r="AL188" s="36">
        <v>131.94999999999999</v>
      </c>
      <c r="AM188" s="35">
        <v>18</v>
      </c>
      <c r="AN188" s="26">
        <v>143.01</v>
      </c>
      <c r="AO188" s="36">
        <v>143.27000000000001</v>
      </c>
      <c r="AP188" s="5" t="str">
        <f t="shared" si="2"/>
        <v>3 11</v>
      </c>
    </row>
    <row r="189" spans="1:42" x14ac:dyDescent="0.2">
      <c r="A189" s="2" t="s">
        <v>365</v>
      </c>
      <c r="B189" s="2" t="s">
        <v>537</v>
      </c>
      <c r="C189" s="35">
        <v>376</v>
      </c>
      <c r="D189" s="26">
        <v>2353.5</v>
      </c>
      <c r="E189" s="36">
        <v>2331.4</v>
      </c>
      <c r="F189" s="35">
        <v>621</v>
      </c>
      <c r="G189" s="26">
        <v>6636.77</v>
      </c>
      <c r="H189" s="36">
        <v>6524.36</v>
      </c>
      <c r="I189" s="35">
        <v>5398</v>
      </c>
      <c r="J189" s="26">
        <v>71642.66</v>
      </c>
      <c r="K189" s="36">
        <v>71169.47</v>
      </c>
      <c r="L189" s="35">
        <v>221</v>
      </c>
      <c r="M189" s="26">
        <v>1372.79</v>
      </c>
      <c r="N189" s="36">
        <v>1339.47</v>
      </c>
      <c r="O189" s="35">
        <v>706</v>
      </c>
      <c r="P189" s="26">
        <v>6255.32</v>
      </c>
      <c r="Q189" s="36">
        <v>6201.94</v>
      </c>
      <c r="R189" s="35">
        <v>1691</v>
      </c>
      <c r="S189" s="26">
        <v>15850.75</v>
      </c>
      <c r="T189" s="36">
        <v>15656.75</v>
      </c>
      <c r="U189" s="35">
        <v>423</v>
      </c>
      <c r="V189" s="26">
        <v>4288.74</v>
      </c>
      <c r="W189" s="36">
        <v>4233.22</v>
      </c>
      <c r="X189" s="35">
        <v>2446</v>
      </c>
      <c r="Y189" s="26">
        <v>32738.16</v>
      </c>
      <c r="Z189" s="36">
        <v>32544.89</v>
      </c>
      <c r="AA189" s="35">
        <v>1634</v>
      </c>
      <c r="AB189" s="26">
        <v>14388.44</v>
      </c>
      <c r="AC189" s="36">
        <v>14270.51</v>
      </c>
      <c r="AD189" s="35">
        <v>547</v>
      </c>
      <c r="AE189" s="26">
        <v>2749.68</v>
      </c>
      <c r="AF189" s="36">
        <v>2718.48</v>
      </c>
      <c r="AG189" s="35">
        <v>65</v>
      </c>
      <c r="AH189" s="26">
        <v>374.36</v>
      </c>
      <c r="AI189" s="36">
        <v>371.55</v>
      </c>
      <c r="AJ189" s="35">
        <v>1961</v>
      </c>
      <c r="AK189" s="26">
        <v>16712.990000000002</v>
      </c>
      <c r="AL189" s="36">
        <v>16561.330000000002</v>
      </c>
      <c r="AM189" s="35">
        <v>1136</v>
      </c>
      <c r="AN189" s="26">
        <v>7377.88</v>
      </c>
      <c r="AO189" s="36">
        <v>7309.74</v>
      </c>
      <c r="AP189" s="5" t="str">
        <f t="shared" si="2"/>
        <v>0 13</v>
      </c>
    </row>
    <row r="190" spans="1:42" x14ac:dyDescent="0.2">
      <c r="A190" s="2" t="s">
        <v>366</v>
      </c>
      <c r="B190" s="2" t="s">
        <v>682</v>
      </c>
      <c r="C190" s="35"/>
      <c r="D190" s="26"/>
      <c r="E190" s="36"/>
      <c r="F190" s="35"/>
      <c r="G190" s="26"/>
      <c r="H190" s="36"/>
      <c r="I190" s="35"/>
      <c r="J190" s="26"/>
      <c r="K190" s="36"/>
      <c r="L190" s="35">
        <v>4</v>
      </c>
      <c r="M190" s="26">
        <v>22.12</v>
      </c>
      <c r="N190" s="36">
        <v>19.87</v>
      </c>
      <c r="O190" s="35"/>
      <c r="P190" s="26"/>
      <c r="Q190" s="36"/>
      <c r="R190" s="35">
        <v>15</v>
      </c>
      <c r="S190" s="26">
        <v>280.58999999999997</v>
      </c>
      <c r="T190" s="36">
        <v>293.91000000000003</v>
      </c>
      <c r="U190" s="35">
        <v>4</v>
      </c>
      <c r="V190" s="26">
        <v>12</v>
      </c>
      <c r="W190" s="36">
        <v>12.21</v>
      </c>
      <c r="X190" s="35">
        <v>29</v>
      </c>
      <c r="Y190" s="26">
        <v>163.72999999999999</v>
      </c>
      <c r="Z190" s="36">
        <v>165.57</v>
      </c>
      <c r="AA190" s="35"/>
      <c r="AB190" s="26"/>
      <c r="AC190" s="36"/>
      <c r="AD190" s="35"/>
      <c r="AE190" s="26"/>
      <c r="AF190" s="36"/>
      <c r="AG190" s="35"/>
      <c r="AH190" s="26"/>
      <c r="AI190" s="36"/>
      <c r="AJ190" s="35"/>
      <c r="AK190" s="26"/>
      <c r="AL190" s="36"/>
      <c r="AM190" s="35">
        <v>53</v>
      </c>
      <c r="AN190" s="26">
        <v>508.92</v>
      </c>
      <c r="AO190" s="36">
        <v>514.79999999999995</v>
      </c>
      <c r="AP190" s="5" t="str">
        <f t="shared" si="2"/>
        <v>0 5</v>
      </c>
    </row>
    <row r="191" spans="1:42" x14ac:dyDescent="0.2">
      <c r="A191" s="2" t="s">
        <v>611</v>
      </c>
      <c r="B191" s="2" t="s">
        <v>616</v>
      </c>
      <c r="C191" s="35"/>
      <c r="D191" s="26"/>
      <c r="E191" s="36"/>
      <c r="F191" s="35"/>
      <c r="G191" s="26"/>
      <c r="H191" s="36"/>
      <c r="I191" s="35"/>
      <c r="J191" s="26"/>
      <c r="K191" s="36"/>
      <c r="L191" s="35"/>
      <c r="M191" s="26"/>
      <c r="N191" s="36"/>
      <c r="O191" s="35"/>
      <c r="P191" s="26"/>
      <c r="Q191" s="36"/>
      <c r="R191" s="35"/>
      <c r="S191" s="26"/>
      <c r="T191" s="36"/>
      <c r="U191" s="35"/>
      <c r="V191" s="26"/>
      <c r="W191" s="36"/>
      <c r="X191" s="35" t="s">
        <v>617</v>
      </c>
      <c r="Y191" s="26" t="s">
        <v>617</v>
      </c>
      <c r="Z191" s="36" t="s">
        <v>617</v>
      </c>
      <c r="AA191" s="35"/>
      <c r="AB191" s="26"/>
      <c r="AC191" s="36"/>
      <c r="AD191" s="35"/>
      <c r="AE191" s="26"/>
      <c r="AF191" s="36"/>
      <c r="AG191" s="35" t="s">
        <v>617</v>
      </c>
      <c r="AH191" s="26" t="s">
        <v>617</v>
      </c>
      <c r="AI191" s="36" t="s">
        <v>617</v>
      </c>
      <c r="AJ191" s="35"/>
      <c r="AK191" s="26"/>
      <c r="AL191" s="36"/>
      <c r="AM191" s="35"/>
      <c r="AN191" s="26"/>
      <c r="AO191" s="36"/>
      <c r="AP191" s="5" t="str">
        <f t="shared" si="2"/>
        <v>2 2</v>
      </c>
    </row>
    <row r="192" spans="1:42" x14ac:dyDescent="0.2">
      <c r="A192" s="2" t="s">
        <v>367</v>
      </c>
      <c r="B192" s="2" t="s">
        <v>486</v>
      </c>
      <c r="C192" s="35" t="s">
        <v>617</v>
      </c>
      <c r="D192" s="26" t="s">
        <v>617</v>
      </c>
      <c r="E192" s="36" t="s">
        <v>617</v>
      </c>
      <c r="F192" s="35">
        <v>12</v>
      </c>
      <c r="G192" s="26">
        <v>101.23</v>
      </c>
      <c r="H192" s="36">
        <v>101.28</v>
      </c>
      <c r="I192" s="35"/>
      <c r="J192" s="26"/>
      <c r="K192" s="36"/>
      <c r="L192" s="35" t="s">
        <v>617</v>
      </c>
      <c r="M192" s="26" t="s">
        <v>617</v>
      </c>
      <c r="N192" s="36" t="s">
        <v>617</v>
      </c>
      <c r="O192" s="35">
        <v>7</v>
      </c>
      <c r="P192" s="26">
        <v>53.22</v>
      </c>
      <c r="Q192" s="36">
        <v>53.31</v>
      </c>
      <c r="R192" s="35">
        <v>10</v>
      </c>
      <c r="S192" s="26">
        <v>39.26</v>
      </c>
      <c r="T192" s="36">
        <v>39.29</v>
      </c>
      <c r="U192" s="35" t="s">
        <v>617</v>
      </c>
      <c r="V192" s="26" t="s">
        <v>617</v>
      </c>
      <c r="W192" s="36" t="s">
        <v>617</v>
      </c>
      <c r="X192" s="35" t="s">
        <v>617</v>
      </c>
      <c r="Y192" s="26" t="s">
        <v>617</v>
      </c>
      <c r="Z192" s="36" t="s">
        <v>617</v>
      </c>
      <c r="AA192" s="35"/>
      <c r="AB192" s="26"/>
      <c r="AC192" s="36"/>
      <c r="AD192" s="35"/>
      <c r="AE192" s="26"/>
      <c r="AF192" s="36"/>
      <c r="AG192" s="35">
        <v>3</v>
      </c>
      <c r="AH192" s="26">
        <v>14.38</v>
      </c>
      <c r="AI192" s="36">
        <v>14.81</v>
      </c>
      <c r="AJ192" s="35">
        <v>5</v>
      </c>
      <c r="AK192" s="26">
        <v>28.6</v>
      </c>
      <c r="AL192" s="36">
        <v>29.19</v>
      </c>
      <c r="AM192" s="35">
        <v>3</v>
      </c>
      <c r="AN192" s="26">
        <v>9.41</v>
      </c>
      <c r="AO192" s="36">
        <v>9.41</v>
      </c>
      <c r="AP192" s="5" t="str">
        <f t="shared" si="2"/>
        <v>4 10</v>
      </c>
    </row>
    <row r="193" spans="1:42" x14ac:dyDescent="0.2">
      <c r="A193" s="2" t="s">
        <v>683</v>
      </c>
      <c r="B193" s="2" t="s">
        <v>684</v>
      </c>
      <c r="C193" s="35"/>
      <c r="D193" s="26"/>
      <c r="E193" s="36"/>
      <c r="F193" s="35"/>
      <c r="G193" s="26"/>
      <c r="H193" s="36"/>
      <c r="I193" s="35" t="s">
        <v>617</v>
      </c>
      <c r="J193" s="26" t="s">
        <v>617</v>
      </c>
      <c r="K193" s="36" t="s">
        <v>617</v>
      </c>
      <c r="L193" s="35"/>
      <c r="M193" s="26"/>
      <c r="N193" s="36"/>
      <c r="O193" s="35"/>
      <c r="P193" s="26"/>
      <c r="Q193" s="36"/>
      <c r="R193" s="35"/>
      <c r="S193" s="26"/>
      <c r="T193" s="36"/>
      <c r="U193" s="35"/>
      <c r="V193" s="26"/>
      <c r="W193" s="36"/>
      <c r="X193" s="35"/>
      <c r="Y193" s="26"/>
      <c r="Z193" s="36"/>
      <c r="AA193" s="35"/>
      <c r="AB193" s="26"/>
      <c r="AC193" s="36"/>
      <c r="AD193" s="35"/>
      <c r="AE193" s="26"/>
      <c r="AF193" s="36"/>
      <c r="AG193" s="35"/>
      <c r="AH193" s="26"/>
      <c r="AI193" s="36"/>
      <c r="AJ193" s="35"/>
      <c r="AK193" s="26"/>
      <c r="AL193" s="36"/>
      <c r="AM193" s="35"/>
      <c r="AN193" s="26"/>
      <c r="AO193" s="36"/>
      <c r="AP193" s="5" t="str">
        <f t="shared" si="2"/>
        <v>1 1</v>
      </c>
    </row>
    <row r="194" spans="1:42" x14ac:dyDescent="0.2">
      <c r="A194" s="2" t="s">
        <v>368</v>
      </c>
      <c r="B194" s="2" t="s">
        <v>599</v>
      </c>
      <c r="C194" s="35"/>
      <c r="D194" s="26"/>
      <c r="E194" s="36"/>
      <c r="F194" s="35"/>
      <c r="G194" s="26"/>
      <c r="H194" s="36"/>
      <c r="I194" s="35"/>
      <c r="J194" s="26"/>
      <c r="K194" s="36"/>
      <c r="L194" s="35"/>
      <c r="M194" s="26"/>
      <c r="N194" s="36"/>
      <c r="O194" s="35"/>
      <c r="P194" s="26"/>
      <c r="Q194" s="36"/>
      <c r="R194" s="35"/>
      <c r="S194" s="26"/>
      <c r="T194" s="36"/>
      <c r="U194" s="35" t="s">
        <v>617</v>
      </c>
      <c r="V194" s="26" t="s">
        <v>617</v>
      </c>
      <c r="W194" s="36" t="s">
        <v>617</v>
      </c>
      <c r="X194" s="35"/>
      <c r="Y194" s="26"/>
      <c r="Z194" s="36"/>
      <c r="AA194" s="35"/>
      <c r="AB194" s="26"/>
      <c r="AC194" s="36"/>
      <c r="AD194" s="35"/>
      <c r="AE194" s="26"/>
      <c r="AF194" s="36"/>
      <c r="AG194" s="35"/>
      <c r="AH194" s="26"/>
      <c r="AI194" s="36"/>
      <c r="AJ194" s="35"/>
      <c r="AK194" s="26"/>
      <c r="AL194" s="36"/>
      <c r="AM194" s="35"/>
      <c r="AN194" s="26"/>
      <c r="AO194" s="36"/>
      <c r="AP194" s="5" t="str">
        <f t="shared" si="2"/>
        <v>1 1</v>
      </c>
    </row>
    <row r="195" spans="1:42" x14ac:dyDescent="0.2">
      <c r="A195" s="2" t="s">
        <v>369</v>
      </c>
      <c r="B195" s="2" t="s">
        <v>600</v>
      </c>
      <c r="C195" s="35">
        <v>129</v>
      </c>
      <c r="D195" s="26">
        <v>35.24</v>
      </c>
      <c r="E195" s="36">
        <v>35.340000000000003</v>
      </c>
      <c r="F195" s="35">
        <v>73</v>
      </c>
      <c r="G195" s="26">
        <v>74.64</v>
      </c>
      <c r="H195" s="36">
        <v>73.95</v>
      </c>
      <c r="I195" s="35">
        <v>440</v>
      </c>
      <c r="J195" s="26">
        <v>110.3</v>
      </c>
      <c r="K195" s="36">
        <v>109.87</v>
      </c>
      <c r="L195" s="35">
        <v>70</v>
      </c>
      <c r="M195" s="26">
        <v>239.16</v>
      </c>
      <c r="N195" s="36">
        <v>238.26</v>
      </c>
      <c r="O195" s="35">
        <v>125</v>
      </c>
      <c r="P195" s="26">
        <v>47.92</v>
      </c>
      <c r="Q195" s="36">
        <v>48.28</v>
      </c>
      <c r="R195" s="35">
        <v>40</v>
      </c>
      <c r="S195" s="26">
        <v>16.53</v>
      </c>
      <c r="T195" s="36">
        <v>16.72</v>
      </c>
      <c r="U195" s="35">
        <v>48</v>
      </c>
      <c r="V195" s="26">
        <v>34.200000000000003</v>
      </c>
      <c r="W195" s="36">
        <v>33.520000000000003</v>
      </c>
      <c r="X195" s="35">
        <v>76</v>
      </c>
      <c r="Y195" s="26">
        <v>29.1</v>
      </c>
      <c r="Z195" s="36">
        <v>29.6</v>
      </c>
      <c r="AA195" s="35">
        <v>535</v>
      </c>
      <c r="AB195" s="26">
        <v>104.69</v>
      </c>
      <c r="AC195" s="36">
        <v>102.61</v>
      </c>
      <c r="AD195" s="35">
        <v>55</v>
      </c>
      <c r="AE195" s="26">
        <v>26.34</v>
      </c>
      <c r="AF195" s="36">
        <v>26.4</v>
      </c>
      <c r="AG195" s="35">
        <v>49</v>
      </c>
      <c r="AH195" s="26">
        <v>49.52</v>
      </c>
      <c r="AI195" s="36">
        <v>49.15</v>
      </c>
      <c r="AJ195" s="35">
        <v>264</v>
      </c>
      <c r="AK195" s="26">
        <v>83.92</v>
      </c>
      <c r="AL195" s="36">
        <v>83.74</v>
      </c>
      <c r="AM195" s="35">
        <v>83</v>
      </c>
      <c r="AN195" s="26">
        <v>46.26</v>
      </c>
      <c r="AO195" s="36">
        <v>46.55</v>
      </c>
      <c r="AP195" s="5" t="str">
        <f t="shared" si="2"/>
        <v>0 13</v>
      </c>
    </row>
    <row r="196" spans="1:42" x14ac:dyDescent="0.2">
      <c r="A196" s="2" t="s">
        <v>370</v>
      </c>
      <c r="B196" s="2" t="s">
        <v>538</v>
      </c>
      <c r="C196" s="35">
        <v>738</v>
      </c>
      <c r="D196" s="26">
        <v>4018.52</v>
      </c>
      <c r="E196" s="36">
        <v>4025.58</v>
      </c>
      <c r="F196" s="35">
        <v>692</v>
      </c>
      <c r="G196" s="26">
        <v>4546.3</v>
      </c>
      <c r="H196" s="36">
        <v>4487.67</v>
      </c>
      <c r="I196" s="35">
        <v>4716</v>
      </c>
      <c r="J196" s="26">
        <v>52291.43</v>
      </c>
      <c r="K196" s="36">
        <v>52198.35</v>
      </c>
      <c r="L196" s="35">
        <v>873</v>
      </c>
      <c r="M196" s="26">
        <v>5415.6</v>
      </c>
      <c r="N196" s="36">
        <v>5325.66</v>
      </c>
      <c r="O196" s="35">
        <v>1884</v>
      </c>
      <c r="P196" s="26">
        <v>12019.41</v>
      </c>
      <c r="Q196" s="36">
        <v>11989.23</v>
      </c>
      <c r="R196" s="35">
        <v>2091</v>
      </c>
      <c r="S196" s="26">
        <v>13816.49</v>
      </c>
      <c r="T196" s="36">
        <v>13790.87</v>
      </c>
      <c r="U196" s="35">
        <v>497</v>
      </c>
      <c r="V196" s="26">
        <v>3424.61</v>
      </c>
      <c r="W196" s="36">
        <v>3385.86</v>
      </c>
      <c r="X196" s="35">
        <v>2141</v>
      </c>
      <c r="Y196" s="26">
        <v>15504.85</v>
      </c>
      <c r="Z196" s="36">
        <v>15442.79</v>
      </c>
      <c r="AA196" s="35">
        <v>1362</v>
      </c>
      <c r="AB196" s="26">
        <v>14513.48</v>
      </c>
      <c r="AC196" s="36">
        <v>14414.7</v>
      </c>
      <c r="AD196" s="35">
        <v>1434</v>
      </c>
      <c r="AE196" s="26">
        <v>5648.65</v>
      </c>
      <c r="AF196" s="36">
        <v>5617.38</v>
      </c>
      <c r="AG196" s="35">
        <v>139</v>
      </c>
      <c r="AH196" s="26">
        <v>653.96</v>
      </c>
      <c r="AI196" s="36">
        <v>638.41</v>
      </c>
      <c r="AJ196" s="35">
        <v>2233</v>
      </c>
      <c r="AK196" s="26">
        <v>18324.97</v>
      </c>
      <c r="AL196" s="36">
        <v>18265.63</v>
      </c>
      <c r="AM196" s="35">
        <v>1297</v>
      </c>
      <c r="AN196" s="26">
        <v>6025.26</v>
      </c>
      <c r="AO196" s="36">
        <v>5988.47</v>
      </c>
      <c r="AP196" s="5" t="str">
        <f t="shared" si="2"/>
        <v>0 13</v>
      </c>
    </row>
    <row r="197" spans="1:42" x14ac:dyDescent="0.2">
      <c r="A197" s="2" t="s">
        <v>371</v>
      </c>
      <c r="B197" s="2" t="s">
        <v>601</v>
      </c>
      <c r="C197" s="35"/>
      <c r="D197" s="26"/>
      <c r="E197" s="36"/>
      <c r="F197" s="35"/>
      <c r="G197" s="26"/>
      <c r="H197" s="36"/>
      <c r="I197" s="35"/>
      <c r="J197" s="26"/>
      <c r="K197" s="36"/>
      <c r="L197" s="35">
        <v>6</v>
      </c>
      <c r="M197" s="26">
        <v>1.3</v>
      </c>
      <c r="N197" s="36">
        <v>1.3</v>
      </c>
      <c r="O197" s="35"/>
      <c r="P197" s="26"/>
      <c r="Q197" s="36"/>
      <c r="R197" s="35">
        <v>5</v>
      </c>
      <c r="S197" s="26">
        <v>3.75</v>
      </c>
      <c r="T197" s="36">
        <v>3.75</v>
      </c>
      <c r="U197" s="35" t="s">
        <v>617</v>
      </c>
      <c r="V197" s="26" t="s">
        <v>617</v>
      </c>
      <c r="W197" s="36" t="s">
        <v>617</v>
      </c>
      <c r="X197" s="35">
        <v>3</v>
      </c>
      <c r="Y197" s="26">
        <v>1.67</v>
      </c>
      <c r="Z197" s="36">
        <v>1.56</v>
      </c>
      <c r="AA197" s="35"/>
      <c r="AB197" s="26"/>
      <c r="AC197" s="36"/>
      <c r="AD197" s="35"/>
      <c r="AE197" s="26"/>
      <c r="AF197" s="36"/>
      <c r="AG197" s="35" t="s">
        <v>617</v>
      </c>
      <c r="AH197" s="26" t="s">
        <v>617</v>
      </c>
      <c r="AI197" s="36" t="s">
        <v>617</v>
      </c>
      <c r="AJ197" s="35" t="s">
        <v>617</v>
      </c>
      <c r="AK197" s="26" t="s">
        <v>617</v>
      </c>
      <c r="AL197" s="36" t="s">
        <v>617</v>
      </c>
      <c r="AM197" s="35">
        <v>7</v>
      </c>
      <c r="AN197" s="26">
        <v>16.170000000000002</v>
      </c>
      <c r="AO197" s="36">
        <v>16.25</v>
      </c>
      <c r="AP197" s="5" t="str">
        <f t="shared" si="2"/>
        <v>3 7</v>
      </c>
    </row>
    <row r="198" spans="1:42" x14ac:dyDescent="0.2">
      <c r="A198" s="2" t="s">
        <v>372</v>
      </c>
      <c r="B198" s="2" t="s">
        <v>602</v>
      </c>
      <c r="C198" s="35"/>
      <c r="D198" s="26"/>
      <c r="E198" s="36"/>
      <c r="F198" s="35" t="s">
        <v>617</v>
      </c>
      <c r="G198" s="26" t="s">
        <v>617</v>
      </c>
      <c r="H198" s="36" t="s">
        <v>617</v>
      </c>
      <c r="I198" s="35"/>
      <c r="J198" s="26"/>
      <c r="K198" s="36"/>
      <c r="L198" s="35">
        <v>22</v>
      </c>
      <c r="M198" s="26">
        <v>86.42</v>
      </c>
      <c r="N198" s="36">
        <v>86.46</v>
      </c>
      <c r="O198" s="35"/>
      <c r="P198" s="26"/>
      <c r="Q198" s="36"/>
      <c r="R198" s="35"/>
      <c r="S198" s="26"/>
      <c r="T198" s="36"/>
      <c r="U198" s="35" t="s">
        <v>617</v>
      </c>
      <c r="V198" s="26" t="s">
        <v>617</v>
      </c>
      <c r="W198" s="36" t="s">
        <v>617</v>
      </c>
      <c r="X198" s="35"/>
      <c r="Y198" s="26"/>
      <c r="Z198" s="36"/>
      <c r="AA198" s="35"/>
      <c r="AB198" s="26"/>
      <c r="AC198" s="36"/>
      <c r="AD198" s="35"/>
      <c r="AE198" s="26"/>
      <c r="AF198" s="36"/>
      <c r="AG198" s="35" t="s">
        <v>617</v>
      </c>
      <c r="AH198" s="26" t="s">
        <v>617</v>
      </c>
      <c r="AI198" s="36" t="s">
        <v>617</v>
      </c>
      <c r="AJ198" s="35"/>
      <c r="AK198" s="26"/>
      <c r="AL198" s="36"/>
      <c r="AM198" s="35"/>
      <c r="AN198" s="26"/>
      <c r="AO198" s="36"/>
      <c r="AP198" s="5" t="str">
        <f t="shared" si="2"/>
        <v>3 4</v>
      </c>
    </row>
    <row r="199" spans="1:42" x14ac:dyDescent="0.2">
      <c r="A199" s="2" t="s">
        <v>373</v>
      </c>
      <c r="B199" s="2" t="s">
        <v>487</v>
      </c>
      <c r="C199" s="35"/>
      <c r="D199" s="26"/>
      <c r="E199" s="36"/>
      <c r="F199" s="35"/>
      <c r="G199" s="26"/>
      <c r="H199" s="36"/>
      <c r="I199" s="35"/>
      <c r="J199" s="26"/>
      <c r="K199" s="36"/>
      <c r="L199" s="35">
        <v>28</v>
      </c>
      <c r="M199" s="26">
        <v>153.22</v>
      </c>
      <c r="N199" s="36">
        <v>151.69999999999999</v>
      </c>
      <c r="O199" s="35"/>
      <c r="P199" s="26"/>
      <c r="Q199" s="36"/>
      <c r="R199" s="35"/>
      <c r="S199" s="26"/>
      <c r="T199" s="36"/>
      <c r="U199" s="35" t="s">
        <v>617</v>
      </c>
      <c r="V199" s="26" t="s">
        <v>617</v>
      </c>
      <c r="W199" s="36" t="s">
        <v>617</v>
      </c>
      <c r="X199" s="35"/>
      <c r="Y199" s="26"/>
      <c r="Z199" s="36"/>
      <c r="AA199" s="35"/>
      <c r="AB199" s="26"/>
      <c r="AC199" s="36"/>
      <c r="AD199" s="35"/>
      <c r="AE199" s="26"/>
      <c r="AF199" s="36"/>
      <c r="AG199" s="35" t="s">
        <v>617</v>
      </c>
      <c r="AH199" s="26" t="s">
        <v>617</v>
      </c>
      <c r="AI199" s="36" t="s">
        <v>617</v>
      </c>
      <c r="AJ199" s="35"/>
      <c r="AK199" s="26"/>
      <c r="AL199" s="36"/>
      <c r="AM199" s="35">
        <v>7</v>
      </c>
      <c r="AN199" s="26">
        <v>34.590000000000003</v>
      </c>
      <c r="AO199" s="36">
        <v>34.06</v>
      </c>
      <c r="AP199" s="5" t="str">
        <f t="shared" si="2"/>
        <v>2 4</v>
      </c>
    </row>
    <row r="200" spans="1:42" x14ac:dyDescent="0.2">
      <c r="A200" s="2" t="s">
        <v>374</v>
      </c>
      <c r="B200" s="2" t="s">
        <v>488</v>
      </c>
      <c r="C200" s="35"/>
      <c r="D200" s="26"/>
      <c r="E200" s="36"/>
      <c r="F200" s="35"/>
      <c r="G200" s="26"/>
      <c r="H200" s="36"/>
      <c r="I200" s="35"/>
      <c r="J200" s="26"/>
      <c r="K200" s="36"/>
      <c r="L200" s="35" t="s">
        <v>617</v>
      </c>
      <c r="M200" s="26" t="s">
        <v>617</v>
      </c>
      <c r="N200" s="36" t="s">
        <v>617</v>
      </c>
      <c r="O200" s="35"/>
      <c r="P200" s="26"/>
      <c r="Q200" s="36"/>
      <c r="R200" s="35"/>
      <c r="S200" s="26"/>
      <c r="T200" s="36"/>
      <c r="U200" s="35"/>
      <c r="V200" s="26"/>
      <c r="W200" s="36"/>
      <c r="X200" s="35"/>
      <c r="Y200" s="26"/>
      <c r="Z200" s="36"/>
      <c r="AA200" s="35" t="s">
        <v>617</v>
      </c>
      <c r="AB200" s="26" t="s">
        <v>617</v>
      </c>
      <c r="AC200" s="36" t="s">
        <v>617</v>
      </c>
      <c r="AD200" s="35"/>
      <c r="AE200" s="26"/>
      <c r="AF200" s="36"/>
      <c r="AG200" s="35" t="s">
        <v>617</v>
      </c>
      <c r="AH200" s="26" t="s">
        <v>617</v>
      </c>
      <c r="AI200" s="36" t="s">
        <v>617</v>
      </c>
      <c r="AJ200" s="35" t="s">
        <v>617</v>
      </c>
      <c r="AK200" s="26" t="s">
        <v>617</v>
      </c>
      <c r="AL200" s="36" t="s">
        <v>617</v>
      </c>
      <c r="AM200" s="35"/>
      <c r="AN200" s="26"/>
      <c r="AO200" s="36"/>
      <c r="AP200" s="5" t="str">
        <f t="shared" si="2"/>
        <v>4 4</v>
      </c>
    </row>
    <row r="201" spans="1:42" x14ac:dyDescent="0.2">
      <c r="A201" s="2" t="s">
        <v>375</v>
      </c>
      <c r="B201" s="2" t="s">
        <v>489</v>
      </c>
      <c r="C201" s="35"/>
      <c r="D201" s="26"/>
      <c r="E201" s="36"/>
      <c r="F201" s="35">
        <v>3</v>
      </c>
      <c r="G201" s="26">
        <v>7.08</v>
      </c>
      <c r="H201" s="36">
        <v>6.98</v>
      </c>
      <c r="I201" s="35"/>
      <c r="J201" s="26"/>
      <c r="K201" s="36"/>
      <c r="L201" s="35">
        <v>6</v>
      </c>
      <c r="M201" s="26">
        <v>6.09</v>
      </c>
      <c r="N201" s="36">
        <v>6.06</v>
      </c>
      <c r="O201" s="35">
        <v>3</v>
      </c>
      <c r="P201" s="26">
        <v>4.5599999999999996</v>
      </c>
      <c r="Q201" s="36">
        <v>4.5199999999999996</v>
      </c>
      <c r="R201" s="35" t="s">
        <v>617</v>
      </c>
      <c r="S201" s="26" t="s">
        <v>617</v>
      </c>
      <c r="T201" s="36" t="s">
        <v>617</v>
      </c>
      <c r="U201" s="35"/>
      <c r="V201" s="26"/>
      <c r="W201" s="36"/>
      <c r="X201" s="35"/>
      <c r="Y201" s="26"/>
      <c r="Z201" s="36"/>
      <c r="AA201" s="35"/>
      <c r="AB201" s="26"/>
      <c r="AC201" s="36"/>
      <c r="AD201" s="35"/>
      <c r="AE201" s="26"/>
      <c r="AF201" s="36"/>
      <c r="AG201" s="35"/>
      <c r="AH201" s="26"/>
      <c r="AI201" s="36"/>
      <c r="AJ201" s="35">
        <v>3</v>
      </c>
      <c r="AK201" s="26">
        <v>0.28999999999999998</v>
      </c>
      <c r="AL201" s="36">
        <v>0.28999999999999998</v>
      </c>
      <c r="AM201" s="35" t="s">
        <v>617</v>
      </c>
      <c r="AN201" s="26" t="s">
        <v>617</v>
      </c>
      <c r="AO201" s="36" t="s">
        <v>617</v>
      </c>
      <c r="AP201" s="5" t="str">
        <f t="shared" si="2"/>
        <v>2 6</v>
      </c>
    </row>
    <row r="202" spans="1:42" x14ac:dyDescent="0.2">
      <c r="A202" s="2" t="s">
        <v>376</v>
      </c>
      <c r="B202" s="2" t="s">
        <v>490</v>
      </c>
      <c r="C202" s="35">
        <v>100</v>
      </c>
      <c r="D202" s="26">
        <v>840.79</v>
      </c>
      <c r="E202" s="36">
        <v>846.29</v>
      </c>
      <c r="F202" s="35">
        <v>97</v>
      </c>
      <c r="G202" s="26">
        <v>810.57</v>
      </c>
      <c r="H202" s="36">
        <v>806.68</v>
      </c>
      <c r="I202" s="35">
        <v>1575</v>
      </c>
      <c r="J202" s="26">
        <v>14443.12</v>
      </c>
      <c r="K202" s="36">
        <v>14436.14</v>
      </c>
      <c r="L202" s="35">
        <v>84</v>
      </c>
      <c r="M202" s="26">
        <v>605.52</v>
      </c>
      <c r="N202" s="36">
        <v>599.74</v>
      </c>
      <c r="O202" s="35">
        <v>291</v>
      </c>
      <c r="P202" s="26">
        <v>2051.54</v>
      </c>
      <c r="Q202" s="36">
        <v>2064.61</v>
      </c>
      <c r="R202" s="35">
        <v>242</v>
      </c>
      <c r="S202" s="26">
        <v>1610.46</v>
      </c>
      <c r="T202" s="36">
        <v>1614.33</v>
      </c>
      <c r="U202" s="35">
        <v>123</v>
      </c>
      <c r="V202" s="26">
        <v>1038.74</v>
      </c>
      <c r="W202" s="36">
        <v>1034.1199999999999</v>
      </c>
      <c r="X202" s="35">
        <v>286</v>
      </c>
      <c r="Y202" s="26">
        <v>1997.6</v>
      </c>
      <c r="Z202" s="36">
        <v>1994.67</v>
      </c>
      <c r="AA202" s="35">
        <v>211</v>
      </c>
      <c r="AB202" s="26">
        <v>1168.1300000000001</v>
      </c>
      <c r="AC202" s="36">
        <v>1158.83</v>
      </c>
      <c r="AD202" s="35">
        <v>27</v>
      </c>
      <c r="AE202" s="26">
        <v>76.959999999999994</v>
      </c>
      <c r="AF202" s="36">
        <v>76.87</v>
      </c>
      <c r="AG202" s="35">
        <v>11</v>
      </c>
      <c r="AH202" s="26">
        <v>76.97</v>
      </c>
      <c r="AI202" s="36">
        <v>76.2</v>
      </c>
      <c r="AJ202" s="35">
        <v>1030</v>
      </c>
      <c r="AK202" s="26">
        <v>9556.8700000000008</v>
      </c>
      <c r="AL202" s="36">
        <v>9574</v>
      </c>
      <c r="AM202" s="35">
        <v>296</v>
      </c>
      <c r="AN202" s="26">
        <v>1981.31</v>
      </c>
      <c r="AO202" s="36">
        <v>1982.82</v>
      </c>
      <c r="AP202" s="5" t="str">
        <f t="shared" si="2"/>
        <v>0 13</v>
      </c>
    </row>
    <row r="203" spans="1:42" x14ac:dyDescent="0.2">
      <c r="A203" s="2" t="s">
        <v>377</v>
      </c>
      <c r="B203" s="2" t="s">
        <v>491</v>
      </c>
      <c r="C203" s="35"/>
      <c r="D203" s="26"/>
      <c r="E203" s="36"/>
      <c r="F203" s="35" t="s">
        <v>617</v>
      </c>
      <c r="G203" s="26" t="s">
        <v>617</v>
      </c>
      <c r="H203" s="36" t="s">
        <v>617</v>
      </c>
      <c r="I203" s="35"/>
      <c r="J203" s="26"/>
      <c r="K203" s="36"/>
      <c r="L203" s="35">
        <v>37</v>
      </c>
      <c r="M203" s="26">
        <v>2063.66</v>
      </c>
      <c r="N203" s="36">
        <v>2020.96</v>
      </c>
      <c r="O203" s="35"/>
      <c r="P203" s="26"/>
      <c r="Q203" s="36"/>
      <c r="R203" s="35" t="s">
        <v>617</v>
      </c>
      <c r="S203" s="26" t="s">
        <v>617</v>
      </c>
      <c r="T203" s="36" t="s">
        <v>617</v>
      </c>
      <c r="U203" s="35"/>
      <c r="V203" s="26"/>
      <c r="W203" s="36"/>
      <c r="X203" s="35"/>
      <c r="Y203" s="26"/>
      <c r="Z203" s="36"/>
      <c r="AA203" s="35"/>
      <c r="AB203" s="26"/>
      <c r="AC203" s="36"/>
      <c r="AD203" s="35"/>
      <c r="AE203" s="26"/>
      <c r="AF203" s="36"/>
      <c r="AG203" s="35"/>
      <c r="AH203" s="26"/>
      <c r="AI203" s="36"/>
      <c r="AJ203" s="35"/>
      <c r="AK203" s="26"/>
      <c r="AL203" s="36"/>
      <c r="AM203" s="35"/>
      <c r="AN203" s="26"/>
      <c r="AO203" s="36"/>
      <c r="AP203" s="5" t="str">
        <f t="shared" si="2"/>
        <v>2 3</v>
      </c>
    </row>
    <row r="204" spans="1:42" x14ac:dyDescent="0.2">
      <c r="A204" s="2" t="s">
        <v>378</v>
      </c>
      <c r="B204" s="2" t="s">
        <v>492</v>
      </c>
      <c r="C204" s="35"/>
      <c r="D204" s="26"/>
      <c r="E204" s="36"/>
      <c r="F204" s="35">
        <v>9</v>
      </c>
      <c r="G204" s="26">
        <v>14.76</v>
      </c>
      <c r="H204" s="36">
        <v>14.83</v>
      </c>
      <c r="I204" s="35" t="s">
        <v>617</v>
      </c>
      <c r="J204" s="26" t="s">
        <v>617</v>
      </c>
      <c r="K204" s="36" t="s">
        <v>617</v>
      </c>
      <c r="L204" s="35">
        <v>13</v>
      </c>
      <c r="M204" s="26">
        <v>17.63</v>
      </c>
      <c r="N204" s="36">
        <v>17.8</v>
      </c>
      <c r="O204" s="35" t="s">
        <v>617</v>
      </c>
      <c r="P204" s="26" t="s">
        <v>617</v>
      </c>
      <c r="Q204" s="36" t="s">
        <v>617</v>
      </c>
      <c r="R204" s="35">
        <v>3</v>
      </c>
      <c r="S204" s="26">
        <v>3.9</v>
      </c>
      <c r="T204" s="36">
        <v>4</v>
      </c>
      <c r="U204" s="35">
        <v>8</v>
      </c>
      <c r="V204" s="26">
        <v>7.48</v>
      </c>
      <c r="W204" s="36">
        <v>7.72</v>
      </c>
      <c r="X204" s="35"/>
      <c r="Y204" s="26"/>
      <c r="Z204" s="36"/>
      <c r="AA204" s="35" t="s">
        <v>617</v>
      </c>
      <c r="AB204" s="26" t="s">
        <v>617</v>
      </c>
      <c r="AC204" s="36" t="s">
        <v>617</v>
      </c>
      <c r="AD204" s="35"/>
      <c r="AE204" s="26"/>
      <c r="AF204" s="36"/>
      <c r="AG204" s="35">
        <v>5</v>
      </c>
      <c r="AH204" s="26">
        <v>3.7</v>
      </c>
      <c r="AI204" s="36">
        <v>3.77</v>
      </c>
      <c r="AJ204" s="35" t="s">
        <v>617</v>
      </c>
      <c r="AK204" s="26" t="s">
        <v>617</v>
      </c>
      <c r="AL204" s="36" t="s">
        <v>617</v>
      </c>
      <c r="AM204" s="35" t="s">
        <v>617</v>
      </c>
      <c r="AN204" s="26" t="s">
        <v>617</v>
      </c>
      <c r="AO204" s="36" t="s">
        <v>617</v>
      </c>
      <c r="AP204" s="5" t="str">
        <f t="shared" si="2"/>
        <v>5 10</v>
      </c>
    </row>
    <row r="205" spans="1:42" x14ac:dyDescent="0.2">
      <c r="A205" s="2" t="s">
        <v>379</v>
      </c>
      <c r="B205" s="2" t="s">
        <v>493</v>
      </c>
      <c r="C205" s="35"/>
      <c r="D205" s="26"/>
      <c r="E205" s="36"/>
      <c r="F205" s="35"/>
      <c r="G205" s="26"/>
      <c r="H205" s="36"/>
      <c r="I205" s="35" t="s">
        <v>617</v>
      </c>
      <c r="J205" s="26" t="s">
        <v>617</v>
      </c>
      <c r="K205" s="36" t="s">
        <v>617</v>
      </c>
      <c r="L205" s="35" t="s">
        <v>617</v>
      </c>
      <c r="M205" s="26" t="s">
        <v>617</v>
      </c>
      <c r="N205" s="36" t="s">
        <v>617</v>
      </c>
      <c r="O205" s="35"/>
      <c r="P205" s="26"/>
      <c r="Q205" s="36"/>
      <c r="R205" s="35"/>
      <c r="S205" s="26"/>
      <c r="T205" s="36"/>
      <c r="U205" s="35"/>
      <c r="V205" s="26"/>
      <c r="W205" s="36"/>
      <c r="X205" s="35"/>
      <c r="Y205" s="26"/>
      <c r="Z205" s="36"/>
      <c r="AA205" s="35"/>
      <c r="AB205" s="26"/>
      <c r="AC205" s="36"/>
      <c r="AD205" s="35"/>
      <c r="AE205" s="26"/>
      <c r="AF205" s="36"/>
      <c r="AG205" s="35"/>
      <c r="AH205" s="26"/>
      <c r="AI205" s="36"/>
      <c r="AJ205" s="35"/>
      <c r="AK205" s="26"/>
      <c r="AL205" s="36"/>
      <c r="AM205" s="35"/>
      <c r="AN205" s="26"/>
      <c r="AO205" s="36"/>
      <c r="AP205" s="5" t="str">
        <f t="shared" si="2"/>
        <v>2 2</v>
      </c>
    </row>
    <row r="206" spans="1:42" x14ac:dyDescent="0.2">
      <c r="A206" s="2" t="s">
        <v>380</v>
      </c>
      <c r="B206" s="2" t="s">
        <v>494</v>
      </c>
      <c r="C206" s="35"/>
      <c r="D206" s="26"/>
      <c r="E206" s="36"/>
      <c r="F206" s="35"/>
      <c r="G206" s="26"/>
      <c r="H206" s="36"/>
      <c r="I206" s="35" t="s">
        <v>617</v>
      </c>
      <c r="J206" s="26" t="s">
        <v>617</v>
      </c>
      <c r="K206" s="36" t="s">
        <v>617</v>
      </c>
      <c r="L206" s="35">
        <v>11</v>
      </c>
      <c r="M206" s="26">
        <v>162.85</v>
      </c>
      <c r="N206" s="36">
        <v>131.66</v>
      </c>
      <c r="O206" s="35"/>
      <c r="P206" s="26"/>
      <c r="Q206" s="36"/>
      <c r="R206" s="35"/>
      <c r="S206" s="26"/>
      <c r="T206" s="36"/>
      <c r="U206" s="35">
        <v>4</v>
      </c>
      <c r="V206" s="26">
        <v>89.83</v>
      </c>
      <c r="W206" s="36">
        <v>77.89</v>
      </c>
      <c r="X206" s="35" t="s">
        <v>617</v>
      </c>
      <c r="Y206" s="26" t="s">
        <v>617</v>
      </c>
      <c r="Z206" s="36" t="s">
        <v>617</v>
      </c>
      <c r="AA206" s="35"/>
      <c r="AB206" s="26"/>
      <c r="AC206" s="36"/>
      <c r="AD206" s="35"/>
      <c r="AE206" s="26"/>
      <c r="AF206" s="36"/>
      <c r="AG206" s="35"/>
      <c r="AH206" s="26"/>
      <c r="AI206" s="36"/>
      <c r="AJ206" s="35"/>
      <c r="AK206" s="26"/>
      <c r="AL206" s="36"/>
      <c r="AM206" s="35"/>
      <c r="AN206" s="26"/>
      <c r="AO206" s="36"/>
      <c r="AP206" s="5" t="str">
        <f t="shared" si="2"/>
        <v>2 4</v>
      </c>
    </row>
    <row r="207" spans="1:42" x14ac:dyDescent="0.2">
      <c r="A207" s="2" t="s">
        <v>381</v>
      </c>
      <c r="B207" s="2" t="s">
        <v>495</v>
      </c>
      <c r="C207" s="35"/>
      <c r="D207" s="26"/>
      <c r="E207" s="36"/>
      <c r="F207" s="35">
        <v>230</v>
      </c>
      <c r="G207" s="26">
        <v>466.59</v>
      </c>
      <c r="H207" s="36">
        <v>464.76</v>
      </c>
      <c r="I207" s="35" t="s">
        <v>617</v>
      </c>
      <c r="J207" s="26" t="s">
        <v>617</v>
      </c>
      <c r="K207" s="36" t="s">
        <v>617</v>
      </c>
      <c r="L207" s="35">
        <v>285</v>
      </c>
      <c r="M207" s="26">
        <v>641.05999999999995</v>
      </c>
      <c r="N207" s="36">
        <v>632.67999999999995</v>
      </c>
      <c r="O207" s="35">
        <v>14</v>
      </c>
      <c r="P207" s="26">
        <v>52.36</v>
      </c>
      <c r="Q207" s="36">
        <v>52.27</v>
      </c>
      <c r="R207" s="35">
        <v>138</v>
      </c>
      <c r="S207" s="26">
        <v>464.98</v>
      </c>
      <c r="T207" s="36">
        <v>470.81</v>
      </c>
      <c r="U207" s="35">
        <v>780</v>
      </c>
      <c r="V207" s="26">
        <v>1624.15</v>
      </c>
      <c r="W207" s="36">
        <v>1630.32</v>
      </c>
      <c r="X207" s="35">
        <v>4</v>
      </c>
      <c r="Y207" s="26">
        <v>3.51</v>
      </c>
      <c r="Z207" s="36">
        <v>3.51</v>
      </c>
      <c r="AA207" s="35"/>
      <c r="AB207" s="26"/>
      <c r="AC207" s="36"/>
      <c r="AD207" s="35" t="s">
        <v>617</v>
      </c>
      <c r="AE207" s="26" t="s">
        <v>617</v>
      </c>
      <c r="AF207" s="36" t="s">
        <v>617</v>
      </c>
      <c r="AG207" s="35">
        <v>23</v>
      </c>
      <c r="AH207" s="26">
        <v>129.85</v>
      </c>
      <c r="AI207" s="36">
        <v>128.56</v>
      </c>
      <c r="AJ207" s="35">
        <v>19</v>
      </c>
      <c r="AK207" s="26">
        <v>60.15</v>
      </c>
      <c r="AL207" s="36">
        <v>60.11</v>
      </c>
      <c r="AM207" s="35" t="s">
        <v>617</v>
      </c>
      <c r="AN207" s="26" t="s">
        <v>617</v>
      </c>
      <c r="AO207" s="36" t="s">
        <v>617</v>
      </c>
      <c r="AP207" s="5" t="str">
        <f t="shared" si="2"/>
        <v>3 11</v>
      </c>
    </row>
    <row r="208" spans="1:42" x14ac:dyDescent="0.2">
      <c r="A208" s="2" t="s">
        <v>527</v>
      </c>
      <c r="B208" s="2" t="s">
        <v>539</v>
      </c>
      <c r="C208" s="35"/>
      <c r="D208" s="26"/>
      <c r="E208" s="36"/>
      <c r="F208" s="35"/>
      <c r="G208" s="26"/>
      <c r="H208" s="36"/>
      <c r="I208" s="35"/>
      <c r="J208" s="26"/>
      <c r="K208" s="36"/>
      <c r="L208" s="35"/>
      <c r="M208" s="26"/>
      <c r="N208" s="36"/>
      <c r="O208" s="35"/>
      <c r="P208" s="26"/>
      <c r="Q208" s="36"/>
      <c r="R208" s="35"/>
      <c r="S208" s="26"/>
      <c r="T208" s="36"/>
      <c r="U208" s="35"/>
      <c r="V208" s="26"/>
      <c r="W208" s="36"/>
      <c r="X208" s="35"/>
      <c r="Y208" s="26"/>
      <c r="Z208" s="36"/>
      <c r="AA208" s="35"/>
      <c r="AB208" s="26"/>
      <c r="AC208" s="36"/>
      <c r="AD208" s="35"/>
      <c r="AE208" s="26"/>
      <c r="AF208" s="36"/>
      <c r="AG208" s="35"/>
      <c r="AH208" s="26"/>
      <c r="AI208" s="36"/>
      <c r="AJ208" s="35" t="s">
        <v>617</v>
      </c>
      <c r="AK208" s="26" t="s">
        <v>617</v>
      </c>
      <c r="AL208" s="36" t="s">
        <v>617</v>
      </c>
      <c r="AM208" s="35"/>
      <c r="AN208" s="26"/>
      <c r="AO208" s="36"/>
      <c r="AP208" s="5" t="str">
        <f t="shared" si="2"/>
        <v>1 1</v>
      </c>
    </row>
    <row r="209" spans="1:42" x14ac:dyDescent="0.2">
      <c r="A209" s="2" t="s">
        <v>382</v>
      </c>
      <c r="B209" s="2" t="s">
        <v>685</v>
      </c>
      <c r="C209" s="35">
        <v>13</v>
      </c>
      <c r="D209" s="26">
        <v>52.9</v>
      </c>
      <c r="E209" s="36">
        <v>52.67</v>
      </c>
      <c r="F209" s="35">
        <v>127</v>
      </c>
      <c r="G209" s="26">
        <v>956.23</v>
      </c>
      <c r="H209" s="36">
        <v>951.77</v>
      </c>
      <c r="I209" s="35">
        <v>145</v>
      </c>
      <c r="J209" s="26">
        <v>1111.1099999999999</v>
      </c>
      <c r="K209" s="36">
        <v>1108.73</v>
      </c>
      <c r="L209" s="35">
        <v>190</v>
      </c>
      <c r="M209" s="26">
        <v>1045.82</v>
      </c>
      <c r="N209" s="36">
        <v>1038</v>
      </c>
      <c r="O209" s="35">
        <v>26</v>
      </c>
      <c r="P209" s="26">
        <v>136.11000000000001</v>
      </c>
      <c r="Q209" s="36">
        <v>135.65</v>
      </c>
      <c r="R209" s="35">
        <v>45</v>
      </c>
      <c r="S209" s="26">
        <v>303.45999999999998</v>
      </c>
      <c r="T209" s="36">
        <v>304.08999999999997</v>
      </c>
      <c r="U209" s="35">
        <v>93</v>
      </c>
      <c r="V209" s="26">
        <v>469.12</v>
      </c>
      <c r="W209" s="36">
        <v>465.98</v>
      </c>
      <c r="X209" s="35">
        <v>150</v>
      </c>
      <c r="Y209" s="26">
        <v>1046.6400000000001</v>
      </c>
      <c r="Z209" s="36">
        <v>1041.4100000000001</v>
      </c>
      <c r="AA209" s="35">
        <v>65</v>
      </c>
      <c r="AB209" s="26">
        <v>356.99</v>
      </c>
      <c r="AC209" s="36">
        <v>354.61</v>
      </c>
      <c r="AD209" s="35" t="s">
        <v>617</v>
      </c>
      <c r="AE209" s="26" t="s">
        <v>617</v>
      </c>
      <c r="AF209" s="36" t="s">
        <v>617</v>
      </c>
      <c r="AG209" s="35" t="s">
        <v>617</v>
      </c>
      <c r="AH209" s="26" t="s">
        <v>617</v>
      </c>
      <c r="AI209" s="36" t="s">
        <v>617</v>
      </c>
      <c r="AJ209" s="35">
        <v>59</v>
      </c>
      <c r="AK209" s="26">
        <v>207.42</v>
      </c>
      <c r="AL209" s="36">
        <v>207.91</v>
      </c>
      <c r="AM209" s="35">
        <v>46</v>
      </c>
      <c r="AN209" s="26">
        <v>267.47000000000003</v>
      </c>
      <c r="AO209" s="36">
        <v>266.2</v>
      </c>
      <c r="AP209" s="5" t="str">
        <f t="shared" si="2"/>
        <v>2 13</v>
      </c>
    </row>
    <row r="210" spans="1:42" x14ac:dyDescent="0.2">
      <c r="A210" s="2" t="s">
        <v>383</v>
      </c>
      <c r="B210" s="2" t="s">
        <v>496</v>
      </c>
      <c r="C210" s="35">
        <v>21</v>
      </c>
      <c r="D210" s="26">
        <v>47.82</v>
      </c>
      <c r="E210" s="36"/>
      <c r="F210" s="35">
        <v>21</v>
      </c>
      <c r="G210" s="26">
        <v>15.99</v>
      </c>
      <c r="H210" s="36"/>
      <c r="I210" s="35">
        <v>34</v>
      </c>
      <c r="J210" s="26">
        <v>47.42</v>
      </c>
      <c r="K210" s="36"/>
      <c r="L210" s="35">
        <v>81</v>
      </c>
      <c r="M210" s="26">
        <v>102.43</v>
      </c>
      <c r="N210" s="36"/>
      <c r="O210" s="35">
        <v>73</v>
      </c>
      <c r="P210" s="26">
        <v>91.92</v>
      </c>
      <c r="Q210" s="36"/>
      <c r="R210" s="35">
        <v>199</v>
      </c>
      <c r="S210" s="26">
        <v>558.9</v>
      </c>
      <c r="T210" s="36"/>
      <c r="U210" s="35">
        <v>56</v>
      </c>
      <c r="V210" s="26">
        <v>97.79</v>
      </c>
      <c r="W210" s="36"/>
      <c r="X210" s="35">
        <v>24</v>
      </c>
      <c r="Y210" s="26">
        <v>160.75</v>
      </c>
      <c r="Z210" s="36"/>
      <c r="AA210" s="35">
        <v>6</v>
      </c>
      <c r="AB210" s="26">
        <v>22.59</v>
      </c>
      <c r="AC210" s="36"/>
      <c r="AD210" s="35">
        <v>27</v>
      </c>
      <c r="AE210" s="26">
        <v>34.71</v>
      </c>
      <c r="AF210" s="36"/>
      <c r="AG210" s="35">
        <v>28</v>
      </c>
      <c r="AH210" s="26">
        <v>30</v>
      </c>
      <c r="AI210" s="36"/>
      <c r="AJ210" s="35">
        <v>75</v>
      </c>
      <c r="AK210" s="26">
        <v>96.61</v>
      </c>
      <c r="AL210" s="36">
        <v>5.19</v>
      </c>
      <c r="AM210" s="35">
        <v>89</v>
      </c>
      <c r="AN210" s="26">
        <v>176.32</v>
      </c>
      <c r="AO210" s="36">
        <v>4.24</v>
      </c>
      <c r="AP210" s="5" t="str">
        <f t="shared" si="2"/>
        <v>0 9.33333333333333</v>
      </c>
    </row>
    <row r="211" spans="1:42" x14ac:dyDescent="0.2">
      <c r="A211" s="2" t="s">
        <v>384</v>
      </c>
      <c r="B211" s="2" t="s">
        <v>497</v>
      </c>
      <c r="C211" s="35"/>
      <c r="D211" s="26"/>
      <c r="E211" s="36"/>
      <c r="F211" s="35">
        <v>4</v>
      </c>
      <c r="G211" s="26">
        <v>6.15</v>
      </c>
      <c r="H211" s="36">
        <v>6.15</v>
      </c>
      <c r="I211" s="35" t="s">
        <v>617</v>
      </c>
      <c r="J211" s="26" t="s">
        <v>617</v>
      </c>
      <c r="K211" s="36" t="s">
        <v>617</v>
      </c>
      <c r="L211" s="35">
        <v>3</v>
      </c>
      <c r="M211" s="26">
        <v>0.91</v>
      </c>
      <c r="N211" s="36">
        <v>0.91</v>
      </c>
      <c r="O211" s="35">
        <v>3</v>
      </c>
      <c r="P211" s="26">
        <v>1.79</v>
      </c>
      <c r="Q211" s="36">
        <v>1.79</v>
      </c>
      <c r="R211" s="35">
        <v>4</v>
      </c>
      <c r="S211" s="26">
        <v>13.01</v>
      </c>
      <c r="T211" s="36">
        <v>13.33</v>
      </c>
      <c r="U211" s="35" t="s">
        <v>617</v>
      </c>
      <c r="V211" s="26" t="s">
        <v>617</v>
      </c>
      <c r="W211" s="36" t="s">
        <v>617</v>
      </c>
      <c r="X211" s="35"/>
      <c r="Y211" s="26"/>
      <c r="Z211" s="36"/>
      <c r="AA211" s="35" t="s">
        <v>617</v>
      </c>
      <c r="AB211" s="26" t="s">
        <v>617</v>
      </c>
      <c r="AC211" s="36" t="s">
        <v>617</v>
      </c>
      <c r="AD211" s="35"/>
      <c r="AE211" s="26"/>
      <c r="AF211" s="36"/>
      <c r="AG211" s="35">
        <v>3</v>
      </c>
      <c r="AH211" s="26">
        <v>1.01</v>
      </c>
      <c r="AI211" s="36">
        <v>1.01</v>
      </c>
      <c r="AJ211" s="35" t="s">
        <v>617</v>
      </c>
      <c r="AK211" s="26" t="s">
        <v>617</v>
      </c>
      <c r="AL211" s="36" t="s">
        <v>617</v>
      </c>
      <c r="AM211" s="35" t="s">
        <v>617</v>
      </c>
      <c r="AN211" s="26" t="s">
        <v>617</v>
      </c>
      <c r="AO211" s="36" t="s">
        <v>617</v>
      </c>
      <c r="AP211" s="5" t="str">
        <f t="shared" si="2"/>
        <v>5 10</v>
      </c>
    </row>
    <row r="212" spans="1:42" x14ac:dyDescent="0.2">
      <c r="A212" s="2" t="s">
        <v>385</v>
      </c>
      <c r="B212" s="2" t="s">
        <v>686</v>
      </c>
      <c r="C212" s="35">
        <v>9</v>
      </c>
      <c r="D212" s="26">
        <v>27.52</v>
      </c>
      <c r="E212" s="36">
        <v>27.8</v>
      </c>
      <c r="F212" s="35">
        <v>24</v>
      </c>
      <c r="G212" s="26">
        <v>158.68</v>
      </c>
      <c r="H212" s="36">
        <v>159.52000000000001</v>
      </c>
      <c r="I212" s="35">
        <v>217</v>
      </c>
      <c r="J212" s="26">
        <v>1084.92</v>
      </c>
      <c r="K212" s="36">
        <v>1083.3599999999999</v>
      </c>
      <c r="L212" s="35">
        <v>7</v>
      </c>
      <c r="M212" s="26">
        <v>11</v>
      </c>
      <c r="N212" s="36">
        <v>10.98</v>
      </c>
      <c r="O212" s="35">
        <v>36</v>
      </c>
      <c r="P212" s="26">
        <v>190.43</v>
      </c>
      <c r="Q212" s="36">
        <v>193.72</v>
      </c>
      <c r="R212" s="35">
        <v>30</v>
      </c>
      <c r="S212" s="26">
        <v>123.32</v>
      </c>
      <c r="T212" s="36">
        <v>124.44</v>
      </c>
      <c r="U212" s="35">
        <v>13</v>
      </c>
      <c r="V212" s="26">
        <v>34.979999999999997</v>
      </c>
      <c r="W212" s="36">
        <v>34.93</v>
      </c>
      <c r="X212" s="35">
        <v>30</v>
      </c>
      <c r="Y212" s="26">
        <v>101.43</v>
      </c>
      <c r="Z212" s="36">
        <v>101.32</v>
      </c>
      <c r="AA212" s="35">
        <v>505</v>
      </c>
      <c r="AB212" s="26">
        <v>2669.39</v>
      </c>
      <c r="AC212" s="36">
        <v>2643.81</v>
      </c>
      <c r="AD212" s="35">
        <v>9</v>
      </c>
      <c r="AE212" s="26">
        <v>28.95</v>
      </c>
      <c r="AF212" s="36">
        <v>28.85</v>
      </c>
      <c r="AG212" s="35">
        <v>28</v>
      </c>
      <c r="AH212" s="26">
        <v>119.21</v>
      </c>
      <c r="AI212" s="36">
        <v>119.22</v>
      </c>
      <c r="AJ212" s="35">
        <v>74</v>
      </c>
      <c r="AK212" s="26">
        <v>507.51</v>
      </c>
      <c r="AL212" s="36">
        <v>510.03</v>
      </c>
      <c r="AM212" s="35">
        <v>32</v>
      </c>
      <c r="AN212" s="26">
        <v>154.49</v>
      </c>
      <c r="AO212" s="36">
        <v>154.68</v>
      </c>
      <c r="AP212" s="5" t="str">
        <f t="shared" si="2"/>
        <v>0 13</v>
      </c>
    </row>
    <row r="213" spans="1:42" x14ac:dyDescent="0.2">
      <c r="A213" s="2" t="s">
        <v>386</v>
      </c>
      <c r="B213" s="2" t="s">
        <v>498</v>
      </c>
      <c r="C213" s="35" t="s">
        <v>617</v>
      </c>
      <c r="D213" s="26" t="s">
        <v>617</v>
      </c>
      <c r="E213" s="36" t="s">
        <v>617</v>
      </c>
      <c r="F213" s="35">
        <v>3</v>
      </c>
      <c r="G213" s="26">
        <v>19.25</v>
      </c>
      <c r="H213" s="36">
        <v>18.75</v>
      </c>
      <c r="I213" s="35">
        <v>10</v>
      </c>
      <c r="J213" s="26">
        <v>54.4</v>
      </c>
      <c r="K213" s="36">
        <v>54.19</v>
      </c>
      <c r="L213" s="35" t="s">
        <v>617</v>
      </c>
      <c r="M213" s="26" t="s">
        <v>617</v>
      </c>
      <c r="N213" s="36" t="s">
        <v>617</v>
      </c>
      <c r="O213" s="35" t="s">
        <v>617</v>
      </c>
      <c r="P213" s="26" t="s">
        <v>617</v>
      </c>
      <c r="Q213" s="36" t="s">
        <v>617</v>
      </c>
      <c r="R213" s="35" t="s">
        <v>617</v>
      </c>
      <c r="S213" s="26" t="s">
        <v>617</v>
      </c>
      <c r="T213" s="36" t="s">
        <v>617</v>
      </c>
      <c r="U213" s="35">
        <v>3</v>
      </c>
      <c r="V213" s="26">
        <v>3.13</v>
      </c>
      <c r="W213" s="36">
        <v>3.12</v>
      </c>
      <c r="X213" s="35" t="s">
        <v>617</v>
      </c>
      <c r="Y213" s="26" t="s">
        <v>617</v>
      </c>
      <c r="Z213" s="36" t="s">
        <v>617</v>
      </c>
      <c r="AA213" s="35">
        <v>36</v>
      </c>
      <c r="AB213" s="26">
        <v>85.1</v>
      </c>
      <c r="AC213" s="36">
        <v>83.98</v>
      </c>
      <c r="AD213" s="35" t="s">
        <v>617</v>
      </c>
      <c r="AE213" s="26" t="s">
        <v>617</v>
      </c>
      <c r="AF213" s="36" t="s">
        <v>617</v>
      </c>
      <c r="AG213" s="35">
        <v>4</v>
      </c>
      <c r="AH213" s="26">
        <v>7.07</v>
      </c>
      <c r="AI213" s="36">
        <v>7.03</v>
      </c>
      <c r="AJ213" s="35" t="s">
        <v>617</v>
      </c>
      <c r="AK213" s="26" t="s">
        <v>617</v>
      </c>
      <c r="AL213" s="36" t="s">
        <v>617</v>
      </c>
      <c r="AM213" s="35"/>
      <c r="AN213" s="26"/>
      <c r="AO213" s="36"/>
      <c r="AP213" s="5" t="str">
        <f t="shared" ref="AP213:AP239" si="3">COUNTIF(C213:AO213,"s")/3 &amp; " "&amp;13-COUNTBLANK(C213:AO213)/3</f>
        <v>7 12</v>
      </c>
    </row>
    <row r="214" spans="1:42" x14ac:dyDescent="0.2">
      <c r="A214" s="2" t="s">
        <v>387</v>
      </c>
      <c r="B214" s="2" t="s">
        <v>499</v>
      </c>
      <c r="C214" s="35">
        <v>486</v>
      </c>
      <c r="D214" s="26">
        <v>331.97</v>
      </c>
      <c r="E214" s="36"/>
      <c r="F214" s="35">
        <v>2594</v>
      </c>
      <c r="G214" s="26">
        <v>7078.45</v>
      </c>
      <c r="H214" s="36"/>
      <c r="I214" s="35">
        <v>3493</v>
      </c>
      <c r="J214" s="26">
        <v>2551.62</v>
      </c>
      <c r="K214" s="36"/>
      <c r="L214" s="35">
        <v>1890</v>
      </c>
      <c r="M214" s="26">
        <v>5213.82</v>
      </c>
      <c r="N214" s="36"/>
      <c r="O214" s="35">
        <v>2035</v>
      </c>
      <c r="P214" s="26">
        <v>1533.55</v>
      </c>
      <c r="Q214" s="36"/>
      <c r="R214" s="35">
        <v>2454</v>
      </c>
      <c r="S214" s="26">
        <v>1768.55</v>
      </c>
      <c r="T214" s="36"/>
      <c r="U214" s="35">
        <v>2804</v>
      </c>
      <c r="V214" s="26">
        <v>7704.12</v>
      </c>
      <c r="W214" s="36"/>
      <c r="X214" s="35">
        <v>1569</v>
      </c>
      <c r="Y214" s="26">
        <v>2128.92</v>
      </c>
      <c r="Z214" s="36"/>
      <c r="AA214" s="35">
        <v>1088</v>
      </c>
      <c r="AB214" s="26">
        <v>626.42999999999995</v>
      </c>
      <c r="AC214" s="36"/>
      <c r="AD214" s="35">
        <v>1301</v>
      </c>
      <c r="AE214" s="26">
        <v>484.44</v>
      </c>
      <c r="AF214" s="36"/>
      <c r="AG214" s="35">
        <v>784</v>
      </c>
      <c r="AH214" s="26">
        <v>3302.36</v>
      </c>
      <c r="AI214" s="36"/>
      <c r="AJ214" s="35">
        <v>2277</v>
      </c>
      <c r="AK214" s="26">
        <v>1752.22</v>
      </c>
      <c r="AL214" s="36"/>
      <c r="AM214" s="35">
        <v>1619</v>
      </c>
      <c r="AN214" s="26">
        <v>1496.58</v>
      </c>
      <c r="AO214" s="36"/>
      <c r="AP214" s="5" t="str">
        <f t="shared" si="3"/>
        <v>0 8.66666666666667</v>
      </c>
    </row>
    <row r="215" spans="1:42" x14ac:dyDescent="0.2">
      <c r="A215" s="2" t="s">
        <v>388</v>
      </c>
      <c r="B215" s="2" t="s">
        <v>500</v>
      </c>
      <c r="C215" s="35">
        <v>59</v>
      </c>
      <c r="D215" s="26">
        <v>391.74</v>
      </c>
      <c r="E215" s="36">
        <v>395.29</v>
      </c>
      <c r="F215" s="35">
        <v>126</v>
      </c>
      <c r="G215" s="26">
        <v>999.61</v>
      </c>
      <c r="H215" s="36">
        <v>1011.68</v>
      </c>
      <c r="I215" s="35">
        <v>125</v>
      </c>
      <c r="J215" s="26">
        <v>292.82</v>
      </c>
      <c r="K215" s="36">
        <v>292.11</v>
      </c>
      <c r="L215" s="35">
        <v>85</v>
      </c>
      <c r="M215" s="26">
        <v>398.54</v>
      </c>
      <c r="N215" s="36">
        <v>395.49</v>
      </c>
      <c r="O215" s="35">
        <v>456</v>
      </c>
      <c r="P215" s="26">
        <v>4811.4799999999996</v>
      </c>
      <c r="Q215" s="36">
        <v>4864.83</v>
      </c>
      <c r="R215" s="35">
        <v>347</v>
      </c>
      <c r="S215" s="26">
        <v>3366.88</v>
      </c>
      <c r="T215" s="36">
        <v>3397.79</v>
      </c>
      <c r="U215" s="35">
        <v>61</v>
      </c>
      <c r="V215" s="26">
        <v>396.47</v>
      </c>
      <c r="W215" s="36">
        <v>397.01</v>
      </c>
      <c r="X215" s="35">
        <v>144</v>
      </c>
      <c r="Y215" s="26">
        <v>813.92</v>
      </c>
      <c r="Z215" s="36">
        <v>820.78</v>
      </c>
      <c r="AA215" s="35" t="s">
        <v>617</v>
      </c>
      <c r="AB215" s="26" t="s">
        <v>617</v>
      </c>
      <c r="AC215" s="36" t="s">
        <v>617</v>
      </c>
      <c r="AD215" s="35">
        <v>39</v>
      </c>
      <c r="AE215" s="26">
        <v>219.6</v>
      </c>
      <c r="AF215" s="36">
        <v>220.83</v>
      </c>
      <c r="AG215" s="35" t="s">
        <v>617</v>
      </c>
      <c r="AH215" s="26" t="s">
        <v>617</v>
      </c>
      <c r="AI215" s="36" t="s">
        <v>617</v>
      </c>
      <c r="AJ215" s="35">
        <v>307</v>
      </c>
      <c r="AK215" s="26">
        <v>2520.12</v>
      </c>
      <c r="AL215" s="36">
        <v>2552.94</v>
      </c>
      <c r="AM215" s="35">
        <v>457</v>
      </c>
      <c r="AN215" s="26">
        <v>3985.05</v>
      </c>
      <c r="AO215" s="36">
        <v>4020.33</v>
      </c>
      <c r="AP215" s="5" t="str">
        <f t="shared" si="3"/>
        <v>2 13</v>
      </c>
    </row>
    <row r="216" spans="1:42" x14ac:dyDescent="0.2">
      <c r="A216" s="2" t="s">
        <v>389</v>
      </c>
      <c r="B216" s="2" t="s">
        <v>501</v>
      </c>
      <c r="C216" s="35">
        <v>110</v>
      </c>
      <c r="D216" s="26">
        <v>1115.1099999999999</v>
      </c>
      <c r="E216" s="36">
        <v>1127.28</v>
      </c>
      <c r="F216" s="35">
        <v>86</v>
      </c>
      <c r="G216" s="26">
        <v>1488.87</v>
      </c>
      <c r="H216" s="36">
        <v>1502.68</v>
      </c>
      <c r="I216" s="35">
        <v>21</v>
      </c>
      <c r="J216" s="26">
        <v>93.69</v>
      </c>
      <c r="K216" s="36">
        <v>93.85</v>
      </c>
      <c r="L216" s="35">
        <v>3</v>
      </c>
      <c r="M216" s="26">
        <v>7.22</v>
      </c>
      <c r="N216" s="36">
        <v>7.46</v>
      </c>
      <c r="O216" s="35">
        <v>625</v>
      </c>
      <c r="P216" s="26">
        <v>9246.15</v>
      </c>
      <c r="Q216" s="36">
        <v>9361.64</v>
      </c>
      <c r="R216" s="35">
        <v>1694</v>
      </c>
      <c r="S216" s="26">
        <v>30943.38</v>
      </c>
      <c r="T216" s="36">
        <v>31333.71</v>
      </c>
      <c r="U216" s="35">
        <v>6</v>
      </c>
      <c r="V216" s="26">
        <v>20.170000000000002</v>
      </c>
      <c r="W216" s="36">
        <v>19.940000000000001</v>
      </c>
      <c r="X216" s="35">
        <v>93</v>
      </c>
      <c r="Y216" s="26">
        <v>719.55</v>
      </c>
      <c r="Z216" s="36">
        <v>732.75</v>
      </c>
      <c r="AA216" s="35"/>
      <c r="AB216" s="26"/>
      <c r="AC216" s="36"/>
      <c r="AD216" s="35">
        <v>458</v>
      </c>
      <c r="AE216" s="26">
        <v>5098.2299999999996</v>
      </c>
      <c r="AF216" s="36">
        <v>5123.05</v>
      </c>
      <c r="AG216" s="35"/>
      <c r="AH216" s="26"/>
      <c r="AI216" s="36"/>
      <c r="AJ216" s="35">
        <v>335</v>
      </c>
      <c r="AK216" s="26">
        <v>3254.79</v>
      </c>
      <c r="AL216" s="36">
        <v>3304.42</v>
      </c>
      <c r="AM216" s="35">
        <v>550</v>
      </c>
      <c r="AN216" s="26">
        <v>5885.81</v>
      </c>
      <c r="AO216" s="36">
        <v>5948.98</v>
      </c>
      <c r="AP216" s="5" t="str">
        <f t="shared" si="3"/>
        <v>0 11</v>
      </c>
    </row>
    <row r="217" spans="1:42" x14ac:dyDescent="0.2">
      <c r="A217" s="2" t="s">
        <v>390</v>
      </c>
      <c r="B217" s="2" t="s">
        <v>540</v>
      </c>
      <c r="C217" s="35">
        <v>1050</v>
      </c>
      <c r="D217" s="26">
        <v>110507.56</v>
      </c>
      <c r="E217" s="36">
        <v>73710.28</v>
      </c>
      <c r="F217" s="35">
        <v>576</v>
      </c>
      <c r="G217" s="26">
        <v>23186.35</v>
      </c>
      <c r="H217" s="36">
        <v>17338.78</v>
      </c>
      <c r="I217" s="35">
        <v>1796</v>
      </c>
      <c r="J217" s="26">
        <v>48103.92</v>
      </c>
      <c r="K217" s="36">
        <v>36096.32</v>
      </c>
      <c r="L217" s="35">
        <v>346</v>
      </c>
      <c r="M217" s="26">
        <v>12717.93</v>
      </c>
      <c r="N217" s="36">
        <v>8204.35</v>
      </c>
      <c r="O217" s="35">
        <v>199</v>
      </c>
      <c r="P217" s="26">
        <v>17245.96</v>
      </c>
      <c r="Q217" s="36">
        <v>14419.66</v>
      </c>
      <c r="R217" s="35">
        <v>133</v>
      </c>
      <c r="S217" s="26">
        <v>885.84</v>
      </c>
      <c r="T217" s="36">
        <v>603.46</v>
      </c>
      <c r="U217" s="35">
        <v>436</v>
      </c>
      <c r="V217" s="26">
        <v>38525.31</v>
      </c>
      <c r="W217" s="36">
        <v>25433.14</v>
      </c>
      <c r="X217" s="35">
        <v>1119</v>
      </c>
      <c r="Y217" s="26">
        <v>24219.5</v>
      </c>
      <c r="Z217" s="36">
        <v>20178.310000000001</v>
      </c>
      <c r="AA217" s="35">
        <v>2172</v>
      </c>
      <c r="AB217" s="26">
        <v>166068.49</v>
      </c>
      <c r="AC217" s="36">
        <v>126823.77</v>
      </c>
      <c r="AD217" s="35">
        <v>132</v>
      </c>
      <c r="AE217" s="26">
        <v>99369.77</v>
      </c>
      <c r="AF217" s="36">
        <v>69640.990000000005</v>
      </c>
      <c r="AG217" s="35">
        <v>386</v>
      </c>
      <c r="AH217" s="26">
        <v>60882.64</v>
      </c>
      <c r="AI217" s="36">
        <v>35676.22</v>
      </c>
      <c r="AJ217" s="35">
        <v>306</v>
      </c>
      <c r="AK217" s="26">
        <v>1351.92</v>
      </c>
      <c r="AL217" s="36">
        <v>959.25</v>
      </c>
      <c r="AM217" s="35">
        <v>325</v>
      </c>
      <c r="AN217" s="26">
        <v>2798.38</v>
      </c>
      <c r="AO217" s="36">
        <v>2170.86</v>
      </c>
      <c r="AP217" s="5" t="str">
        <f t="shared" si="3"/>
        <v>0 13</v>
      </c>
    </row>
    <row r="218" spans="1:42" x14ac:dyDescent="0.2">
      <c r="A218" s="2" t="s">
        <v>391</v>
      </c>
      <c r="B218" s="2" t="s">
        <v>502</v>
      </c>
      <c r="C218" s="35">
        <v>329</v>
      </c>
      <c r="D218" s="26">
        <v>10960.07</v>
      </c>
      <c r="E218" s="36">
        <v>4567.26</v>
      </c>
      <c r="F218" s="35">
        <v>514</v>
      </c>
      <c r="G218" s="26">
        <v>20390.310000000001</v>
      </c>
      <c r="H218" s="36">
        <v>9240.76</v>
      </c>
      <c r="I218" s="35">
        <v>853</v>
      </c>
      <c r="J218" s="26">
        <v>6213.71</v>
      </c>
      <c r="K218" s="36">
        <v>3560.4</v>
      </c>
      <c r="L218" s="35">
        <v>385</v>
      </c>
      <c r="M218" s="26">
        <v>30752.59</v>
      </c>
      <c r="N218" s="36">
        <v>16814.47</v>
      </c>
      <c r="O218" s="35">
        <v>123</v>
      </c>
      <c r="P218" s="26">
        <v>1311.54</v>
      </c>
      <c r="Q218" s="36">
        <v>848.87</v>
      </c>
      <c r="R218" s="35">
        <v>44</v>
      </c>
      <c r="S218" s="26">
        <v>134.76</v>
      </c>
      <c r="T218" s="36">
        <v>83.1</v>
      </c>
      <c r="U218" s="35">
        <v>375</v>
      </c>
      <c r="V218" s="26">
        <v>32177.15</v>
      </c>
      <c r="W218" s="36">
        <v>12783.53</v>
      </c>
      <c r="X218" s="35">
        <v>466</v>
      </c>
      <c r="Y218" s="26">
        <v>11375.3</v>
      </c>
      <c r="Z218" s="36">
        <v>8626.68</v>
      </c>
      <c r="AA218" s="35">
        <v>897</v>
      </c>
      <c r="AB218" s="26">
        <v>13370.75</v>
      </c>
      <c r="AC218" s="36">
        <v>5004.88</v>
      </c>
      <c r="AD218" s="35">
        <v>81</v>
      </c>
      <c r="AE218" s="26">
        <v>15385.68</v>
      </c>
      <c r="AF218" s="36">
        <v>9967.6299999999992</v>
      </c>
      <c r="AG218" s="35">
        <v>299</v>
      </c>
      <c r="AH218" s="26">
        <v>55614.45</v>
      </c>
      <c r="AI218" s="36">
        <v>20864.669999999998</v>
      </c>
      <c r="AJ218" s="35">
        <v>129</v>
      </c>
      <c r="AK218" s="26">
        <v>433.48</v>
      </c>
      <c r="AL218" s="36">
        <v>220.87</v>
      </c>
      <c r="AM218" s="35">
        <v>31</v>
      </c>
      <c r="AN218" s="26">
        <v>82.36</v>
      </c>
      <c r="AO218" s="36">
        <v>52.73</v>
      </c>
      <c r="AP218" s="5" t="str">
        <f t="shared" si="3"/>
        <v>0 13</v>
      </c>
    </row>
    <row r="219" spans="1:42" x14ac:dyDescent="0.2">
      <c r="A219" s="2" t="s">
        <v>392</v>
      </c>
      <c r="B219" s="2" t="s">
        <v>503</v>
      </c>
      <c r="C219" s="35"/>
      <c r="D219" s="26"/>
      <c r="E219" s="36"/>
      <c r="F219" s="35">
        <v>3</v>
      </c>
      <c r="G219" s="26">
        <v>4.6100000000000003</v>
      </c>
      <c r="H219" s="36">
        <v>4.8899999999999997</v>
      </c>
      <c r="I219" s="35">
        <v>3</v>
      </c>
      <c r="J219" s="26">
        <v>0.23</v>
      </c>
      <c r="K219" s="36">
        <v>0.23</v>
      </c>
      <c r="L219" s="35">
        <v>4</v>
      </c>
      <c r="M219" s="26">
        <v>3.85</v>
      </c>
      <c r="N219" s="36">
        <v>3.78</v>
      </c>
      <c r="O219" s="35"/>
      <c r="P219" s="26"/>
      <c r="Q219" s="36"/>
      <c r="R219" s="35"/>
      <c r="S219" s="26"/>
      <c r="T219" s="36"/>
      <c r="U219" s="35" t="s">
        <v>617</v>
      </c>
      <c r="V219" s="26" t="s">
        <v>617</v>
      </c>
      <c r="W219" s="36" t="s">
        <v>617</v>
      </c>
      <c r="X219" s="35">
        <v>3</v>
      </c>
      <c r="Y219" s="26">
        <v>1.96</v>
      </c>
      <c r="Z219" s="36">
        <v>1.96</v>
      </c>
      <c r="AA219" s="35"/>
      <c r="AB219" s="26"/>
      <c r="AC219" s="36"/>
      <c r="AD219" s="35"/>
      <c r="AE219" s="26"/>
      <c r="AF219" s="36"/>
      <c r="AG219" s="35"/>
      <c r="AH219" s="26"/>
      <c r="AI219" s="36"/>
      <c r="AJ219" s="35" t="s">
        <v>617</v>
      </c>
      <c r="AK219" s="26" t="s">
        <v>617</v>
      </c>
      <c r="AL219" s="36" t="s">
        <v>617</v>
      </c>
      <c r="AM219" s="35"/>
      <c r="AN219" s="26"/>
      <c r="AO219" s="36"/>
      <c r="AP219" s="5" t="str">
        <f t="shared" si="3"/>
        <v>2 6</v>
      </c>
    </row>
    <row r="220" spans="1:42" x14ac:dyDescent="0.2">
      <c r="A220" s="2" t="s">
        <v>393</v>
      </c>
      <c r="B220" s="2" t="s">
        <v>504</v>
      </c>
      <c r="C220" s="35">
        <v>36</v>
      </c>
      <c r="D220" s="26">
        <v>225.88</v>
      </c>
      <c r="E220" s="36">
        <v>226.65</v>
      </c>
      <c r="F220" s="35">
        <v>21</v>
      </c>
      <c r="G220" s="26">
        <v>169.35</v>
      </c>
      <c r="H220" s="36">
        <v>169.07</v>
      </c>
      <c r="I220" s="35">
        <v>70</v>
      </c>
      <c r="J220" s="26">
        <v>432.63</v>
      </c>
      <c r="K220" s="36">
        <v>431.5</v>
      </c>
      <c r="L220" s="35" t="s">
        <v>617</v>
      </c>
      <c r="M220" s="26" t="s">
        <v>617</v>
      </c>
      <c r="N220" s="36" t="s">
        <v>617</v>
      </c>
      <c r="O220" s="35">
        <v>119</v>
      </c>
      <c r="P220" s="26">
        <v>1224.82</v>
      </c>
      <c r="Q220" s="36">
        <v>1233.8399999999999</v>
      </c>
      <c r="R220" s="35">
        <v>222</v>
      </c>
      <c r="S220" s="26">
        <v>2353.33</v>
      </c>
      <c r="T220" s="36">
        <v>2368.9</v>
      </c>
      <c r="U220" s="35">
        <v>10</v>
      </c>
      <c r="V220" s="26">
        <v>52</v>
      </c>
      <c r="W220" s="36">
        <v>52.15</v>
      </c>
      <c r="X220" s="35">
        <v>46</v>
      </c>
      <c r="Y220" s="26">
        <v>188.29</v>
      </c>
      <c r="Z220" s="36">
        <v>189.79</v>
      </c>
      <c r="AA220" s="35">
        <v>7</v>
      </c>
      <c r="AB220" s="26">
        <v>19.95</v>
      </c>
      <c r="AC220" s="36">
        <v>19.91</v>
      </c>
      <c r="AD220" s="35">
        <v>33</v>
      </c>
      <c r="AE220" s="26">
        <v>236.75</v>
      </c>
      <c r="AF220" s="36">
        <v>237.97</v>
      </c>
      <c r="AG220" s="35" t="s">
        <v>617</v>
      </c>
      <c r="AH220" s="26" t="s">
        <v>617</v>
      </c>
      <c r="AI220" s="36" t="s">
        <v>617</v>
      </c>
      <c r="AJ220" s="35">
        <v>192</v>
      </c>
      <c r="AK220" s="26">
        <v>989.58</v>
      </c>
      <c r="AL220" s="36">
        <v>991.56</v>
      </c>
      <c r="AM220" s="35">
        <v>34</v>
      </c>
      <c r="AN220" s="26">
        <v>233.01</v>
      </c>
      <c r="AO220" s="36">
        <v>233.29</v>
      </c>
      <c r="AP220" s="5" t="str">
        <f t="shared" si="3"/>
        <v>2 13</v>
      </c>
    </row>
    <row r="221" spans="1:42" x14ac:dyDescent="0.2">
      <c r="A221" s="2" t="s">
        <v>394</v>
      </c>
      <c r="B221" s="2" t="s">
        <v>505</v>
      </c>
      <c r="C221" s="35"/>
      <c r="D221" s="26"/>
      <c r="E221" s="36"/>
      <c r="F221" s="35"/>
      <c r="G221" s="26"/>
      <c r="H221" s="36"/>
      <c r="I221" s="35" t="s">
        <v>617</v>
      </c>
      <c r="J221" s="26" t="s">
        <v>617</v>
      </c>
      <c r="K221" s="36" t="s">
        <v>617</v>
      </c>
      <c r="L221" s="35"/>
      <c r="M221" s="26"/>
      <c r="N221" s="36"/>
      <c r="O221" s="35"/>
      <c r="P221" s="26"/>
      <c r="Q221" s="36"/>
      <c r="R221" s="35">
        <v>11</v>
      </c>
      <c r="S221" s="26">
        <v>24.93</v>
      </c>
      <c r="T221" s="36">
        <v>25.45</v>
      </c>
      <c r="U221" s="35"/>
      <c r="V221" s="26"/>
      <c r="W221" s="36"/>
      <c r="X221" s="35">
        <v>18</v>
      </c>
      <c r="Y221" s="26">
        <v>22.27</v>
      </c>
      <c r="Z221" s="36">
        <v>22.67</v>
      </c>
      <c r="AA221" s="35"/>
      <c r="AB221" s="26"/>
      <c r="AC221" s="36"/>
      <c r="AD221" s="35">
        <v>15</v>
      </c>
      <c r="AE221" s="26">
        <v>43.41</v>
      </c>
      <c r="AF221" s="36">
        <v>45.63</v>
      </c>
      <c r="AG221" s="35"/>
      <c r="AH221" s="26"/>
      <c r="AI221" s="36"/>
      <c r="AJ221" s="35" t="s">
        <v>617</v>
      </c>
      <c r="AK221" s="26" t="s">
        <v>617</v>
      </c>
      <c r="AL221" s="36" t="s">
        <v>617</v>
      </c>
      <c r="AM221" s="35">
        <v>6</v>
      </c>
      <c r="AN221" s="26">
        <v>9.35</v>
      </c>
      <c r="AO221" s="36">
        <v>9.34</v>
      </c>
      <c r="AP221" s="5" t="str">
        <f t="shared" si="3"/>
        <v>2 6</v>
      </c>
    </row>
    <row r="222" spans="1:42" x14ac:dyDescent="0.2">
      <c r="A222" s="2" t="s">
        <v>395</v>
      </c>
      <c r="B222" s="2" t="s">
        <v>603</v>
      </c>
      <c r="C222" s="35">
        <v>3</v>
      </c>
      <c r="D222" s="26">
        <v>62.84</v>
      </c>
      <c r="E222" s="36">
        <v>62.72</v>
      </c>
      <c r="F222" s="35">
        <v>6</v>
      </c>
      <c r="G222" s="26">
        <v>15.49</v>
      </c>
      <c r="H222" s="36">
        <v>15.05</v>
      </c>
      <c r="I222" s="35"/>
      <c r="J222" s="26"/>
      <c r="K222" s="36"/>
      <c r="L222" s="35">
        <v>3</v>
      </c>
      <c r="M222" s="26">
        <v>370.8</v>
      </c>
      <c r="N222" s="36">
        <v>359.09</v>
      </c>
      <c r="O222" s="35">
        <v>16</v>
      </c>
      <c r="P222" s="26">
        <v>118.76</v>
      </c>
      <c r="Q222" s="36">
        <v>103.31</v>
      </c>
      <c r="R222" s="35">
        <v>32</v>
      </c>
      <c r="S222" s="26">
        <v>162.83000000000001</v>
      </c>
      <c r="T222" s="36">
        <v>135.71</v>
      </c>
      <c r="U222" s="35" t="s">
        <v>617</v>
      </c>
      <c r="V222" s="26" t="s">
        <v>617</v>
      </c>
      <c r="W222" s="36" t="s">
        <v>617</v>
      </c>
      <c r="X222" s="35" t="s">
        <v>617</v>
      </c>
      <c r="Y222" s="26" t="s">
        <v>617</v>
      </c>
      <c r="Z222" s="36" t="s">
        <v>617</v>
      </c>
      <c r="AA222" s="35"/>
      <c r="AB222" s="26"/>
      <c r="AC222" s="36"/>
      <c r="AD222" s="35">
        <v>3</v>
      </c>
      <c r="AE222" s="26">
        <v>7.15</v>
      </c>
      <c r="AF222" s="36">
        <v>6.6</v>
      </c>
      <c r="AG222" s="35"/>
      <c r="AH222" s="26"/>
      <c r="AI222" s="36"/>
      <c r="AJ222" s="35">
        <v>3</v>
      </c>
      <c r="AK222" s="26">
        <v>0.69</v>
      </c>
      <c r="AL222" s="36">
        <v>0.55000000000000004</v>
      </c>
      <c r="AM222" s="35">
        <v>46</v>
      </c>
      <c r="AN222" s="26">
        <v>273.44</v>
      </c>
      <c r="AO222" s="36">
        <v>237.04</v>
      </c>
      <c r="AP222" s="5" t="str">
        <f t="shared" si="3"/>
        <v>2 10</v>
      </c>
    </row>
    <row r="223" spans="1:42" x14ac:dyDescent="0.2">
      <c r="A223" s="2" t="s">
        <v>396</v>
      </c>
      <c r="B223" s="2" t="s">
        <v>506</v>
      </c>
      <c r="C223" s="35"/>
      <c r="D223" s="26"/>
      <c r="E223" s="36"/>
      <c r="F223" s="35">
        <v>13</v>
      </c>
      <c r="G223" s="26">
        <v>27.66</v>
      </c>
      <c r="H223" s="36">
        <v>27.91</v>
      </c>
      <c r="I223" s="35">
        <v>5</v>
      </c>
      <c r="J223" s="26">
        <v>15.01</v>
      </c>
      <c r="K223" s="36">
        <v>15.01</v>
      </c>
      <c r="L223" s="35">
        <v>16</v>
      </c>
      <c r="M223" s="26">
        <v>38.270000000000003</v>
      </c>
      <c r="N223" s="36">
        <v>37.92</v>
      </c>
      <c r="O223" s="35"/>
      <c r="P223" s="26"/>
      <c r="Q223" s="36"/>
      <c r="R223" s="35">
        <v>3</v>
      </c>
      <c r="S223" s="26">
        <v>8.4499999999999993</v>
      </c>
      <c r="T223" s="36">
        <v>8.8000000000000007</v>
      </c>
      <c r="U223" s="35">
        <v>22</v>
      </c>
      <c r="V223" s="26">
        <v>40.94</v>
      </c>
      <c r="W223" s="36">
        <v>40.479999999999997</v>
      </c>
      <c r="X223" s="35" t="s">
        <v>617</v>
      </c>
      <c r="Y223" s="26" t="s">
        <v>617</v>
      </c>
      <c r="Z223" s="36" t="s">
        <v>617</v>
      </c>
      <c r="AA223" s="35"/>
      <c r="AB223" s="26"/>
      <c r="AC223" s="36"/>
      <c r="AD223" s="35"/>
      <c r="AE223" s="26"/>
      <c r="AF223" s="36"/>
      <c r="AG223" s="35">
        <v>9</v>
      </c>
      <c r="AH223" s="26">
        <v>12.34</v>
      </c>
      <c r="AI223" s="36">
        <v>11.59</v>
      </c>
      <c r="AJ223" s="35">
        <v>4</v>
      </c>
      <c r="AK223" s="26">
        <v>10.84</v>
      </c>
      <c r="AL223" s="36">
        <v>11.04</v>
      </c>
      <c r="AM223" s="35" t="s">
        <v>617</v>
      </c>
      <c r="AN223" s="26" t="s">
        <v>617</v>
      </c>
      <c r="AO223" s="36" t="s">
        <v>617</v>
      </c>
      <c r="AP223" s="5" t="str">
        <f t="shared" si="3"/>
        <v>2 9</v>
      </c>
    </row>
    <row r="224" spans="1:42" x14ac:dyDescent="0.2">
      <c r="A224" s="2" t="s">
        <v>397</v>
      </c>
      <c r="B224" s="2" t="s">
        <v>604</v>
      </c>
      <c r="C224" s="35" t="s">
        <v>617</v>
      </c>
      <c r="D224" s="26" t="s">
        <v>617</v>
      </c>
      <c r="E224" s="36" t="s">
        <v>617</v>
      </c>
      <c r="F224" s="35">
        <v>11</v>
      </c>
      <c r="G224" s="26">
        <v>6.41</v>
      </c>
      <c r="H224" s="36">
        <v>6.11</v>
      </c>
      <c r="I224" s="35" t="s">
        <v>617</v>
      </c>
      <c r="J224" s="26" t="s">
        <v>617</v>
      </c>
      <c r="K224" s="36" t="s">
        <v>617</v>
      </c>
      <c r="L224" s="35">
        <v>19</v>
      </c>
      <c r="M224" s="26">
        <v>20.63</v>
      </c>
      <c r="N224" s="36">
        <v>20.14</v>
      </c>
      <c r="O224" s="35" t="s">
        <v>617</v>
      </c>
      <c r="P224" s="26" t="s">
        <v>617</v>
      </c>
      <c r="Q224" s="36" t="s">
        <v>617</v>
      </c>
      <c r="R224" s="35">
        <v>9</v>
      </c>
      <c r="S224" s="26">
        <v>2.61</v>
      </c>
      <c r="T224" s="36">
        <v>2.59</v>
      </c>
      <c r="U224" s="35">
        <v>10</v>
      </c>
      <c r="V224" s="26">
        <v>4.6399999999999997</v>
      </c>
      <c r="W224" s="36">
        <v>4.6399999999999997</v>
      </c>
      <c r="X224" s="35">
        <v>4</v>
      </c>
      <c r="Y224" s="26">
        <v>0.33</v>
      </c>
      <c r="Z224" s="36">
        <v>0.33</v>
      </c>
      <c r="AA224" s="35"/>
      <c r="AB224" s="26"/>
      <c r="AC224" s="36"/>
      <c r="AD224" s="35"/>
      <c r="AE224" s="26"/>
      <c r="AF224" s="36"/>
      <c r="AG224" s="35">
        <v>6</v>
      </c>
      <c r="AH224" s="26">
        <v>7.22</v>
      </c>
      <c r="AI224" s="36">
        <v>7.21</v>
      </c>
      <c r="AJ224" s="35">
        <v>7</v>
      </c>
      <c r="AK224" s="26">
        <v>0.7</v>
      </c>
      <c r="AL224" s="36">
        <v>0.71</v>
      </c>
      <c r="AM224" s="35">
        <v>18</v>
      </c>
      <c r="AN224" s="26">
        <v>5.92</v>
      </c>
      <c r="AO224" s="36">
        <v>5.92</v>
      </c>
      <c r="AP224" s="5" t="str">
        <f t="shared" si="3"/>
        <v>3 11</v>
      </c>
    </row>
    <row r="225" spans="1:42" x14ac:dyDescent="0.2">
      <c r="A225" s="2" t="s">
        <v>398</v>
      </c>
      <c r="B225" s="2" t="s">
        <v>507</v>
      </c>
      <c r="C225" s="35"/>
      <c r="D225" s="26"/>
      <c r="E225" s="36"/>
      <c r="F225" s="35"/>
      <c r="G225" s="26"/>
      <c r="H225" s="36"/>
      <c r="I225" s="35"/>
      <c r="J225" s="26"/>
      <c r="K225" s="36"/>
      <c r="L225" s="35"/>
      <c r="M225" s="26"/>
      <c r="N225" s="36"/>
      <c r="O225" s="35"/>
      <c r="P225" s="26"/>
      <c r="Q225" s="36"/>
      <c r="R225" s="35" t="s">
        <v>617</v>
      </c>
      <c r="S225" s="26" t="s">
        <v>617</v>
      </c>
      <c r="T225" s="36" t="s">
        <v>617</v>
      </c>
      <c r="U225" s="35" t="s">
        <v>617</v>
      </c>
      <c r="V225" s="26" t="s">
        <v>617</v>
      </c>
      <c r="W225" s="36" t="s">
        <v>617</v>
      </c>
      <c r="X225" s="35" t="s">
        <v>617</v>
      </c>
      <c r="Y225" s="26" t="s">
        <v>617</v>
      </c>
      <c r="Z225" s="36" t="s">
        <v>617</v>
      </c>
      <c r="AA225" s="35"/>
      <c r="AB225" s="26"/>
      <c r="AC225" s="36"/>
      <c r="AD225" s="35"/>
      <c r="AE225" s="26"/>
      <c r="AF225" s="36"/>
      <c r="AG225" s="35"/>
      <c r="AH225" s="26"/>
      <c r="AI225" s="36"/>
      <c r="AJ225" s="35" t="s">
        <v>617</v>
      </c>
      <c r="AK225" s="26" t="s">
        <v>617</v>
      </c>
      <c r="AL225" s="36" t="s">
        <v>617</v>
      </c>
      <c r="AM225" s="35"/>
      <c r="AN225" s="26"/>
      <c r="AO225" s="36"/>
      <c r="AP225" s="5" t="str">
        <f t="shared" si="3"/>
        <v>4 4</v>
      </c>
    </row>
    <row r="226" spans="1:42" x14ac:dyDescent="0.2">
      <c r="A226" s="2" t="s">
        <v>399</v>
      </c>
      <c r="B226" s="2" t="s">
        <v>605</v>
      </c>
      <c r="C226" s="35"/>
      <c r="D226" s="26"/>
      <c r="E226" s="36"/>
      <c r="F226" s="35" t="s">
        <v>617</v>
      </c>
      <c r="G226" s="26" t="s">
        <v>617</v>
      </c>
      <c r="H226" s="36" t="s">
        <v>617</v>
      </c>
      <c r="I226" s="35"/>
      <c r="J226" s="26"/>
      <c r="K226" s="36"/>
      <c r="L226" s="35">
        <v>7</v>
      </c>
      <c r="M226" s="26">
        <v>277.73</v>
      </c>
      <c r="N226" s="36">
        <v>275.2</v>
      </c>
      <c r="O226" s="35"/>
      <c r="P226" s="26"/>
      <c r="Q226" s="36"/>
      <c r="R226" s="35" t="s">
        <v>617</v>
      </c>
      <c r="S226" s="26" t="s">
        <v>617</v>
      </c>
      <c r="T226" s="36" t="s">
        <v>617</v>
      </c>
      <c r="U226" s="35" t="s">
        <v>617</v>
      </c>
      <c r="V226" s="26" t="s">
        <v>617</v>
      </c>
      <c r="W226" s="36" t="s">
        <v>617</v>
      </c>
      <c r="X226" s="35"/>
      <c r="Y226" s="26"/>
      <c r="Z226" s="36"/>
      <c r="AA226" s="35"/>
      <c r="AB226" s="26"/>
      <c r="AC226" s="36"/>
      <c r="AD226" s="35"/>
      <c r="AE226" s="26"/>
      <c r="AF226" s="36"/>
      <c r="AG226" s="35"/>
      <c r="AH226" s="26"/>
      <c r="AI226" s="36"/>
      <c r="AJ226" s="35"/>
      <c r="AK226" s="26"/>
      <c r="AL226" s="36"/>
      <c r="AM226" s="35">
        <v>5</v>
      </c>
      <c r="AN226" s="26">
        <v>50.98</v>
      </c>
      <c r="AO226" s="36">
        <v>50.89</v>
      </c>
      <c r="AP226" s="5" t="str">
        <f t="shared" si="3"/>
        <v>3 5</v>
      </c>
    </row>
    <row r="227" spans="1:42" x14ac:dyDescent="0.2">
      <c r="A227" s="2" t="s">
        <v>400</v>
      </c>
      <c r="B227" s="2" t="s">
        <v>508</v>
      </c>
      <c r="C227" s="35"/>
      <c r="D227" s="26"/>
      <c r="E227" s="36"/>
      <c r="F227" s="35" t="s">
        <v>617</v>
      </c>
      <c r="G227" s="26" t="s">
        <v>617</v>
      </c>
      <c r="H227" s="36" t="s">
        <v>617</v>
      </c>
      <c r="I227" s="35"/>
      <c r="J227" s="26"/>
      <c r="K227" s="36"/>
      <c r="L227" s="35" t="s">
        <v>617</v>
      </c>
      <c r="M227" s="26" t="s">
        <v>617</v>
      </c>
      <c r="N227" s="36" t="s">
        <v>617</v>
      </c>
      <c r="O227" s="35"/>
      <c r="P227" s="26"/>
      <c r="Q227" s="36"/>
      <c r="R227" s="35"/>
      <c r="S227" s="26"/>
      <c r="T227" s="36"/>
      <c r="U227" s="35" t="s">
        <v>617</v>
      </c>
      <c r="V227" s="26" t="s">
        <v>617</v>
      </c>
      <c r="W227" s="36" t="s">
        <v>617</v>
      </c>
      <c r="X227" s="35"/>
      <c r="Y227" s="26"/>
      <c r="Z227" s="36"/>
      <c r="AA227" s="35"/>
      <c r="AB227" s="26"/>
      <c r="AC227" s="36"/>
      <c r="AD227" s="35">
        <v>3</v>
      </c>
      <c r="AE227" s="26">
        <v>3.35</v>
      </c>
      <c r="AF227" s="36">
        <v>3.35</v>
      </c>
      <c r="AG227" s="35"/>
      <c r="AH227" s="26"/>
      <c r="AI227" s="36"/>
      <c r="AJ227" s="35"/>
      <c r="AK227" s="26"/>
      <c r="AL227" s="36"/>
      <c r="AM227" s="35" t="s">
        <v>617</v>
      </c>
      <c r="AN227" s="26" t="s">
        <v>617</v>
      </c>
      <c r="AO227" s="36" t="s">
        <v>617</v>
      </c>
      <c r="AP227" s="5" t="str">
        <f t="shared" si="3"/>
        <v>4 5</v>
      </c>
    </row>
    <row r="228" spans="1:42" x14ac:dyDescent="0.2">
      <c r="A228" s="2" t="s">
        <v>401</v>
      </c>
      <c r="B228" s="2" t="s">
        <v>687</v>
      </c>
      <c r="C228" s="35">
        <v>105</v>
      </c>
      <c r="D228" s="26">
        <v>782.12</v>
      </c>
      <c r="E228" s="36">
        <v>784.8</v>
      </c>
      <c r="F228" s="35">
        <v>69</v>
      </c>
      <c r="G228" s="26">
        <v>575.63</v>
      </c>
      <c r="H228" s="36">
        <v>575.04</v>
      </c>
      <c r="I228" s="35">
        <v>329</v>
      </c>
      <c r="J228" s="26">
        <v>1714.33</v>
      </c>
      <c r="K228" s="36">
        <v>1711.55</v>
      </c>
      <c r="L228" s="35">
        <v>36</v>
      </c>
      <c r="M228" s="26">
        <v>416.52</v>
      </c>
      <c r="N228" s="36">
        <v>412.77</v>
      </c>
      <c r="O228" s="35">
        <v>348</v>
      </c>
      <c r="P228" s="26">
        <v>3059.43</v>
      </c>
      <c r="Q228" s="36">
        <v>3073.59</v>
      </c>
      <c r="R228" s="35">
        <v>543</v>
      </c>
      <c r="S228" s="26">
        <v>6199.24</v>
      </c>
      <c r="T228" s="36">
        <v>6230.98</v>
      </c>
      <c r="U228" s="35">
        <v>24</v>
      </c>
      <c r="V228" s="26">
        <v>128.47999999999999</v>
      </c>
      <c r="W228" s="36">
        <v>128.06</v>
      </c>
      <c r="X228" s="35">
        <v>104</v>
      </c>
      <c r="Y228" s="26">
        <v>459.87</v>
      </c>
      <c r="Z228" s="36">
        <v>461.46</v>
      </c>
      <c r="AA228" s="35">
        <v>42</v>
      </c>
      <c r="AB228" s="26">
        <v>162.47999999999999</v>
      </c>
      <c r="AC228" s="36">
        <v>161.94999999999999</v>
      </c>
      <c r="AD228" s="35">
        <v>136</v>
      </c>
      <c r="AE228" s="26">
        <v>759.59</v>
      </c>
      <c r="AF228" s="36">
        <v>760.58</v>
      </c>
      <c r="AG228" s="35">
        <v>8</v>
      </c>
      <c r="AH228" s="26">
        <v>68.900000000000006</v>
      </c>
      <c r="AI228" s="36">
        <v>68.709999999999994</v>
      </c>
      <c r="AJ228" s="35">
        <v>501</v>
      </c>
      <c r="AK228" s="26">
        <v>2931.35</v>
      </c>
      <c r="AL228" s="36">
        <v>2938.09</v>
      </c>
      <c r="AM228" s="35">
        <v>243</v>
      </c>
      <c r="AN228" s="26">
        <v>1710.36</v>
      </c>
      <c r="AO228" s="36">
        <v>1710.25</v>
      </c>
      <c r="AP228" s="5" t="str">
        <f t="shared" si="3"/>
        <v>0 13</v>
      </c>
    </row>
    <row r="229" spans="1:42" x14ac:dyDescent="0.2">
      <c r="A229" s="2" t="s">
        <v>402</v>
      </c>
      <c r="B229" s="2" t="s">
        <v>509</v>
      </c>
      <c r="C229" s="35">
        <v>322</v>
      </c>
      <c r="D229" s="26">
        <v>4789.4399999999996</v>
      </c>
      <c r="E229" s="36">
        <v>4846.32</v>
      </c>
      <c r="F229" s="35">
        <v>707</v>
      </c>
      <c r="G229" s="26">
        <v>18101.23</v>
      </c>
      <c r="H229" s="36">
        <v>18218.14</v>
      </c>
      <c r="I229" s="35">
        <v>210</v>
      </c>
      <c r="J229" s="26">
        <v>856.86</v>
      </c>
      <c r="K229" s="36">
        <v>858.09</v>
      </c>
      <c r="L229" s="35">
        <v>277</v>
      </c>
      <c r="M229" s="26">
        <v>2886.95</v>
      </c>
      <c r="N229" s="36">
        <v>2881.26</v>
      </c>
      <c r="O229" s="35">
        <v>2264</v>
      </c>
      <c r="P229" s="26">
        <v>52996.21</v>
      </c>
      <c r="Q229" s="36">
        <v>53535.040000000001</v>
      </c>
      <c r="R229" s="35">
        <v>3285</v>
      </c>
      <c r="S229" s="26">
        <v>70315.66</v>
      </c>
      <c r="T229" s="36">
        <v>70898.87</v>
      </c>
      <c r="U229" s="35">
        <v>70</v>
      </c>
      <c r="V229" s="26">
        <v>740.51</v>
      </c>
      <c r="W229" s="36">
        <v>738.55</v>
      </c>
      <c r="X229" s="35">
        <v>343</v>
      </c>
      <c r="Y229" s="26">
        <v>3434.38</v>
      </c>
      <c r="Z229" s="36">
        <v>3466.52</v>
      </c>
      <c r="AA229" s="35" t="s">
        <v>617</v>
      </c>
      <c r="AB229" s="26" t="s">
        <v>617</v>
      </c>
      <c r="AC229" s="36" t="s">
        <v>617</v>
      </c>
      <c r="AD229" s="35">
        <v>715</v>
      </c>
      <c r="AE229" s="26">
        <v>5946.98</v>
      </c>
      <c r="AF229" s="36">
        <v>5974.06</v>
      </c>
      <c r="AG229" s="35" t="s">
        <v>617</v>
      </c>
      <c r="AH229" s="26" t="s">
        <v>617</v>
      </c>
      <c r="AI229" s="36" t="s">
        <v>617</v>
      </c>
      <c r="AJ229" s="35">
        <v>1637</v>
      </c>
      <c r="AK229" s="26">
        <v>27836.75</v>
      </c>
      <c r="AL229" s="36">
        <v>28146.26</v>
      </c>
      <c r="AM229" s="35">
        <v>1795</v>
      </c>
      <c r="AN229" s="26">
        <v>28535.75</v>
      </c>
      <c r="AO229" s="36">
        <v>28762.36</v>
      </c>
      <c r="AP229" s="5" t="str">
        <f t="shared" si="3"/>
        <v>2 13</v>
      </c>
    </row>
    <row r="230" spans="1:42" x14ac:dyDescent="0.2">
      <c r="A230" s="2" t="s">
        <v>403</v>
      </c>
      <c r="B230" s="2" t="s">
        <v>541</v>
      </c>
      <c r="C230" s="35">
        <v>7</v>
      </c>
      <c r="D230" s="26">
        <v>5.42</v>
      </c>
      <c r="E230" s="36">
        <v>5.41</v>
      </c>
      <c r="F230" s="35">
        <v>236</v>
      </c>
      <c r="G230" s="26">
        <v>272.69</v>
      </c>
      <c r="H230" s="36">
        <v>267.85000000000002</v>
      </c>
      <c r="I230" s="35">
        <v>22</v>
      </c>
      <c r="J230" s="26">
        <v>33.11</v>
      </c>
      <c r="K230" s="36">
        <v>33.049999999999997</v>
      </c>
      <c r="L230" s="35">
        <v>175</v>
      </c>
      <c r="M230" s="26">
        <v>268.39</v>
      </c>
      <c r="N230" s="36">
        <v>262.82</v>
      </c>
      <c r="O230" s="35">
        <v>8</v>
      </c>
      <c r="P230" s="26">
        <v>10.96</v>
      </c>
      <c r="Q230" s="36">
        <v>10.29</v>
      </c>
      <c r="R230" s="35">
        <v>34</v>
      </c>
      <c r="S230" s="26">
        <v>43.47</v>
      </c>
      <c r="T230" s="36">
        <v>41.88</v>
      </c>
      <c r="U230" s="35">
        <v>99</v>
      </c>
      <c r="V230" s="26">
        <v>100.4</v>
      </c>
      <c r="W230" s="36">
        <v>98.9</v>
      </c>
      <c r="X230" s="35">
        <v>258</v>
      </c>
      <c r="Y230" s="26">
        <v>536.55999999999995</v>
      </c>
      <c r="Z230" s="36">
        <v>533.01</v>
      </c>
      <c r="AA230" s="35" t="s">
        <v>617</v>
      </c>
      <c r="AB230" s="26" t="s">
        <v>617</v>
      </c>
      <c r="AC230" s="36" t="s">
        <v>617</v>
      </c>
      <c r="AD230" s="35" t="s">
        <v>617</v>
      </c>
      <c r="AE230" s="26" t="s">
        <v>617</v>
      </c>
      <c r="AF230" s="36" t="s">
        <v>617</v>
      </c>
      <c r="AG230" s="35">
        <v>21</v>
      </c>
      <c r="AH230" s="26">
        <v>22.84</v>
      </c>
      <c r="AI230" s="36">
        <v>21.98</v>
      </c>
      <c r="AJ230" s="35">
        <v>68</v>
      </c>
      <c r="AK230" s="26">
        <v>79.52</v>
      </c>
      <c r="AL230" s="36">
        <v>78.03</v>
      </c>
      <c r="AM230" s="35">
        <v>66</v>
      </c>
      <c r="AN230" s="26">
        <v>69.900000000000006</v>
      </c>
      <c r="AO230" s="36">
        <v>68.12</v>
      </c>
      <c r="AP230" s="5" t="str">
        <f t="shared" si="3"/>
        <v>2 13</v>
      </c>
    </row>
    <row r="231" spans="1:42" x14ac:dyDescent="0.2">
      <c r="A231" s="2" t="s">
        <v>404</v>
      </c>
      <c r="B231" s="2" t="s">
        <v>688</v>
      </c>
      <c r="C231" s="35">
        <v>115</v>
      </c>
      <c r="D231" s="26">
        <v>855.8</v>
      </c>
      <c r="E231" s="36">
        <v>859.91</v>
      </c>
      <c r="F231" s="35">
        <v>96</v>
      </c>
      <c r="G231" s="26">
        <v>638.4</v>
      </c>
      <c r="H231" s="36">
        <v>637.29999999999995</v>
      </c>
      <c r="I231" s="35">
        <v>1190</v>
      </c>
      <c r="J231" s="26">
        <v>7637.25</v>
      </c>
      <c r="K231" s="36">
        <v>7631.79</v>
      </c>
      <c r="L231" s="35">
        <v>20</v>
      </c>
      <c r="M231" s="26">
        <v>150.94999999999999</v>
      </c>
      <c r="N231" s="36">
        <v>150.41</v>
      </c>
      <c r="O231" s="35">
        <v>425</v>
      </c>
      <c r="P231" s="26">
        <v>2560.85</v>
      </c>
      <c r="Q231" s="36">
        <v>2578.4499999999998</v>
      </c>
      <c r="R231" s="35">
        <v>571</v>
      </c>
      <c r="S231" s="26">
        <v>5063.74</v>
      </c>
      <c r="T231" s="36">
        <v>5105.8100000000004</v>
      </c>
      <c r="U231" s="35">
        <v>39</v>
      </c>
      <c r="V231" s="26">
        <v>270.7</v>
      </c>
      <c r="W231" s="36">
        <v>267.36</v>
      </c>
      <c r="X231" s="35">
        <v>401</v>
      </c>
      <c r="Y231" s="26">
        <v>1797.72</v>
      </c>
      <c r="Z231" s="36">
        <v>1795.05</v>
      </c>
      <c r="AA231" s="35">
        <v>714</v>
      </c>
      <c r="AB231" s="26">
        <v>3494.28</v>
      </c>
      <c r="AC231" s="36">
        <v>3472.3</v>
      </c>
      <c r="AD231" s="35">
        <v>600</v>
      </c>
      <c r="AE231" s="26">
        <v>2376.09</v>
      </c>
      <c r="AF231" s="36">
        <v>2386.2199999999998</v>
      </c>
      <c r="AG231" s="35">
        <v>22</v>
      </c>
      <c r="AH231" s="26">
        <v>149.02000000000001</v>
      </c>
      <c r="AI231" s="36">
        <v>148.88</v>
      </c>
      <c r="AJ231" s="35">
        <v>870</v>
      </c>
      <c r="AK231" s="26">
        <v>6829.71</v>
      </c>
      <c r="AL231" s="36">
        <v>6840.56</v>
      </c>
      <c r="AM231" s="35">
        <v>365</v>
      </c>
      <c r="AN231" s="26">
        <v>2285.21</v>
      </c>
      <c r="AO231" s="36">
        <v>2296.39</v>
      </c>
      <c r="AP231" s="5" t="str">
        <f t="shared" si="3"/>
        <v>0 13</v>
      </c>
    </row>
    <row r="232" spans="1:42" x14ac:dyDescent="0.2">
      <c r="A232" s="2" t="s">
        <v>405</v>
      </c>
      <c r="B232" s="2" t="s">
        <v>510</v>
      </c>
      <c r="C232" s="35" t="s">
        <v>617</v>
      </c>
      <c r="D232" s="26" t="s">
        <v>617</v>
      </c>
      <c r="E232" s="36" t="s">
        <v>617</v>
      </c>
      <c r="F232" s="35">
        <v>3</v>
      </c>
      <c r="G232" s="26">
        <v>30.05</v>
      </c>
      <c r="H232" s="36">
        <v>30.59</v>
      </c>
      <c r="I232" s="35">
        <v>15</v>
      </c>
      <c r="J232" s="26">
        <v>41.54</v>
      </c>
      <c r="K232" s="36">
        <v>41.29</v>
      </c>
      <c r="L232" s="35" t="s">
        <v>617</v>
      </c>
      <c r="M232" s="26" t="s">
        <v>617</v>
      </c>
      <c r="N232" s="36" t="s">
        <v>617</v>
      </c>
      <c r="O232" s="35"/>
      <c r="P232" s="26"/>
      <c r="Q232" s="36"/>
      <c r="R232" s="35">
        <v>6</v>
      </c>
      <c r="S232" s="26">
        <v>20.92</v>
      </c>
      <c r="T232" s="36">
        <v>21.29</v>
      </c>
      <c r="U232" s="35">
        <v>9</v>
      </c>
      <c r="V232" s="26">
        <v>45.63</v>
      </c>
      <c r="W232" s="36">
        <v>45</v>
      </c>
      <c r="X232" s="35">
        <v>3</v>
      </c>
      <c r="Y232" s="26">
        <v>4.54</v>
      </c>
      <c r="Z232" s="36">
        <v>4.54</v>
      </c>
      <c r="AA232" s="35">
        <v>33</v>
      </c>
      <c r="AB232" s="26">
        <v>67.319999999999993</v>
      </c>
      <c r="AC232" s="36">
        <v>65.47</v>
      </c>
      <c r="AD232" s="35" t="s">
        <v>617</v>
      </c>
      <c r="AE232" s="26" t="s">
        <v>617</v>
      </c>
      <c r="AF232" s="36" t="s">
        <v>617</v>
      </c>
      <c r="AG232" s="35">
        <v>3</v>
      </c>
      <c r="AH232" s="26">
        <v>8.27</v>
      </c>
      <c r="AI232" s="36">
        <v>8.2200000000000006</v>
      </c>
      <c r="AJ232" s="35">
        <v>9</v>
      </c>
      <c r="AK232" s="26">
        <v>52.94</v>
      </c>
      <c r="AL232" s="36">
        <v>52.86</v>
      </c>
      <c r="AM232" s="35"/>
      <c r="AN232" s="26"/>
      <c r="AO232" s="36"/>
      <c r="AP232" s="5" t="str">
        <f t="shared" si="3"/>
        <v>3 11</v>
      </c>
    </row>
    <row r="233" spans="1:42" x14ac:dyDescent="0.2">
      <c r="A233" s="2" t="s">
        <v>406</v>
      </c>
      <c r="B233" s="2" t="s">
        <v>689</v>
      </c>
      <c r="C233" s="35">
        <v>4</v>
      </c>
      <c r="D233" s="26">
        <v>19.29</v>
      </c>
      <c r="E233" s="36">
        <v>19.329999999999998</v>
      </c>
      <c r="F233" s="35">
        <v>21</v>
      </c>
      <c r="G233" s="26">
        <v>104.73</v>
      </c>
      <c r="H233" s="36">
        <v>104.2</v>
      </c>
      <c r="I233" s="35">
        <v>14</v>
      </c>
      <c r="J233" s="26">
        <v>70</v>
      </c>
      <c r="K233" s="36">
        <v>69.900000000000006</v>
      </c>
      <c r="L233" s="35">
        <v>43</v>
      </c>
      <c r="M233" s="26">
        <v>194.48</v>
      </c>
      <c r="N233" s="36">
        <v>195.08</v>
      </c>
      <c r="O233" s="35" t="s">
        <v>617</v>
      </c>
      <c r="P233" s="26" t="s">
        <v>617</v>
      </c>
      <c r="Q233" s="36" t="s">
        <v>617</v>
      </c>
      <c r="R233" s="35">
        <v>9</v>
      </c>
      <c r="S233" s="26">
        <v>78.69</v>
      </c>
      <c r="T233" s="36">
        <v>78.900000000000006</v>
      </c>
      <c r="U233" s="35">
        <v>13</v>
      </c>
      <c r="V233" s="26">
        <v>35.71</v>
      </c>
      <c r="W233" s="36">
        <v>35.49</v>
      </c>
      <c r="X233" s="35" t="s">
        <v>617</v>
      </c>
      <c r="Y233" s="26" t="s">
        <v>617</v>
      </c>
      <c r="Z233" s="36" t="s">
        <v>617</v>
      </c>
      <c r="AA233" s="35">
        <v>3</v>
      </c>
      <c r="AB233" s="26">
        <v>9.26</v>
      </c>
      <c r="AC233" s="36">
        <v>9.26</v>
      </c>
      <c r="AD233" s="35" t="s">
        <v>617</v>
      </c>
      <c r="AE233" s="26" t="s">
        <v>617</v>
      </c>
      <c r="AF233" s="36" t="s">
        <v>617</v>
      </c>
      <c r="AG233" s="35">
        <v>7</v>
      </c>
      <c r="AH233" s="26">
        <v>10.56</v>
      </c>
      <c r="AI233" s="36">
        <v>10.62</v>
      </c>
      <c r="AJ233" s="35">
        <v>11</v>
      </c>
      <c r="AK233" s="26">
        <v>35.68</v>
      </c>
      <c r="AL233" s="36">
        <v>35.85</v>
      </c>
      <c r="AM233" s="35">
        <v>3</v>
      </c>
      <c r="AN233" s="26">
        <v>8.7100000000000009</v>
      </c>
      <c r="AO233" s="36">
        <v>8.7100000000000009</v>
      </c>
      <c r="AP233" s="5" t="str">
        <f t="shared" si="3"/>
        <v>3 13</v>
      </c>
    </row>
    <row r="234" spans="1:42" x14ac:dyDescent="0.2">
      <c r="A234" s="2" t="s">
        <v>407</v>
      </c>
      <c r="B234" s="2" t="s">
        <v>690</v>
      </c>
      <c r="C234" s="35" t="s">
        <v>617</v>
      </c>
      <c r="D234" s="26" t="s">
        <v>617</v>
      </c>
      <c r="E234" s="36" t="s">
        <v>617</v>
      </c>
      <c r="F234" s="35">
        <v>3010</v>
      </c>
      <c r="G234" s="26">
        <v>54677.49</v>
      </c>
      <c r="H234" s="36">
        <v>54981.94</v>
      </c>
      <c r="I234" s="35">
        <v>96</v>
      </c>
      <c r="J234" s="26">
        <v>385.3</v>
      </c>
      <c r="K234" s="36">
        <v>383.82</v>
      </c>
      <c r="L234" s="35">
        <v>2015</v>
      </c>
      <c r="M234" s="26">
        <v>45241.85</v>
      </c>
      <c r="N234" s="36">
        <v>45013.4</v>
      </c>
      <c r="O234" s="35">
        <v>171</v>
      </c>
      <c r="P234" s="26">
        <v>1404.85</v>
      </c>
      <c r="Q234" s="36">
        <v>1405.2</v>
      </c>
      <c r="R234" s="35">
        <v>972</v>
      </c>
      <c r="S234" s="26">
        <v>19744.91</v>
      </c>
      <c r="T234" s="36">
        <v>20101.740000000002</v>
      </c>
      <c r="U234" s="35">
        <v>3471</v>
      </c>
      <c r="V234" s="26">
        <v>61226.92</v>
      </c>
      <c r="W234" s="36">
        <v>62658.13</v>
      </c>
      <c r="X234" s="35">
        <v>344</v>
      </c>
      <c r="Y234" s="26">
        <v>4479.83</v>
      </c>
      <c r="Z234" s="36">
        <v>4482.29</v>
      </c>
      <c r="AA234" s="35" t="s">
        <v>617</v>
      </c>
      <c r="AB234" s="26" t="s">
        <v>617</v>
      </c>
      <c r="AC234" s="36" t="s">
        <v>617</v>
      </c>
      <c r="AD234" s="35">
        <v>118</v>
      </c>
      <c r="AE234" s="26">
        <v>499.49</v>
      </c>
      <c r="AF234" s="36">
        <v>506</v>
      </c>
      <c r="AG234" s="35">
        <v>817</v>
      </c>
      <c r="AH234" s="26">
        <v>14640.67</v>
      </c>
      <c r="AI234" s="36">
        <v>14427.14</v>
      </c>
      <c r="AJ234" s="35">
        <v>344</v>
      </c>
      <c r="AK234" s="26">
        <v>6060.72</v>
      </c>
      <c r="AL234" s="36">
        <v>6097.19</v>
      </c>
      <c r="AM234" s="35">
        <v>258</v>
      </c>
      <c r="AN234" s="26">
        <v>1480.16</v>
      </c>
      <c r="AO234" s="36">
        <v>1490.46</v>
      </c>
      <c r="AP234" s="5" t="str">
        <f t="shared" si="3"/>
        <v>2 13</v>
      </c>
    </row>
    <row r="235" spans="1:42" x14ac:dyDescent="0.2">
      <c r="A235" s="2" t="s">
        <v>408</v>
      </c>
      <c r="B235" s="2" t="s">
        <v>542</v>
      </c>
      <c r="C235" s="35">
        <v>89</v>
      </c>
      <c r="D235" s="26">
        <v>131.1</v>
      </c>
      <c r="E235" s="36">
        <v>127.84</v>
      </c>
      <c r="F235" s="35">
        <v>312</v>
      </c>
      <c r="G235" s="26">
        <v>775.95</v>
      </c>
      <c r="H235" s="36">
        <v>773.01</v>
      </c>
      <c r="I235" s="35">
        <v>101</v>
      </c>
      <c r="J235" s="26">
        <v>223.07</v>
      </c>
      <c r="K235" s="36">
        <v>221.5</v>
      </c>
      <c r="L235" s="35">
        <v>566</v>
      </c>
      <c r="M235" s="26">
        <v>5692.4</v>
      </c>
      <c r="N235" s="36">
        <v>5620.76</v>
      </c>
      <c r="O235" s="35">
        <v>140</v>
      </c>
      <c r="P235" s="26">
        <v>313.89</v>
      </c>
      <c r="Q235" s="36">
        <v>316.55</v>
      </c>
      <c r="R235" s="35">
        <v>185</v>
      </c>
      <c r="S235" s="26">
        <v>258.02</v>
      </c>
      <c r="T235" s="36">
        <v>256.37</v>
      </c>
      <c r="U235" s="35">
        <v>320</v>
      </c>
      <c r="V235" s="26">
        <v>1239.6600000000001</v>
      </c>
      <c r="W235" s="36">
        <v>1262.97</v>
      </c>
      <c r="X235" s="35">
        <v>228</v>
      </c>
      <c r="Y235" s="26">
        <v>254.99</v>
      </c>
      <c r="Z235" s="36">
        <v>254.29</v>
      </c>
      <c r="AA235" s="35">
        <v>42</v>
      </c>
      <c r="AB235" s="26">
        <v>24.13</v>
      </c>
      <c r="AC235" s="36">
        <v>23.87</v>
      </c>
      <c r="AD235" s="35">
        <v>57</v>
      </c>
      <c r="AE235" s="26">
        <v>75.290000000000006</v>
      </c>
      <c r="AF235" s="36">
        <v>74.760000000000005</v>
      </c>
      <c r="AG235" s="35">
        <v>383</v>
      </c>
      <c r="AH235" s="26">
        <v>4111.57</v>
      </c>
      <c r="AI235" s="36">
        <v>4074.79</v>
      </c>
      <c r="AJ235" s="35">
        <v>146</v>
      </c>
      <c r="AK235" s="26">
        <v>646.13</v>
      </c>
      <c r="AL235" s="36">
        <v>645.80999999999995</v>
      </c>
      <c r="AM235" s="35">
        <v>922</v>
      </c>
      <c r="AN235" s="26">
        <v>9917.52</v>
      </c>
      <c r="AO235" s="36">
        <v>9911.33</v>
      </c>
      <c r="AP235" s="5" t="str">
        <f t="shared" si="3"/>
        <v>0 13</v>
      </c>
    </row>
    <row r="236" spans="1:42" x14ac:dyDescent="0.2">
      <c r="A236" s="2" t="s">
        <v>409</v>
      </c>
      <c r="B236" s="2" t="s">
        <v>691</v>
      </c>
      <c r="C236" s="35">
        <v>3</v>
      </c>
      <c r="D236" s="26">
        <v>2.5099999999999998</v>
      </c>
      <c r="E236" s="36">
        <v>2.56</v>
      </c>
      <c r="F236" s="35">
        <v>1495</v>
      </c>
      <c r="G236" s="26">
        <v>3636.16</v>
      </c>
      <c r="H236" s="36">
        <v>3638.09</v>
      </c>
      <c r="I236" s="35">
        <v>28</v>
      </c>
      <c r="J236" s="26">
        <v>10.199999999999999</v>
      </c>
      <c r="K236" s="36">
        <v>10.18</v>
      </c>
      <c r="L236" s="35">
        <v>998</v>
      </c>
      <c r="M236" s="26">
        <v>2444.31</v>
      </c>
      <c r="N236" s="36">
        <v>2435.13</v>
      </c>
      <c r="O236" s="35">
        <v>25</v>
      </c>
      <c r="P236" s="26">
        <v>49.37</v>
      </c>
      <c r="Q236" s="36">
        <v>49.74</v>
      </c>
      <c r="R236" s="35">
        <v>363</v>
      </c>
      <c r="S236" s="26">
        <v>1169.83</v>
      </c>
      <c r="T236" s="36">
        <v>1183.06</v>
      </c>
      <c r="U236" s="35">
        <v>1762</v>
      </c>
      <c r="V236" s="26">
        <v>3872.4</v>
      </c>
      <c r="W236" s="36">
        <v>3909.03</v>
      </c>
      <c r="X236" s="35">
        <v>74</v>
      </c>
      <c r="Y236" s="26">
        <v>82.78</v>
      </c>
      <c r="Z236" s="36">
        <v>81.56</v>
      </c>
      <c r="AA236" s="35"/>
      <c r="AB236" s="26"/>
      <c r="AC236" s="36"/>
      <c r="AD236" s="35">
        <v>12</v>
      </c>
      <c r="AE236" s="26">
        <v>13.15</v>
      </c>
      <c r="AF236" s="36">
        <v>13.46</v>
      </c>
      <c r="AG236" s="35">
        <v>234</v>
      </c>
      <c r="AH236" s="26">
        <v>545.46</v>
      </c>
      <c r="AI236" s="36">
        <v>526.1</v>
      </c>
      <c r="AJ236" s="35">
        <v>117</v>
      </c>
      <c r="AK236" s="26">
        <v>271.19</v>
      </c>
      <c r="AL236" s="36">
        <v>273.98</v>
      </c>
      <c r="AM236" s="35">
        <v>31</v>
      </c>
      <c r="AN236" s="26">
        <v>55.4</v>
      </c>
      <c r="AO236" s="36">
        <v>53.93</v>
      </c>
      <c r="AP236" s="5" t="str">
        <f t="shared" si="3"/>
        <v>0 12</v>
      </c>
    </row>
    <row r="237" spans="1:42" x14ac:dyDescent="0.2">
      <c r="A237" s="2" t="s">
        <v>410</v>
      </c>
      <c r="B237" s="2" t="s">
        <v>692</v>
      </c>
      <c r="C237" s="35">
        <v>10</v>
      </c>
      <c r="D237" s="26">
        <v>1.47</v>
      </c>
      <c r="E237" s="36">
        <v>1.47</v>
      </c>
      <c r="F237" s="35">
        <v>63</v>
      </c>
      <c r="G237" s="26">
        <v>50.73</v>
      </c>
      <c r="H237" s="36">
        <v>49.33</v>
      </c>
      <c r="I237" s="35">
        <v>21</v>
      </c>
      <c r="J237" s="26">
        <v>8.19</v>
      </c>
      <c r="K237" s="36">
        <v>8.16</v>
      </c>
      <c r="L237" s="35">
        <v>90</v>
      </c>
      <c r="M237" s="26">
        <v>200.86</v>
      </c>
      <c r="N237" s="36">
        <v>198.59</v>
      </c>
      <c r="O237" s="35">
        <v>27</v>
      </c>
      <c r="P237" s="26">
        <v>10.17</v>
      </c>
      <c r="Q237" s="36">
        <v>9.31</v>
      </c>
      <c r="R237" s="35">
        <v>42</v>
      </c>
      <c r="S237" s="26">
        <v>9.01</v>
      </c>
      <c r="T237" s="36">
        <v>9</v>
      </c>
      <c r="U237" s="35">
        <v>118</v>
      </c>
      <c r="V237" s="26">
        <v>75.959999999999994</v>
      </c>
      <c r="W237" s="36">
        <v>76.349999999999994</v>
      </c>
      <c r="X237" s="35">
        <v>66</v>
      </c>
      <c r="Y237" s="26">
        <v>60.3</v>
      </c>
      <c r="Z237" s="36">
        <v>60.57</v>
      </c>
      <c r="AA237" s="35">
        <v>4</v>
      </c>
      <c r="AB237" s="26">
        <v>1.1299999999999999</v>
      </c>
      <c r="AC237" s="36">
        <v>1.1299999999999999</v>
      </c>
      <c r="AD237" s="35">
        <v>25</v>
      </c>
      <c r="AE237" s="26">
        <v>6.29</v>
      </c>
      <c r="AF237" s="36">
        <v>6.25</v>
      </c>
      <c r="AG237" s="35">
        <v>17</v>
      </c>
      <c r="AH237" s="26">
        <v>8.5399999999999991</v>
      </c>
      <c r="AI237" s="36">
        <v>8.51</v>
      </c>
      <c r="AJ237" s="35">
        <v>36</v>
      </c>
      <c r="AK237" s="26">
        <v>11.17</v>
      </c>
      <c r="AL237" s="36">
        <v>11.18</v>
      </c>
      <c r="AM237" s="35">
        <v>404</v>
      </c>
      <c r="AN237" s="26">
        <v>980.66</v>
      </c>
      <c r="AO237" s="36">
        <v>977.87</v>
      </c>
      <c r="AP237" s="5" t="str">
        <f t="shared" si="3"/>
        <v>0 13</v>
      </c>
    </row>
    <row r="238" spans="1:42" x14ac:dyDescent="0.2">
      <c r="A238" s="3" t="s">
        <v>528</v>
      </c>
      <c r="B238" s="3" t="s">
        <v>543</v>
      </c>
      <c r="C238" s="37"/>
      <c r="D238" s="27"/>
      <c r="E238" s="38"/>
      <c r="F238" s="37"/>
      <c r="G238" s="27"/>
      <c r="H238" s="38"/>
      <c r="I238" s="37"/>
      <c r="J238" s="27"/>
      <c r="K238" s="38"/>
      <c r="L238" s="37" t="s">
        <v>617</v>
      </c>
      <c r="M238" s="27" t="s">
        <v>617</v>
      </c>
      <c r="N238" s="38" t="s">
        <v>617</v>
      </c>
      <c r="O238" s="37"/>
      <c r="P238" s="27"/>
      <c r="Q238" s="38"/>
      <c r="R238" s="37" t="s">
        <v>617</v>
      </c>
      <c r="S238" s="27" t="s">
        <v>617</v>
      </c>
      <c r="T238" s="38" t="s">
        <v>617</v>
      </c>
      <c r="U238" s="37" t="s">
        <v>617</v>
      </c>
      <c r="V238" s="27" t="s">
        <v>617</v>
      </c>
      <c r="W238" s="38" t="s">
        <v>617</v>
      </c>
      <c r="X238" s="37"/>
      <c r="Y238" s="27"/>
      <c r="Z238" s="38"/>
      <c r="AA238" s="37"/>
      <c r="AB238" s="27"/>
      <c r="AC238" s="38"/>
      <c r="AD238" s="37"/>
      <c r="AE238" s="27"/>
      <c r="AF238" s="38"/>
      <c r="AG238" s="37"/>
      <c r="AH238" s="27"/>
      <c r="AI238" s="38"/>
      <c r="AJ238" s="37"/>
      <c r="AK238" s="27"/>
      <c r="AL238" s="38"/>
      <c r="AM238" s="37"/>
      <c r="AN238" s="27"/>
      <c r="AO238" s="38"/>
      <c r="AP238" s="5" t="str">
        <f t="shared" si="3"/>
        <v>3 3</v>
      </c>
    </row>
    <row r="239" spans="1:42" x14ac:dyDescent="0.2">
      <c r="A239" s="5" t="s">
        <v>14</v>
      </c>
      <c r="B239" s="5"/>
      <c r="C239" s="10"/>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5" t="str">
        <f t="shared" si="3"/>
        <v>0 0</v>
      </c>
    </row>
  </sheetData>
  <mergeCells count="13">
    <mergeCell ref="AG4:AI4"/>
    <mergeCell ref="AJ4:AL4"/>
    <mergeCell ref="AM4:AO4"/>
    <mergeCell ref="C4:E4"/>
    <mergeCell ref="F4:H4"/>
    <mergeCell ref="X4:Z4"/>
    <mergeCell ref="AA4:AC4"/>
    <mergeCell ref="AD4:AF4"/>
    <mergeCell ref="I4:K4"/>
    <mergeCell ref="L4:N4"/>
    <mergeCell ref="O4:Q4"/>
    <mergeCell ref="R4:T4"/>
    <mergeCell ref="U4:W4"/>
  </mergeCells>
  <conditionalFormatting sqref="C6:AO6 C21:AO238">
    <cfRule type="cellIs" dxfId="13" priority="3" operator="equal">
      <formula>"s"</formula>
    </cfRule>
    <cfRule type="cellIs" dxfId="12" priority="4" operator="lessThan">
      <formula>0</formula>
    </cfRule>
  </conditionalFormatting>
  <conditionalFormatting sqref="C7:AO20">
    <cfRule type="cellIs" dxfId="11" priority="1" operator="equal">
      <formula>"s"</formula>
    </cfRule>
    <cfRule type="cellIs" dxfId="10" priority="2" operator="lessThan">
      <formula>0</formula>
    </cfRule>
  </conditionalFormatting>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colBreaks count="1" manualBreakCount="1">
    <brk id="2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8"/>
  <sheetViews>
    <sheetView showGridLines="0" showZeros="0" zoomScaleNormal="100" zoomScaleSheetLayoutView="100" workbookViewId="0">
      <pane xSplit="2" ySplit="5" topLeftCell="C6" activePane="bottomRight" state="frozen"/>
      <selection pane="topRight" activeCell="C1" sqref="C1"/>
      <selection pane="bottomLeft" activeCell="A5" sqref="A5"/>
      <selection pane="bottomRight" activeCell="A4" sqref="A4"/>
    </sheetView>
  </sheetViews>
  <sheetFormatPr baseColWidth="10" defaultColWidth="11.42578125" defaultRowHeight="12.75" x14ac:dyDescent="0.2"/>
  <cols>
    <col min="1" max="1" width="10.7109375" style="5" customWidth="1"/>
    <col min="2" max="2" width="28.7109375" style="5" bestFit="1" customWidth="1"/>
    <col min="3" max="8" width="9.85546875" style="5" customWidth="1"/>
    <col min="9" max="47" width="9.85546875" style="6" customWidth="1"/>
    <col min="48" max="48" width="11.42578125" style="5" hidden="1" customWidth="1"/>
    <col min="49" max="16384" width="11.42578125" style="5"/>
  </cols>
  <sheetData>
    <row r="1" spans="1:48" ht="81.400000000000006" customHeight="1" x14ac:dyDescent="0.2"/>
    <row r="2" spans="1:48" ht="15.75" x14ac:dyDescent="0.2">
      <c r="A2" s="7" t="str">
        <f>"Nombre de déclarants, surfaces graphiques constatées et surfaces admissibles constatées par groupes de cultures à la PAC "&amp;annee&amp;" par cantons d'Occitanie"</f>
        <v>Nombre de déclarants, surfaces graphiques constatées et surfaces admissibles constatées par groupes de cultures à la PAC 2022 par cantons d'Occitanie</v>
      </c>
      <c r="AU2" s="5"/>
    </row>
    <row r="3" spans="1:48" x14ac:dyDescent="0.2">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row>
    <row r="4" spans="1:48" ht="27" customHeight="1" x14ac:dyDescent="0.2">
      <c r="C4" s="53" t="s">
        <v>412</v>
      </c>
      <c r="D4" s="54"/>
      <c r="E4" s="55"/>
      <c r="F4" s="53" t="s">
        <v>544</v>
      </c>
      <c r="G4" s="54"/>
      <c r="H4" s="55"/>
      <c r="I4" s="53" t="s">
        <v>545</v>
      </c>
      <c r="J4" s="54"/>
      <c r="K4" s="55"/>
      <c r="L4" s="53" t="s">
        <v>546</v>
      </c>
      <c r="M4" s="54"/>
      <c r="N4" s="55"/>
      <c r="O4" s="53" t="s">
        <v>548</v>
      </c>
      <c r="P4" s="54"/>
      <c r="Q4" s="55"/>
      <c r="R4" s="53" t="s">
        <v>549</v>
      </c>
      <c r="S4" s="54"/>
      <c r="T4" s="55"/>
      <c r="U4" s="53" t="s">
        <v>550</v>
      </c>
      <c r="V4" s="54"/>
      <c r="W4" s="55"/>
      <c r="X4" s="53" t="s">
        <v>551</v>
      </c>
      <c r="Y4" s="54"/>
      <c r="Z4" s="55"/>
      <c r="AA4" s="53" t="s">
        <v>552</v>
      </c>
      <c r="AB4" s="54"/>
      <c r="AC4" s="55"/>
      <c r="AD4" s="53" t="s">
        <v>553</v>
      </c>
      <c r="AE4" s="54"/>
      <c r="AF4" s="55"/>
      <c r="AG4" s="56" t="s">
        <v>557</v>
      </c>
      <c r="AH4" s="54"/>
      <c r="AI4" s="55"/>
      <c r="AJ4" s="53" t="s">
        <v>554</v>
      </c>
      <c r="AK4" s="54"/>
      <c r="AL4" s="55"/>
      <c r="AM4" s="53" t="s">
        <v>555</v>
      </c>
      <c r="AN4" s="54"/>
      <c r="AO4" s="55"/>
      <c r="AP4" s="56" t="s">
        <v>556</v>
      </c>
      <c r="AQ4" s="54"/>
      <c r="AR4" s="55"/>
      <c r="AS4" s="53" t="s">
        <v>547</v>
      </c>
      <c r="AT4" s="54"/>
      <c r="AU4" s="55"/>
    </row>
    <row r="5" spans="1:48" ht="51" x14ac:dyDescent="0.2">
      <c r="A5" s="4" t="s">
        <v>516</v>
      </c>
      <c r="B5" s="4" t="s">
        <v>517</v>
      </c>
      <c r="C5" s="39" t="s">
        <v>513</v>
      </c>
      <c r="D5" s="9" t="s">
        <v>511</v>
      </c>
      <c r="E5" s="40" t="s">
        <v>512</v>
      </c>
      <c r="F5" s="39" t="s">
        <v>513</v>
      </c>
      <c r="G5" s="9" t="s">
        <v>511</v>
      </c>
      <c r="H5" s="40" t="s">
        <v>512</v>
      </c>
      <c r="I5" s="39" t="s">
        <v>513</v>
      </c>
      <c r="J5" s="9" t="s">
        <v>511</v>
      </c>
      <c r="K5" s="40" t="s">
        <v>512</v>
      </c>
      <c r="L5" s="39" t="s">
        <v>513</v>
      </c>
      <c r="M5" s="9" t="s">
        <v>511</v>
      </c>
      <c r="N5" s="40" t="s">
        <v>512</v>
      </c>
      <c r="O5" s="39" t="s">
        <v>513</v>
      </c>
      <c r="P5" s="9" t="s">
        <v>511</v>
      </c>
      <c r="Q5" s="40" t="s">
        <v>512</v>
      </c>
      <c r="R5" s="39" t="s">
        <v>513</v>
      </c>
      <c r="S5" s="9" t="s">
        <v>511</v>
      </c>
      <c r="T5" s="40" t="s">
        <v>512</v>
      </c>
      <c r="U5" s="39" t="s">
        <v>513</v>
      </c>
      <c r="V5" s="9" t="s">
        <v>511</v>
      </c>
      <c r="W5" s="40" t="s">
        <v>512</v>
      </c>
      <c r="X5" s="39" t="s">
        <v>513</v>
      </c>
      <c r="Y5" s="9" t="s">
        <v>511</v>
      </c>
      <c r="Z5" s="40" t="s">
        <v>512</v>
      </c>
      <c r="AA5" s="39" t="s">
        <v>513</v>
      </c>
      <c r="AB5" s="9" t="s">
        <v>511</v>
      </c>
      <c r="AC5" s="40" t="s">
        <v>512</v>
      </c>
      <c r="AD5" s="39" t="s">
        <v>513</v>
      </c>
      <c r="AE5" s="9" t="s">
        <v>511</v>
      </c>
      <c r="AF5" s="40" t="s">
        <v>512</v>
      </c>
      <c r="AG5" s="39" t="s">
        <v>513</v>
      </c>
      <c r="AH5" s="9" t="s">
        <v>511</v>
      </c>
      <c r="AI5" s="40" t="s">
        <v>512</v>
      </c>
      <c r="AJ5" s="39" t="s">
        <v>513</v>
      </c>
      <c r="AK5" s="9" t="s">
        <v>511</v>
      </c>
      <c r="AL5" s="40" t="s">
        <v>512</v>
      </c>
      <c r="AM5" s="39" t="s">
        <v>513</v>
      </c>
      <c r="AN5" s="9" t="s">
        <v>511</v>
      </c>
      <c r="AO5" s="40" t="s">
        <v>512</v>
      </c>
      <c r="AP5" s="39" t="s">
        <v>513</v>
      </c>
      <c r="AQ5" s="9" t="s">
        <v>511</v>
      </c>
      <c r="AR5" s="40" t="s">
        <v>512</v>
      </c>
      <c r="AS5" s="39" t="s">
        <v>513</v>
      </c>
      <c r="AT5" s="9" t="s">
        <v>511</v>
      </c>
      <c r="AU5" s="40" t="s">
        <v>512</v>
      </c>
      <c r="AV5" s="5" t="s">
        <v>693</v>
      </c>
    </row>
    <row r="6" spans="1:48" x14ac:dyDescent="0.2">
      <c r="A6" s="41" t="s">
        <v>16</v>
      </c>
      <c r="B6" s="1" t="s">
        <v>694</v>
      </c>
      <c r="C6" s="33">
        <v>116</v>
      </c>
      <c r="D6" s="29">
        <v>56658.26</v>
      </c>
      <c r="E6" s="34">
        <v>34111.480000000003</v>
      </c>
      <c r="F6" s="33" t="s">
        <v>617</v>
      </c>
      <c r="G6" s="29" t="s">
        <v>617</v>
      </c>
      <c r="H6" s="34" t="s">
        <v>617</v>
      </c>
      <c r="I6" s="33" t="s">
        <v>617</v>
      </c>
      <c r="J6" s="29" t="s">
        <v>617</v>
      </c>
      <c r="K6" s="34" t="s">
        <v>617</v>
      </c>
      <c r="L6" s="33"/>
      <c r="M6" s="29"/>
      <c r="N6" s="34"/>
      <c r="O6" s="33"/>
      <c r="P6" s="29"/>
      <c r="Q6" s="34"/>
      <c r="R6" s="33"/>
      <c r="S6" s="29"/>
      <c r="T6" s="34"/>
      <c r="U6" s="33">
        <v>10</v>
      </c>
      <c r="V6" s="29">
        <v>3.26</v>
      </c>
      <c r="W6" s="34">
        <v>3.24</v>
      </c>
      <c r="X6" s="33"/>
      <c r="Y6" s="29"/>
      <c r="Z6" s="34"/>
      <c r="AA6" s="33">
        <v>3</v>
      </c>
      <c r="AB6" s="29">
        <v>15.53</v>
      </c>
      <c r="AC6" s="34">
        <v>15.47</v>
      </c>
      <c r="AD6" s="33"/>
      <c r="AE6" s="29"/>
      <c r="AF6" s="34"/>
      <c r="AG6" s="33"/>
      <c r="AH6" s="29"/>
      <c r="AI6" s="34"/>
      <c r="AJ6" s="33">
        <v>115</v>
      </c>
      <c r="AK6" s="29">
        <v>56602.21</v>
      </c>
      <c r="AL6" s="34">
        <v>34066.910000000003</v>
      </c>
      <c r="AM6" s="33"/>
      <c r="AN6" s="29"/>
      <c r="AO6" s="34"/>
      <c r="AP6" s="33">
        <v>9</v>
      </c>
      <c r="AQ6" s="29">
        <v>23.53</v>
      </c>
      <c r="AR6" s="34">
        <v>23.5</v>
      </c>
      <c r="AS6" s="33">
        <v>15</v>
      </c>
      <c r="AT6" s="29">
        <v>11.74</v>
      </c>
      <c r="AU6" s="34">
        <v>0.37</v>
      </c>
      <c r="AV6" s="5" t="str">
        <f>COUNTIF(F6:AU6,"s")/3 &amp; " "&amp;25-COUNTBLANK(F6:AU6)/3</f>
        <v>2 18</v>
      </c>
    </row>
    <row r="7" spans="1:48" x14ac:dyDescent="0.2">
      <c r="A7" s="42" t="s">
        <v>17</v>
      </c>
      <c r="B7" s="2" t="s">
        <v>697</v>
      </c>
      <c r="C7" s="35">
        <v>421</v>
      </c>
      <c r="D7" s="26">
        <v>23607.41</v>
      </c>
      <c r="E7" s="36">
        <v>22190.55</v>
      </c>
      <c r="F7" s="35">
        <v>38</v>
      </c>
      <c r="G7" s="26">
        <v>74.47</v>
      </c>
      <c r="H7" s="36">
        <v>72.92</v>
      </c>
      <c r="I7" s="35">
        <v>206</v>
      </c>
      <c r="J7" s="26">
        <v>5466.39</v>
      </c>
      <c r="K7" s="36">
        <v>5527.89</v>
      </c>
      <c r="L7" s="35">
        <v>3</v>
      </c>
      <c r="M7" s="26">
        <v>8.64</v>
      </c>
      <c r="N7" s="36">
        <v>2.62</v>
      </c>
      <c r="O7" s="35">
        <v>22</v>
      </c>
      <c r="P7" s="26">
        <v>81.34</v>
      </c>
      <c r="Q7" s="36">
        <v>82</v>
      </c>
      <c r="R7" s="35">
        <v>91</v>
      </c>
      <c r="S7" s="26">
        <v>362.56</v>
      </c>
      <c r="T7" s="36">
        <v>355.4</v>
      </c>
      <c r="U7" s="35">
        <v>77</v>
      </c>
      <c r="V7" s="26">
        <v>64.900000000000006</v>
      </c>
      <c r="W7" s="36">
        <v>65.209999999999994</v>
      </c>
      <c r="X7" s="35">
        <v>8</v>
      </c>
      <c r="Y7" s="26">
        <v>47.9</v>
      </c>
      <c r="Z7" s="36">
        <v>49.16</v>
      </c>
      <c r="AA7" s="35">
        <v>162</v>
      </c>
      <c r="AB7" s="26">
        <v>2151.5500000000002</v>
      </c>
      <c r="AC7" s="36">
        <v>2164.88</v>
      </c>
      <c r="AD7" s="35">
        <v>119</v>
      </c>
      <c r="AE7" s="26">
        <v>2843.74</v>
      </c>
      <c r="AF7" s="36">
        <v>2878.79</v>
      </c>
      <c r="AG7" s="35">
        <v>5</v>
      </c>
      <c r="AH7" s="26">
        <v>1.24</v>
      </c>
      <c r="AI7" s="36">
        <v>1.24</v>
      </c>
      <c r="AJ7" s="35">
        <v>356</v>
      </c>
      <c r="AK7" s="26">
        <v>10604.02</v>
      </c>
      <c r="AL7" s="36">
        <v>9329.5499999999993</v>
      </c>
      <c r="AM7" s="35">
        <v>20</v>
      </c>
      <c r="AN7" s="26">
        <v>246.71</v>
      </c>
      <c r="AO7" s="36">
        <v>248.25</v>
      </c>
      <c r="AP7" s="35">
        <v>197</v>
      </c>
      <c r="AQ7" s="26">
        <v>1410.65</v>
      </c>
      <c r="AR7" s="36">
        <v>1409.46</v>
      </c>
      <c r="AS7" s="35">
        <v>214</v>
      </c>
      <c r="AT7" s="26">
        <v>243.3</v>
      </c>
      <c r="AU7" s="36">
        <v>3.18</v>
      </c>
      <c r="AV7" s="5" t="str">
        <f t="shared" ref="AV7:AV70" si="0">COUNTIF(F7:AU7,"s")/3 &amp; " "&amp;25-COUNTBLANK(F7:AU7)/3</f>
        <v>0 25</v>
      </c>
    </row>
    <row r="8" spans="1:48" x14ac:dyDescent="0.2">
      <c r="A8" s="42" t="s">
        <v>18</v>
      </c>
      <c r="B8" s="2" t="s">
        <v>698</v>
      </c>
      <c r="C8" s="35">
        <v>427</v>
      </c>
      <c r="D8" s="26">
        <v>37522.269999999997</v>
      </c>
      <c r="E8" s="36">
        <v>27157.24</v>
      </c>
      <c r="F8" s="35">
        <v>20</v>
      </c>
      <c r="G8" s="26">
        <v>12.26</v>
      </c>
      <c r="H8" s="36">
        <v>11.56</v>
      </c>
      <c r="I8" s="35">
        <v>47</v>
      </c>
      <c r="J8" s="26">
        <v>409.83</v>
      </c>
      <c r="K8" s="36">
        <v>415.45</v>
      </c>
      <c r="L8" s="35"/>
      <c r="M8" s="26"/>
      <c r="N8" s="36"/>
      <c r="O8" s="35">
        <v>5</v>
      </c>
      <c r="P8" s="26">
        <v>9.58</v>
      </c>
      <c r="Q8" s="36">
        <v>9.77</v>
      </c>
      <c r="R8" s="35">
        <v>3</v>
      </c>
      <c r="S8" s="26">
        <v>1.99</v>
      </c>
      <c r="T8" s="36">
        <v>1.96</v>
      </c>
      <c r="U8" s="35">
        <v>51</v>
      </c>
      <c r="V8" s="26">
        <v>13.21</v>
      </c>
      <c r="W8" s="36">
        <v>13.11</v>
      </c>
      <c r="X8" s="35"/>
      <c r="Y8" s="26"/>
      <c r="Z8" s="36"/>
      <c r="AA8" s="35">
        <v>16</v>
      </c>
      <c r="AB8" s="26">
        <v>100.32</v>
      </c>
      <c r="AC8" s="36">
        <v>100.52</v>
      </c>
      <c r="AD8" s="35">
        <v>9</v>
      </c>
      <c r="AE8" s="26">
        <v>12.89</v>
      </c>
      <c r="AF8" s="36">
        <v>13.04</v>
      </c>
      <c r="AG8" s="35">
        <v>5</v>
      </c>
      <c r="AH8" s="26">
        <v>11.85</v>
      </c>
      <c r="AI8" s="36">
        <v>11.69</v>
      </c>
      <c r="AJ8" s="35">
        <v>418</v>
      </c>
      <c r="AK8" s="26">
        <v>36640.22</v>
      </c>
      <c r="AL8" s="36">
        <v>26328.29</v>
      </c>
      <c r="AM8" s="35"/>
      <c r="AN8" s="26"/>
      <c r="AO8" s="36"/>
      <c r="AP8" s="35">
        <v>76</v>
      </c>
      <c r="AQ8" s="26">
        <v>251.5</v>
      </c>
      <c r="AR8" s="36">
        <v>251.82</v>
      </c>
      <c r="AS8" s="35">
        <v>71</v>
      </c>
      <c r="AT8" s="26">
        <v>58.62</v>
      </c>
      <c r="AU8" s="36">
        <v>0.03</v>
      </c>
      <c r="AV8" s="5" t="str">
        <f t="shared" si="0"/>
        <v>0 22</v>
      </c>
    </row>
    <row r="9" spans="1:48" x14ac:dyDescent="0.2">
      <c r="A9" s="42" t="s">
        <v>19</v>
      </c>
      <c r="B9" s="2" t="s">
        <v>699</v>
      </c>
      <c r="C9" s="35">
        <v>190</v>
      </c>
      <c r="D9" s="26">
        <v>20014.400000000001</v>
      </c>
      <c r="E9" s="36">
        <v>13832.21</v>
      </c>
      <c r="F9" s="35">
        <v>6</v>
      </c>
      <c r="G9" s="26">
        <v>2.2599999999999998</v>
      </c>
      <c r="H9" s="36">
        <v>2.2599999999999998</v>
      </c>
      <c r="I9" s="35">
        <v>8</v>
      </c>
      <c r="J9" s="26">
        <v>22.31</v>
      </c>
      <c r="K9" s="36">
        <v>22.59</v>
      </c>
      <c r="L9" s="35"/>
      <c r="M9" s="26"/>
      <c r="N9" s="36"/>
      <c r="O9" s="35">
        <v>3</v>
      </c>
      <c r="P9" s="26">
        <v>6.57</v>
      </c>
      <c r="Q9" s="36">
        <v>6.56</v>
      </c>
      <c r="R9" s="35"/>
      <c r="S9" s="26"/>
      <c r="T9" s="36"/>
      <c r="U9" s="35">
        <v>11</v>
      </c>
      <c r="V9" s="26">
        <v>2.2999999999999998</v>
      </c>
      <c r="W9" s="36">
        <v>2.2799999999999998</v>
      </c>
      <c r="X9" s="35"/>
      <c r="Y9" s="26"/>
      <c r="Z9" s="36"/>
      <c r="AA9" s="35">
        <v>7</v>
      </c>
      <c r="AB9" s="26">
        <v>15.38</v>
      </c>
      <c r="AC9" s="36">
        <v>15.38</v>
      </c>
      <c r="AD9" s="35" t="s">
        <v>617</v>
      </c>
      <c r="AE9" s="26" t="s">
        <v>617</v>
      </c>
      <c r="AF9" s="36" t="s">
        <v>617</v>
      </c>
      <c r="AG9" s="35" t="s">
        <v>617</v>
      </c>
      <c r="AH9" s="26" t="s">
        <v>617</v>
      </c>
      <c r="AI9" s="36" t="s">
        <v>617</v>
      </c>
      <c r="AJ9" s="35">
        <v>187</v>
      </c>
      <c r="AK9" s="26">
        <v>19871.29</v>
      </c>
      <c r="AL9" s="36">
        <v>13702.99</v>
      </c>
      <c r="AM9" s="35"/>
      <c r="AN9" s="26"/>
      <c r="AO9" s="36"/>
      <c r="AP9" s="35">
        <v>23</v>
      </c>
      <c r="AQ9" s="26">
        <v>76.239999999999995</v>
      </c>
      <c r="AR9" s="36">
        <v>76.08</v>
      </c>
      <c r="AS9" s="35">
        <v>19</v>
      </c>
      <c r="AT9" s="26">
        <v>13.98</v>
      </c>
      <c r="AU9" s="36"/>
      <c r="AV9" s="5" t="str">
        <f t="shared" si="0"/>
        <v>2 20.6666666666667</v>
      </c>
    </row>
    <row r="10" spans="1:48" x14ac:dyDescent="0.2">
      <c r="A10" s="42" t="s">
        <v>20</v>
      </c>
      <c r="B10" s="2" t="s">
        <v>700</v>
      </c>
      <c r="C10" s="35">
        <v>55</v>
      </c>
      <c r="D10" s="26">
        <v>2768.29</v>
      </c>
      <c r="E10" s="36">
        <v>2041.49</v>
      </c>
      <c r="F10" s="35"/>
      <c r="G10" s="26"/>
      <c r="H10" s="36"/>
      <c r="I10" s="35">
        <v>3</v>
      </c>
      <c r="J10" s="26">
        <v>22.38</v>
      </c>
      <c r="K10" s="36">
        <v>22.44</v>
      </c>
      <c r="L10" s="35"/>
      <c r="M10" s="26"/>
      <c r="N10" s="36"/>
      <c r="O10" s="35" t="s">
        <v>617</v>
      </c>
      <c r="P10" s="26" t="s">
        <v>617</v>
      </c>
      <c r="Q10" s="36" t="s">
        <v>617</v>
      </c>
      <c r="R10" s="35"/>
      <c r="S10" s="26"/>
      <c r="T10" s="36"/>
      <c r="U10" s="35" t="s">
        <v>617</v>
      </c>
      <c r="V10" s="26" t="s">
        <v>617</v>
      </c>
      <c r="W10" s="36" t="s">
        <v>617</v>
      </c>
      <c r="X10" s="35"/>
      <c r="Y10" s="26"/>
      <c r="Z10" s="36"/>
      <c r="AA10" s="35" t="s">
        <v>617</v>
      </c>
      <c r="AB10" s="26" t="s">
        <v>617</v>
      </c>
      <c r="AC10" s="36" t="s">
        <v>617</v>
      </c>
      <c r="AD10" s="35" t="s">
        <v>617</v>
      </c>
      <c r="AE10" s="26" t="s">
        <v>617</v>
      </c>
      <c r="AF10" s="36" t="s">
        <v>617</v>
      </c>
      <c r="AG10" s="35"/>
      <c r="AH10" s="26"/>
      <c r="AI10" s="36"/>
      <c r="AJ10" s="35">
        <v>55</v>
      </c>
      <c r="AK10" s="26">
        <v>2709.3</v>
      </c>
      <c r="AL10" s="36">
        <v>1984</v>
      </c>
      <c r="AM10" s="35"/>
      <c r="AN10" s="26"/>
      <c r="AO10" s="36"/>
      <c r="AP10" s="35">
        <v>6</v>
      </c>
      <c r="AQ10" s="26">
        <v>25.71</v>
      </c>
      <c r="AR10" s="36">
        <v>25.69</v>
      </c>
      <c r="AS10" s="35">
        <v>6</v>
      </c>
      <c r="AT10" s="26">
        <v>1.54</v>
      </c>
      <c r="AU10" s="36"/>
      <c r="AV10" s="5" t="str">
        <f t="shared" si="0"/>
        <v>4 18.6666666666667</v>
      </c>
    </row>
    <row r="11" spans="1:48" x14ac:dyDescent="0.2">
      <c r="A11" s="42" t="s">
        <v>21</v>
      </c>
      <c r="B11" s="2" t="s">
        <v>701</v>
      </c>
      <c r="C11" s="35">
        <v>246</v>
      </c>
      <c r="D11" s="26">
        <v>18360.54</v>
      </c>
      <c r="E11" s="36">
        <v>16332.64</v>
      </c>
      <c r="F11" s="35">
        <v>14</v>
      </c>
      <c r="G11" s="26">
        <v>36.93</v>
      </c>
      <c r="H11" s="36">
        <v>37.82</v>
      </c>
      <c r="I11" s="35">
        <v>120</v>
      </c>
      <c r="J11" s="26">
        <v>3264.43</v>
      </c>
      <c r="K11" s="36">
        <v>3304.25</v>
      </c>
      <c r="L11" s="35"/>
      <c r="M11" s="26"/>
      <c r="N11" s="36"/>
      <c r="O11" s="35">
        <v>10</v>
      </c>
      <c r="P11" s="26">
        <v>97.34</v>
      </c>
      <c r="Q11" s="36">
        <v>96.78</v>
      </c>
      <c r="R11" s="35">
        <v>51</v>
      </c>
      <c r="S11" s="26">
        <v>175.25</v>
      </c>
      <c r="T11" s="36">
        <v>173.76</v>
      </c>
      <c r="U11" s="35">
        <v>17</v>
      </c>
      <c r="V11" s="26">
        <v>27.6</v>
      </c>
      <c r="W11" s="36">
        <v>27.26</v>
      </c>
      <c r="X11" s="35" t="s">
        <v>617</v>
      </c>
      <c r="Y11" s="26" t="s">
        <v>617</v>
      </c>
      <c r="Z11" s="36" t="s">
        <v>617</v>
      </c>
      <c r="AA11" s="35">
        <v>104</v>
      </c>
      <c r="AB11" s="26">
        <v>1015.06</v>
      </c>
      <c r="AC11" s="36">
        <v>1021.42</v>
      </c>
      <c r="AD11" s="35">
        <v>70</v>
      </c>
      <c r="AE11" s="26">
        <v>998.76</v>
      </c>
      <c r="AF11" s="36">
        <v>1014.3</v>
      </c>
      <c r="AG11" s="35" t="s">
        <v>617</v>
      </c>
      <c r="AH11" s="26" t="s">
        <v>617</v>
      </c>
      <c r="AI11" s="36" t="s">
        <v>617</v>
      </c>
      <c r="AJ11" s="35">
        <v>210</v>
      </c>
      <c r="AK11" s="26">
        <v>11277.05</v>
      </c>
      <c r="AL11" s="36">
        <v>9353.98</v>
      </c>
      <c r="AM11" s="35">
        <v>19</v>
      </c>
      <c r="AN11" s="26">
        <v>172.53</v>
      </c>
      <c r="AO11" s="36">
        <v>174.5</v>
      </c>
      <c r="AP11" s="35">
        <v>137</v>
      </c>
      <c r="AQ11" s="26">
        <v>1054.8499999999999</v>
      </c>
      <c r="AR11" s="36">
        <v>1056.0899999999999</v>
      </c>
      <c r="AS11" s="35">
        <v>112</v>
      </c>
      <c r="AT11" s="26">
        <v>172.46</v>
      </c>
      <c r="AU11" s="36">
        <v>4.21</v>
      </c>
      <c r="AV11" s="5" t="str">
        <f t="shared" si="0"/>
        <v>2 24</v>
      </c>
    </row>
    <row r="12" spans="1:48" x14ac:dyDescent="0.2">
      <c r="A12" s="42" t="s">
        <v>22</v>
      </c>
      <c r="B12" s="2" t="s">
        <v>702</v>
      </c>
      <c r="C12" s="35">
        <v>146</v>
      </c>
      <c r="D12" s="26">
        <v>6825.04</v>
      </c>
      <c r="E12" s="36">
        <v>6557.54</v>
      </c>
      <c r="F12" s="35">
        <v>9</v>
      </c>
      <c r="G12" s="26">
        <v>5.9</v>
      </c>
      <c r="H12" s="36">
        <v>5.83</v>
      </c>
      <c r="I12" s="35">
        <v>60</v>
      </c>
      <c r="J12" s="26">
        <v>1463.1</v>
      </c>
      <c r="K12" s="36">
        <v>1485.37</v>
      </c>
      <c r="L12" s="35" t="s">
        <v>617</v>
      </c>
      <c r="M12" s="26" t="s">
        <v>617</v>
      </c>
      <c r="N12" s="36" t="s">
        <v>617</v>
      </c>
      <c r="O12" s="35" t="s">
        <v>617</v>
      </c>
      <c r="P12" s="26" t="s">
        <v>617</v>
      </c>
      <c r="Q12" s="36" t="s">
        <v>617</v>
      </c>
      <c r="R12" s="35">
        <v>13</v>
      </c>
      <c r="S12" s="26">
        <v>15.93</v>
      </c>
      <c r="T12" s="36">
        <v>15.88</v>
      </c>
      <c r="U12" s="35">
        <v>9</v>
      </c>
      <c r="V12" s="26">
        <v>10.82</v>
      </c>
      <c r="W12" s="36">
        <v>10.78</v>
      </c>
      <c r="X12" s="35" t="s">
        <v>617</v>
      </c>
      <c r="Y12" s="26" t="s">
        <v>617</v>
      </c>
      <c r="Z12" s="36" t="s">
        <v>617</v>
      </c>
      <c r="AA12" s="35">
        <v>42</v>
      </c>
      <c r="AB12" s="26">
        <v>482.07</v>
      </c>
      <c r="AC12" s="36">
        <v>486.23</v>
      </c>
      <c r="AD12" s="35">
        <v>16</v>
      </c>
      <c r="AE12" s="26">
        <v>224.57</v>
      </c>
      <c r="AF12" s="36">
        <v>226.49</v>
      </c>
      <c r="AG12" s="35"/>
      <c r="AH12" s="26"/>
      <c r="AI12" s="36"/>
      <c r="AJ12" s="35">
        <v>137</v>
      </c>
      <c r="AK12" s="26">
        <v>3734.52</v>
      </c>
      <c r="AL12" s="36">
        <v>3484.37</v>
      </c>
      <c r="AM12" s="35">
        <v>5</v>
      </c>
      <c r="AN12" s="26">
        <v>38.880000000000003</v>
      </c>
      <c r="AO12" s="36">
        <v>39.22</v>
      </c>
      <c r="AP12" s="35">
        <v>75</v>
      </c>
      <c r="AQ12" s="26">
        <v>790.02</v>
      </c>
      <c r="AR12" s="36">
        <v>792.8</v>
      </c>
      <c r="AS12" s="35">
        <v>52</v>
      </c>
      <c r="AT12" s="26">
        <v>48.62</v>
      </c>
      <c r="AU12" s="36"/>
      <c r="AV12" s="5" t="str">
        <f t="shared" si="0"/>
        <v>3 23.6666666666667</v>
      </c>
    </row>
    <row r="13" spans="1:48" x14ac:dyDescent="0.2">
      <c r="A13" s="42" t="s">
        <v>23</v>
      </c>
      <c r="B13" s="2" t="s">
        <v>703</v>
      </c>
      <c r="C13" s="35">
        <v>93</v>
      </c>
      <c r="D13" s="26">
        <v>3518.57</v>
      </c>
      <c r="E13" s="36">
        <v>3449.6</v>
      </c>
      <c r="F13" s="35">
        <v>4</v>
      </c>
      <c r="G13" s="26">
        <v>11.76</v>
      </c>
      <c r="H13" s="36">
        <v>11.88</v>
      </c>
      <c r="I13" s="35">
        <v>44</v>
      </c>
      <c r="J13" s="26">
        <v>1530.21</v>
      </c>
      <c r="K13" s="36">
        <v>1542.5</v>
      </c>
      <c r="L13" s="35"/>
      <c r="M13" s="26"/>
      <c r="N13" s="36"/>
      <c r="O13" s="35" t="s">
        <v>617</v>
      </c>
      <c r="P13" s="26" t="s">
        <v>617</v>
      </c>
      <c r="Q13" s="36" t="s">
        <v>617</v>
      </c>
      <c r="R13" s="35">
        <v>19</v>
      </c>
      <c r="S13" s="26">
        <v>68.209999999999994</v>
      </c>
      <c r="T13" s="36">
        <v>67.790000000000006</v>
      </c>
      <c r="U13" s="35">
        <v>8</v>
      </c>
      <c r="V13" s="26">
        <v>12.21</v>
      </c>
      <c r="W13" s="36">
        <v>12.29</v>
      </c>
      <c r="X13" s="35" t="s">
        <v>617</v>
      </c>
      <c r="Y13" s="26" t="s">
        <v>617</v>
      </c>
      <c r="Z13" s="36" t="s">
        <v>617</v>
      </c>
      <c r="AA13" s="35">
        <v>24</v>
      </c>
      <c r="AB13" s="26">
        <v>221.73</v>
      </c>
      <c r="AC13" s="36">
        <v>224.48</v>
      </c>
      <c r="AD13" s="35">
        <v>27</v>
      </c>
      <c r="AE13" s="26">
        <v>285.67</v>
      </c>
      <c r="AF13" s="36">
        <v>287.07</v>
      </c>
      <c r="AG13" s="35" t="s">
        <v>617</v>
      </c>
      <c r="AH13" s="26" t="s">
        <v>617</v>
      </c>
      <c r="AI13" s="36" t="s">
        <v>617</v>
      </c>
      <c r="AJ13" s="35">
        <v>71</v>
      </c>
      <c r="AK13" s="26">
        <v>920.82</v>
      </c>
      <c r="AL13" s="36">
        <v>861.43</v>
      </c>
      <c r="AM13" s="35">
        <v>9</v>
      </c>
      <c r="AN13" s="26">
        <v>44.32</v>
      </c>
      <c r="AO13" s="36">
        <v>44.32</v>
      </c>
      <c r="AP13" s="35">
        <v>50</v>
      </c>
      <c r="AQ13" s="26">
        <v>371.46</v>
      </c>
      <c r="AR13" s="36">
        <v>375.62</v>
      </c>
      <c r="AS13" s="35">
        <v>38</v>
      </c>
      <c r="AT13" s="26">
        <v>31.6</v>
      </c>
      <c r="AU13" s="36">
        <v>1.66</v>
      </c>
      <c r="AV13" s="5" t="str">
        <f t="shared" si="0"/>
        <v>3 24</v>
      </c>
    </row>
    <row r="14" spans="1:48" x14ac:dyDescent="0.2">
      <c r="A14" s="42" t="s">
        <v>24</v>
      </c>
      <c r="B14" s="2" t="s">
        <v>704</v>
      </c>
      <c r="C14" s="35">
        <v>115</v>
      </c>
      <c r="D14" s="26">
        <v>9940.43</v>
      </c>
      <c r="E14" s="36">
        <v>7537.72</v>
      </c>
      <c r="F14" s="35" t="s">
        <v>617</v>
      </c>
      <c r="G14" s="26" t="s">
        <v>617</v>
      </c>
      <c r="H14" s="36" t="s">
        <v>617</v>
      </c>
      <c r="I14" s="35">
        <v>12</v>
      </c>
      <c r="J14" s="26">
        <v>118.56</v>
      </c>
      <c r="K14" s="36">
        <v>120.7</v>
      </c>
      <c r="L14" s="35"/>
      <c r="M14" s="26"/>
      <c r="N14" s="36"/>
      <c r="O14" s="35"/>
      <c r="P14" s="26"/>
      <c r="Q14" s="36"/>
      <c r="R14" s="35" t="s">
        <v>617</v>
      </c>
      <c r="S14" s="26" t="s">
        <v>617</v>
      </c>
      <c r="T14" s="36" t="s">
        <v>617</v>
      </c>
      <c r="U14" s="35">
        <v>6</v>
      </c>
      <c r="V14" s="26">
        <v>6.91</v>
      </c>
      <c r="W14" s="36">
        <v>6.85</v>
      </c>
      <c r="X14" s="35"/>
      <c r="Y14" s="26"/>
      <c r="Z14" s="36"/>
      <c r="AA14" s="35">
        <v>14</v>
      </c>
      <c r="AB14" s="26">
        <v>74.53</v>
      </c>
      <c r="AC14" s="36">
        <v>74.69</v>
      </c>
      <c r="AD14" s="35">
        <v>5</v>
      </c>
      <c r="AE14" s="26">
        <v>15.33</v>
      </c>
      <c r="AF14" s="36">
        <v>15.45</v>
      </c>
      <c r="AG14" s="35" t="s">
        <v>617</v>
      </c>
      <c r="AH14" s="26" t="s">
        <v>617</v>
      </c>
      <c r="AI14" s="36" t="s">
        <v>617</v>
      </c>
      <c r="AJ14" s="35">
        <v>112</v>
      </c>
      <c r="AK14" s="26">
        <v>9563.2099999999991</v>
      </c>
      <c r="AL14" s="36">
        <v>7163.94</v>
      </c>
      <c r="AM14" s="35"/>
      <c r="AN14" s="26"/>
      <c r="AO14" s="36"/>
      <c r="AP14" s="35">
        <v>29</v>
      </c>
      <c r="AQ14" s="26">
        <v>154.88</v>
      </c>
      <c r="AR14" s="36">
        <v>154.75</v>
      </c>
      <c r="AS14" s="35">
        <v>18</v>
      </c>
      <c r="AT14" s="26">
        <v>5.67</v>
      </c>
      <c r="AU14" s="36"/>
      <c r="AV14" s="5" t="str">
        <f t="shared" si="0"/>
        <v>3 20.6666666666667</v>
      </c>
    </row>
    <row r="15" spans="1:48" x14ac:dyDescent="0.2">
      <c r="A15" s="42" t="s">
        <v>25</v>
      </c>
      <c r="B15" s="2" t="s">
        <v>705</v>
      </c>
      <c r="C15" s="35">
        <v>292</v>
      </c>
      <c r="D15" s="26">
        <v>16553.830000000002</v>
      </c>
      <c r="E15" s="36">
        <v>16108.87</v>
      </c>
      <c r="F15" s="35">
        <v>14</v>
      </c>
      <c r="G15" s="26">
        <v>62.87</v>
      </c>
      <c r="H15" s="36">
        <v>60.76</v>
      </c>
      <c r="I15" s="35">
        <v>193</v>
      </c>
      <c r="J15" s="26">
        <v>7536.15</v>
      </c>
      <c r="K15" s="36">
        <v>7600.06</v>
      </c>
      <c r="L15" s="35"/>
      <c r="M15" s="26"/>
      <c r="N15" s="36"/>
      <c r="O15" s="35">
        <v>10</v>
      </c>
      <c r="P15" s="26">
        <v>60.64</v>
      </c>
      <c r="Q15" s="36">
        <v>61.66</v>
      </c>
      <c r="R15" s="35">
        <v>103</v>
      </c>
      <c r="S15" s="26">
        <v>307.38</v>
      </c>
      <c r="T15" s="36">
        <v>303.57</v>
      </c>
      <c r="U15" s="35">
        <v>26</v>
      </c>
      <c r="V15" s="26">
        <v>45.2</v>
      </c>
      <c r="W15" s="36">
        <v>45.07</v>
      </c>
      <c r="X15" s="35" t="s">
        <v>617</v>
      </c>
      <c r="Y15" s="26" t="s">
        <v>617</v>
      </c>
      <c r="Z15" s="36" t="s">
        <v>617</v>
      </c>
      <c r="AA15" s="35">
        <v>90</v>
      </c>
      <c r="AB15" s="26">
        <v>1357.47</v>
      </c>
      <c r="AC15" s="36">
        <v>1370.48</v>
      </c>
      <c r="AD15" s="35">
        <v>131</v>
      </c>
      <c r="AE15" s="26">
        <v>2279.3200000000002</v>
      </c>
      <c r="AF15" s="36">
        <v>2300.06</v>
      </c>
      <c r="AG15" s="35" t="s">
        <v>617</v>
      </c>
      <c r="AH15" s="26" t="s">
        <v>617</v>
      </c>
      <c r="AI15" s="36" t="s">
        <v>617</v>
      </c>
      <c r="AJ15" s="35">
        <v>186</v>
      </c>
      <c r="AK15" s="26">
        <v>3310</v>
      </c>
      <c r="AL15" s="36">
        <v>2974.01</v>
      </c>
      <c r="AM15" s="35">
        <v>36</v>
      </c>
      <c r="AN15" s="26">
        <v>222</v>
      </c>
      <c r="AO15" s="36">
        <v>224.03</v>
      </c>
      <c r="AP15" s="35">
        <v>108</v>
      </c>
      <c r="AQ15" s="26">
        <v>982.31</v>
      </c>
      <c r="AR15" s="36">
        <v>989.57</v>
      </c>
      <c r="AS15" s="35">
        <v>154</v>
      </c>
      <c r="AT15" s="26">
        <v>358.43</v>
      </c>
      <c r="AU15" s="36">
        <v>147.6</v>
      </c>
      <c r="AV15" s="5" t="str">
        <f t="shared" si="0"/>
        <v>2 24</v>
      </c>
    </row>
    <row r="16" spans="1:48" x14ac:dyDescent="0.2">
      <c r="A16" s="42" t="s">
        <v>26</v>
      </c>
      <c r="B16" s="2" t="s">
        <v>706</v>
      </c>
      <c r="C16" s="35">
        <v>293</v>
      </c>
      <c r="D16" s="26">
        <v>12903.1</v>
      </c>
      <c r="E16" s="36">
        <v>12057.31</v>
      </c>
      <c r="F16" s="35">
        <v>12</v>
      </c>
      <c r="G16" s="26">
        <v>11.02</v>
      </c>
      <c r="H16" s="36">
        <v>10.45</v>
      </c>
      <c r="I16" s="35">
        <v>60</v>
      </c>
      <c r="J16" s="26">
        <v>546.21</v>
      </c>
      <c r="K16" s="36">
        <v>552.53</v>
      </c>
      <c r="L16" s="35"/>
      <c r="M16" s="26"/>
      <c r="N16" s="36"/>
      <c r="O16" s="35">
        <v>4</v>
      </c>
      <c r="P16" s="26">
        <v>8.9700000000000006</v>
      </c>
      <c r="Q16" s="36">
        <v>9.1199999999999992</v>
      </c>
      <c r="R16" s="35" t="s">
        <v>617</v>
      </c>
      <c r="S16" s="26" t="s">
        <v>617</v>
      </c>
      <c r="T16" s="36" t="s">
        <v>617</v>
      </c>
      <c r="U16" s="35">
        <v>23</v>
      </c>
      <c r="V16" s="26">
        <v>13.39</v>
      </c>
      <c r="W16" s="36">
        <v>12.69</v>
      </c>
      <c r="X16" s="35"/>
      <c r="Y16" s="26"/>
      <c r="Z16" s="36"/>
      <c r="AA16" s="35">
        <v>37</v>
      </c>
      <c r="AB16" s="26">
        <v>122.83</v>
      </c>
      <c r="AC16" s="36">
        <v>123.86</v>
      </c>
      <c r="AD16" s="35">
        <v>17</v>
      </c>
      <c r="AE16" s="26">
        <v>86.21</v>
      </c>
      <c r="AF16" s="36">
        <v>87.11</v>
      </c>
      <c r="AG16" s="35" t="s">
        <v>617</v>
      </c>
      <c r="AH16" s="26" t="s">
        <v>617</v>
      </c>
      <c r="AI16" s="36" t="s">
        <v>617</v>
      </c>
      <c r="AJ16" s="35">
        <v>286</v>
      </c>
      <c r="AK16" s="26">
        <v>11418.98</v>
      </c>
      <c r="AL16" s="36">
        <v>10594.16</v>
      </c>
      <c r="AM16" s="35">
        <v>4</v>
      </c>
      <c r="AN16" s="26">
        <v>13.49</v>
      </c>
      <c r="AO16" s="36">
        <v>13.49</v>
      </c>
      <c r="AP16" s="35">
        <v>101</v>
      </c>
      <c r="AQ16" s="26">
        <v>611.41999999999996</v>
      </c>
      <c r="AR16" s="36">
        <v>611.73</v>
      </c>
      <c r="AS16" s="35">
        <v>72</v>
      </c>
      <c r="AT16" s="26">
        <v>27.47</v>
      </c>
      <c r="AU16" s="36"/>
      <c r="AV16" s="5" t="str">
        <f t="shared" si="0"/>
        <v>2 22.6666666666667</v>
      </c>
    </row>
    <row r="17" spans="1:48" x14ac:dyDescent="0.2">
      <c r="A17" s="42" t="s">
        <v>27</v>
      </c>
      <c r="B17" s="2" t="s">
        <v>707</v>
      </c>
      <c r="C17" s="35">
        <v>139</v>
      </c>
      <c r="D17" s="26">
        <v>35458.44</v>
      </c>
      <c r="E17" s="36">
        <v>21277.8</v>
      </c>
      <c r="F17" s="35">
        <v>3</v>
      </c>
      <c r="G17" s="26">
        <v>1.5</v>
      </c>
      <c r="H17" s="36">
        <v>1.44</v>
      </c>
      <c r="I17" s="35" t="s">
        <v>617</v>
      </c>
      <c r="J17" s="26" t="s">
        <v>617</v>
      </c>
      <c r="K17" s="36" t="s">
        <v>617</v>
      </c>
      <c r="L17" s="35"/>
      <c r="M17" s="26"/>
      <c r="N17" s="36"/>
      <c r="O17" s="35"/>
      <c r="P17" s="26"/>
      <c r="Q17" s="36"/>
      <c r="R17" s="35"/>
      <c r="S17" s="26"/>
      <c r="T17" s="36"/>
      <c r="U17" s="35">
        <v>12</v>
      </c>
      <c r="V17" s="26">
        <v>2.85</v>
      </c>
      <c r="W17" s="36">
        <v>2.85</v>
      </c>
      <c r="X17" s="35"/>
      <c r="Y17" s="26"/>
      <c r="Z17" s="36"/>
      <c r="AA17" s="35">
        <v>4</v>
      </c>
      <c r="AB17" s="26">
        <v>13.43</v>
      </c>
      <c r="AC17" s="36">
        <v>13.43</v>
      </c>
      <c r="AD17" s="35" t="s">
        <v>617</v>
      </c>
      <c r="AE17" s="26" t="s">
        <v>617</v>
      </c>
      <c r="AF17" s="36" t="s">
        <v>617</v>
      </c>
      <c r="AG17" s="35" t="s">
        <v>617</v>
      </c>
      <c r="AH17" s="26" t="s">
        <v>617</v>
      </c>
      <c r="AI17" s="36" t="s">
        <v>617</v>
      </c>
      <c r="AJ17" s="35">
        <v>139</v>
      </c>
      <c r="AK17" s="26">
        <v>35404.199999999997</v>
      </c>
      <c r="AL17" s="36">
        <v>21230.1</v>
      </c>
      <c r="AM17" s="35"/>
      <c r="AN17" s="26"/>
      <c r="AO17" s="36"/>
      <c r="AP17" s="35">
        <v>12</v>
      </c>
      <c r="AQ17" s="26">
        <v>24.9</v>
      </c>
      <c r="AR17" s="36">
        <v>24.5</v>
      </c>
      <c r="AS17" s="35">
        <v>12</v>
      </c>
      <c r="AT17" s="26">
        <v>6.03</v>
      </c>
      <c r="AU17" s="36"/>
      <c r="AV17" s="5" t="str">
        <f t="shared" si="0"/>
        <v>3 19.6666666666667</v>
      </c>
    </row>
    <row r="18" spans="1:48" x14ac:dyDescent="0.2">
      <c r="A18" s="42" t="s">
        <v>28</v>
      </c>
      <c r="B18" s="2" t="s">
        <v>708</v>
      </c>
      <c r="C18" s="35">
        <v>220</v>
      </c>
      <c r="D18" s="26">
        <v>14149.55</v>
      </c>
      <c r="E18" s="36">
        <v>10797.71</v>
      </c>
      <c r="F18" s="35">
        <v>10</v>
      </c>
      <c r="G18" s="26">
        <v>22.97</v>
      </c>
      <c r="H18" s="36">
        <v>23</v>
      </c>
      <c r="I18" s="35">
        <v>54</v>
      </c>
      <c r="J18" s="26">
        <v>939.08</v>
      </c>
      <c r="K18" s="36">
        <v>950.55</v>
      </c>
      <c r="L18" s="35" t="s">
        <v>617</v>
      </c>
      <c r="M18" s="26" t="s">
        <v>617</v>
      </c>
      <c r="N18" s="36" t="s">
        <v>617</v>
      </c>
      <c r="O18" s="35">
        <v>8</v>
      </c>
      <c r="P18" s="26">
        <v>23.56</v>
      </c>
      <c r="Q18" s="36">
        <v>23.62</v>
      </c>
      <c r="R18" s="35">
        <v>6</v>
      </c>
      <c r="S18" s="26">
        <v>4.88</v>
      </c>
      <c r="T18" s="36">
        <v>4.8099999999999996</v>
      </c>
      <c r="U18" s="35">
        <v>24</v>
      </c>
      <c r="V18" s="26">
        <v>25.76</v>
      </c>
      <c r="W18" s="36">
        <v>25.68</v>
      </c>
      <c r="X18" s="35" t="s">
        <v>617</v>
      </c>
      <c r="Y18" s="26" t="s">
        <v>617</v>
      </c>
      <c r="Z18" s="36" t="s">
        <v>617</v>
      </c>
      <c r="AA18" s="35">
        <v>38</v>
      </c>
      <c r="AB18" s="26">
        <v>268.12</v>
      </c>
      <c r="AC18" s="36">
        <v>269.83999999999997</v>
      </c>
      <c r="AD18" s="35">
        <v>16</v>
      </c>
      <c r="AE18" s="26">
        <v>141.44</v>
      </c>
      <c r="AF18" s="36">
        <v>143.08000000000001</v>
      </c>
      <c r="AG18" s="35" t="s">
        <v>617</v>
      </c>
      <c r="AH18" s="26" t="s">
        <v>617</v>
      </c>
      <c r="AI18" s="36" t="s">
        <v>617</v>
      </c>
      <c r="AJ18" s="35">
        <v>203</v>
      </c>
      <c r="AK18" s="26">
        <v>12190.52</v>
      </c>
      <c r="AL18" s="36">
        <v>8868.69</v>
      </c>
      <c r="AM18" s="35">
        <v>4</v>
      </c>
      <c r="AN18" s="26">
        <v>20.49</v>
      </c>
      <c r="AO18" s="36">
        <v>20.48</v>
      </c>
      <c r="AP18" s="35">
        <v>67</v>
      </c>
      <c r="AQ18" s="26">
        <v>460.98</v>
      </c>
      <c r="AR18" s="36">
        <v>461.48</v>
      </c>
      <c r="AS18" s="35">
        <v>63</v>
      </c>
      <c r="AT18" s="26">
        <v>45.21</v>
      </c>
      <c r="AU18" s="36"/>
      <c r="AV18" s="5" t="str">
        <f t="shared" si="0"/>
        <v>3 24.6666666666667</v>
      </c>
    </row>
    <row r="19" spans="1:48" x14ac:dyDescent="0.2">
      <c r="A19" s="42" t="s">
        <v>29</v>
      </c>
      <c r="B19" s="2" t="s">
        <v>709</v>
      </c>
      <c r="C19" s="35">
        <v>80</v>
      </c>
      <c r="D19" s="26">
        <v>2216.8000000000002</v>
      </c>
      <c r="E19" s="36">
        <v>2147.81</v>
      </c>
      <c r="F19" s="35">
        <v>4</v>
      </c>
      <c r="G19" s="26">
        <v>25.96</v>
      </c>
      <c r="H19" s="36">
        <v>25.96</v>
      </c>
      <c r="I19" s="35">
        <v>46</v>
      </c>
      <c r="J19" s="26">
        <v>905.56</v>
      </c>
      <c r="K19" s="36">
        <v>906.62</v>
      </c>
      <c r="L19" s="35"/>
      <c r="M19" s="26"/>
      <c r="N19" s="36"/>
      <c r="O19" s="35"/>
      <c r="P19" s="26"/>
      <c r="Q19" s="36"/>
      <c r="R19" s="35">
        <v>14</v>
      </c>
      <c r="S19" s="26">
        <v>39.82</v>
      </c>
      <c r="T19" s="36">
        <v>39.68</v>
      </c>
      <c r="U19" s="35">
        <v>9</v>
      </c>
      <c r="V19" s="26">
        <v>12.33</v>
      </c>
      <c r="W19" s="36">
        <v>12.17</v>
      </c>
      <c r="X19" s="35" t="s">
        <v>617</v>
      </c>
      <c r="Y19" s="26" t="s">
        <v>617</v>
      </c>
      <c r="Z19" s="36" t="s">
        <v>617</v>
      </c>
      <c r="AA19" s="35">
        <v>15</v>
      </c>
      <c r="AB19" s="26">
        <v>100.8</v>
      </c>
      <c r="AC19" s="36">
        <v>100.94</v>
      </c>
      <c r="AD19" s="35">
        <v>17</v>
      </c>
      <c r="AE19" s="26">
        <v>143.38</v>
      </c>
      <c r="AF19" s="36">
        <v>144.36000000000001</v>
      </c>
      <c r="AG19" s="35" t="s">
        <v>617</v>
      </c>
      <c r="AH19" s="26" t="s">
        <v>617</v>
      </c>
      <c r="AI19" s="36" t="s">
        <v>617</v>
      </c>
      <c r="AJ19" s="35">
        <v>54</v>
      </c>
      <c r="AK19" s="26">
        <v>725.72</v>
      </c>
      <c r="AL19" s="36">
        <v>670.2</v>
      </c>
      <c r="AM19" s="35" t="s">
        <v>617</v>
      </c>
      <c r="AN19" s="26" t="s">
        <v>617</v>
      </c>
      <c r="AO19" s="36" t="s">
        <v>617</v>
      </c>
      <c r="AP19" s="35">
        <v>34</v>
      </c>
      <c r="AQ19" s="26">
        <v>236.15</v>
      </c>
      <c r="AR19" s="36">
        <v>235.87</v>
      </c>
      <c r="AS19" s="35">
        <v>29</v>
      </c>
      <c r="AT19" s="26">
        <v>15.06</v>
      </c>
      <c r="AU19" s="36"/>
      <c r="AV19" s="5" t="str">
        <f t="shared" si="0"/>
        <v>3 22.6666666666667</v>
      </c>
    </row>
    <row r="20" spans="1:48" x14ac:dyDescent="0.2">
      <c r="A20" s="42" t="s">
        <v>710</v>
      </c>
      <c r="B20" s="2" t="s">
        <v>711</v>
      </c>
      <c r="C20" s="35">
        <v>794</v>
      </c>
      <c r="D20" s="26">
        <v>51648.91</v>
      </c>
      <c r="E20" s="36">
        <v>49745.81</v>
      </c>
      <c r="F20" s="35">
        <v>229</v>
      </c>
      <c r="G20" s="26">
        <v>3442.16</v>
      </c>
      <c r="H20" s="36">
        <v>3476.32</v>
      </c>
      <c r="I20" s="35">
        <v>489</v>
      </c>
      <c r="J20" s="26">
        <v>18997.78</v>
      </c>
      <c r="K20" s="36">
        <v>19113.18</v>
      </c>
      <c r="L20" s="35"/>
      <c r="M20" s="26"/>
      <c r="N20" s="36"/>
      <c r="O20" s="35">
        <v>9</v>
      </c>
      <c r="P20" s="26">
        <v>45.01</v>
      </c>
      <c r="Q20" s="36">
        <v>44.38</v>
      </c>
      <c r="R20" s="35">
        <v>435</v>
      </c>
      <c r="S20" s="26">
        <v>2155.89</v>
      </c>
      <c r="T20" s="36">
        <v>2116.0700000000002</v>
      </c>
      <c r="U20" s="35">
        <v>94</v>
      </c>
      <c r="V20" s="26">
        <v>520.57000000000005</v>
      </c>
      <c r="W20" s="36">
        <v>524.76</v>
      </c>
      <c r="X20" s="35">
        <v>39</v>
      </c>
      <c r="Y20" s="26">
        <v>332.64</v>
      </c>
      <c r="Z20" s="36">
        <v>337.47</v>
      </c>
      <c r="AA20" s="35">
        <v>256</v>
      </c>
      <c r="AB20" s="26">
        <v>4092.69</v>
      </c>
      <c r="AC20" s="36">
        <v>4090.46</v>
      </c>
      <c r="AD20" s="35">
        <v>406</v>
      </c>
      <c r="AE20" s="26">
        <v>12736.96</v>
      </c>
      <c r="AF20" s="36">
        <v>12818.82</v>
      </c>
      <c r="AG20" s="35">
        <v>23</v>
      </c>
      <c r="AH20" s="26">
        <v>210.42</v>
      </c>
      <c r="AI20" s="36">
        <v>210.48</v>
      </c>
      <c r="AJ20" s="35">
        <v>260</v>
      </c>
      <c r="AK20" s="26">
        <v>5814.75</v>
      </c>
      <c r="AL20" s="36">
        <v>4815.2299999999996</v>
      </c>
      <c r="AM20" s="35">
        <v>66</v>
      </c>
      <c r="AN20" s="26">
        <v>689.62</v>
      </c>
      <c r="AO20" s="36">
        <v>697.91</v>
      </c>
      <c r="AP20" s="35">
        <v>190</v>
      </c>
      <c r="AQ20" s="26">
        <v>1471.55</v>
      </c>
      <c r="AR20" s="36">
        <v>1467.45</v>
      </c>
      <c r="AS20" s="35">
        <v>531</v>
      </c>
      <c r="AT20" s="26">
        <v>1138.8699999999999</v>
      </c>
      <c r="AU20" s="36">
        <v>33.28</v>
      </c>
      <c r="AV20" s="5" t="str">
        <f t="shared" si="0"/>
        <v>0 24</v>
      </c>
    </row>
    <row r="21" spans="1:48" x14ac:dyDescent="0.2">
      <c r="A21" s="42" t="s">
        <v>712</v>
      </c>
      <c r="B21" s="2" t="s">
        <v>713</v>
      </c>
      <c r="C21" s="35">
        <v>101</v>
      </c>
      <c r="D21" s="26">
        <v>3055.02</v>
      </c>
      <c r="E21" s="36">
        <v>2582.2199999999998</v>
      </c>
      <c r="F21" s="35">
        <v>71</v>
      </c>
      <c r="G21" s="26">
        <v>1164.8399999999999</v>
      </c>
      <c r="H21" s="36">
        <v>1199.6300000000001</v>
      </c>
      <c r="I21" s="35">
        <v>15</v>
      </c>
      <c r="J21" s="26">
        <v>152.29</v>
      </c>
      <c r="K21" s="36">
        <v>151.93</v>
      </c>
      <c r="L21" s="35"/>
      <c r="M21" s="26"/>
      <c r="N21" s="36"/>
      <c r="O21" s="35"/>
      <c r="P21" s="26"/>
      <c r="Q21" s="36"/>
      <c r="R21" s="35">
        <v>49</v>
      </c>
      <c r="S21" s="26">
        <v>199.99</v>
      </c>
      <c r="T21" s="36">
        <v>195.89</v>
      </c>
      <c r="U21" s="35" t="s">
        <v>617</v>
      </c>
      <c r="V21" s="26" t="s">
        <v>617</v>
      </c>
      <c r="W21" s="36" t="s">
        <v>617</v>
      </c>
      <c r="X21" s="35">
        <v>3</v>
      </c>
      <c r="Y21" s="26">
        <v>19.440000000000001</v>
      </c>
      <c r="Z21" s="36">
        <v>19.37</v>
      </c>
      <c r="AA21" s="35">
        <v>28</v>
      </c>
      <c r="AB21" s="26">
        <v>232.2</v>
      </c>
      <c r="AC21" s="36">
        <v>231.41</v>
      </c>
      <c r="AD21" s="35">
        <v>6</v>
      </c>
      <c r="AE21" s="26">
        <v>86.09</v>
      </c>
      <c r="AF21" s="36">
        <v>86.13</v>
      </c>
      <c r="AG21" s="35" t="s">
        <v>617</v>
      </c>
      <c r="AH21" s="26" t="s">
        <v>617</v>
      </c>
      <c r="AI21" s="36" t="s">
        <v>617</v>
      </c>
      <c r="AJ21" s="35">
        <v>31</v>
      </c>
      <c r="AK21" s="26">
        <v>934.08</v>
      </c>
      <c r="AL21" s="36">
        <v>645.32000000000005</v>
      </c>
      <c r="AM21" s="35">
        <v>4</v>
      </c>
      <c r="AN21" s="26">
        <v>10.130000000000001</v>
      </c>
      <c r="AO21" s="36">
        <v>10.08</v>
      </c>
      <c r="AP21" s="35">
        <v>17</v>
      </c>
      <c r="AQ21" s="26">
        <v>35.92</v>
      </c>
      <c r="AR21" s="36">
        <v>34.43</v>
      </c>
      <c r="AS21" s="35">
        <v>61</v>
      </c>
      <c r="AT21" s="26">
        <v>219.56</v>
      </c>
      <c r="AU21" s="36">
        <v>7.55</v>
      </c>
      <c r="AV21" s="5" t="str">
        <f t="shared" si="0"/>
        <v>2 23</v>
      </c>
    </row>
    <row r="22" spans="1:48" x14ac:dyDescent="0.2">
      <c r="A22" s="42" t="s">
        <v>714</v>
      </c>
      <c r="B22" s="2" t="s">
        <v>715</v>
      </c>
      <c r="C22" s="35">
        <v>74</v>
      </c>
      <c r="D22" s="26">
        <v>2265.77</v>
      </c>
      <c r="E22" s="36">
        <v>2133.4899999999998</v>
      </c>
      <c r="F22" s="35">
        <v>51</v>
      </c>
      <c r="G22" s="26">
        <v>744.9</v>
      </c>
      <c r="H22" s="36">
        <v>750.29</v>
      </c>
      <c r="I22" s="35">
        <v>23</v>
      </c>
      <c r="J22" s="26">
        <v>474.64</v>
      </c>
      <c r="K22" s="36">
        <v>476.5</v>
      </c>
      <c r="L22" s="35"/>
      <c r="M22" s="26"/>
      <c r="N22" s="36"/>
      <c r="O22" s="35"/>
      <c r="P22" s="26"/>
      <c r="Q22" s="36"/>
      <c r="R22" s="35">
        <v>34</v>
      </c>
      <c r="S22" s="26">
        <v>171.76</v>
      </c>
      <c r="T22" s="36">
        <v>170.79</v>
      </c>
      <c r="U22" s="35" t="s">
        <v>617</v>
      </c>
      <c r="V22" s="26" t="s">
        <v>617</v>
      </c>
      <c r="W22" s="36" t="s">
        <v>617</v>
      </c>
      <c r="X22" s="35">
        <v>3</v>
      </c>
      <c r="Y22" s="26">
        <v>29.98</v>
      </c>
      <c r="Z22" s="36">
        <v>30.04</v>
      </c>
      <c r="AA22" s="35">
        <v>23</v>
      </c>
      <c r="AB22" s="26">
        <v>214.74</v>
      </c>
      <c r="AC22" s="36">
        <v>213.65</v>
      </c>
      <c r="AD22" s="35">
        <v>10</v>
      </c>
      <c r="AE22" s="26">
        <v>195</v>
      </c>
      <c r="AF22" s="36">
        <v>197.45</v>
      </c>
      <c r="AG22" s="35" t="s">
        <v>617</v>
      </c>
      <c r="AH22" s="26" t="s">
        <v>617</v>
      </c>
      <c r="AI22" s="36" t="s">
        <v>617</v>
      </c>
      <c r="AJ22" s="35">
        <v>17</v>
      </c>
      <c r="AK22" s="26">
        <v>237.03</v>
      </c>
      <c r="AL22" s="36">
        <v>195.18</v>
      </c>
      <c r="AM22" s="35">
        <v>3</v>
      </c>
      <c r="AN22" s="26">
        <v>13.49</v>
      </c>
      <c r="AO22" s="36">
        <v>13.49</v>
      </c>
      <c r="AP22" s="35">
        <v>12</v>
      </c>
      <c r="AQ22" s="26">
        <v>55.38</v>
      </c>
      <c r="AR22" s="36">
        <v>53.89</v>
      </c>
      <c r="AS22" s="35">
        <v>39</v>
      </c>
      <c r="AT22" s="26">
        <v>108.86</v>
      </c>
      <c r="AU22" s="36">
        <v>12.11</v>
      </c>
      <c r="AV22" s="5" t="str">
        <f t="shared" si="0"/>
        <v>2 23</v>
      </c>
    </row>
    <row r="23" spans="1:48" x14ac:dyDescent="0.2">
      <c r="A23" s="42" t="s">
        <v>716</v>
      </c>
      <c r="B23" s="2" t="s">
        <v>717</v>
      </c>
      <c r="C23" s="35">
        <v>316</v>
      </c>
      <c r="D23" s="26">
        <v>19551.400000000001</v>
      </c>
      <c r="E23" s="36">
        <v>19283.95</v>
      </c>
      <c r="F23" s="35">
        <v>22</v>
      </c>
      <c r="G23" s="26">
        <v>183.58</v>
      </c>
      <c r="H23" s="36">
        <v>190.22</v>
      </c>
      <c r="I23" s="35">
        <v>216</v>
      </c>
      <c r="J23" s="26">
        <v>8664.9599999999991</v>
      </c>
      <c r="K23" s="36">
        <v>8773.6</v>
      </c>
      <c r="L23" s="35"/>
      <c r="M23" s="26"/>
      <c r="N23" s="36"/>
      <c r="O23" s="35">
        <v>5</v>
      </c>
      <c r="P23" s="26">
        <v>32.32</v>
      </c>
      <c r="Q23" s="36">
        <v>32.32</v>
      </c>
      <c r="R23" s="35">
        <v>218</v>
      </c>
      <c r="S23" s="26">
        <v>1118.3499999999999</v>
      </c>
      <c r="T23" s="36">
        <v>1100.1500000000001</v>
      </c>
      <c r="U23" s="35">
        <v>53</v>
      </c>
      <c r="V23" s="26">
        <v>268.70999999999998</v>
      </c>
      <c r="W23" s="36">
        <v>270.33999999999997</v>
      </c>
      <c r="X23" s="35">
        <v>11</v>
      </c>
      <c r="Y23" s="26">
        <v>79.069999999999993</v>
      </c>
      <c r="Z23" s="36">
        <v>79.430000000000007</v>
      </c>
      <c r="AA23" s="35">
        <v>80</v>
      </c>
      <c r="AB23" s="26">
        <v>842.54</v>
      </c>
      <c r="AC23" s="36">
        <v>845.48</v>
      </c>
      <c r="AD23" s="35">
        <v>199</v>
      </c>
      <c r="AE23" s="26">
        <v>6069.31</v>
      </c>
      <c r="AF23" s="36">
        <v>6134.87</v>
      </c>
      <c r="AG23" s="35">
        <v>16</v>
      </c>
      <c r="AH23" s="26">
        <v>118.08</v>
      </c>
      <c r="AI23" s="36">
        <v>118.79</v>
      </c>
      <c r="AJ23" s="35">
        <v>74</v>
      </c>
      <c r="AK23" s="26">
        <v>752.04</v>
      </c>
      <c r="AL23" s="36">
        <v>662.66</v>
      </c>
      <c r="AM23" s="35">
        <v>30</v>
      </c>
      <c r="AN23" s="26">
        <v>587.86</v>
      </c>
      <c r="AO23" s="36">
        <v>593.11</v>
      </c>
      <c r="AP23" s="35">
        <v>64</v>
      </c>
      <c r="AQ23" s="26">
        <v>477.32</v>
      </c>
      <c r="AR23" s="36">
        <v>476.07</v>
      </c>
      <c r="AS23" s="35">
        <v>214</v>
      </c>
      <c r="AT23" s="26">
        <v>357.26</v>
      </c>
      <c r="AU23" s="36">
        <v>6.91</v>
      </c>
      <c r="AV23" s="5" t="str">
        <f t="shared" si="0"/>
        <v>0 24</v>
      </c>
    </row>
    <row r="24" spans="1:48" x14ac:dyDescent="0.2">
      <c r="A24" s="42" t="s">
        <v>718</v>
      </c>
      <c r="B24" s="2" t="s">
        <v>719</v>
      </c>
      <c r="C24" s="35">
        <v>315</v>
      </c>
      <c r="D24" s="26">
        <v>5885.92</v>
      </c>
      <c r="E24" s="36">
        <v>5495.71</v>
      </c>
      <c r="F24" s="35">
        <v>288</v>
      </c>
      <c r="G24" s="26">
        <v>3667.68</v>
      </c>
      <c r="H24" s="36">
        <v>3681.87</v>
      </c>
      <c r="I24" s="35">
        <v>20</v>
      </c>
      <c r="J24" s="26">
        <v>548.49</v>
      </c>
      <c r="K24" s="36">
        <v>545.44000000000005</v>
      </c>
      <c r="L24" s="35"/>
      <c r="M24" s="26"/>
      <c r="N24" s="36"/>
      <c r="O24" s="35"/>
      <c r="P24" s="26"/>
      <c r="Q24" s="36"/>
      <c r="R24" s="35">
        <v>64</v>
      </c>
      <c r="S24" s="26">
        <v>163.55000000000001</v>
      </c>
      <c r="T24" s="36">
        <v>160.08000000000001</v>
      </c>
      <c r="U24" s="35">
        <v>6</v>
      </c>
      <c r="V24" s="26">
        <v>112.97</v>
      </c>
      <c r="W24" s="36">
        <v>112.57</v>
      </c>
      <c r="X24" s="35">
        <v>4</v>
      </c>
      <c r="Y24" s="26">
        <v>41.22</v>
      </c>
      <c r="Z24" s="36">
        <v>40.19</v>
      </c>
      <c r="AA24" s="35">
        <v>13</v>
      </c>
      <c r="AB24" s="26">
        <v>263.64</v>
      </c>
      <c r="AC24" s="36">
        <v>260.04000000000002</v>
      </c>
      <c r="AD24" s="35">
        <v>4</v>
      </c>
      <c r="AE24" s="26">
        <v>39.1</v>
      </c>
      <c r="AF24" s="36">
        <v>37.94</v>
      </c>
      <c r="AG24" s="35"/>
      <c r="AH24" s="26"/>
      <c r="AI24" s="36"/>
      <c r="AJ24" s="35">
        <v>21</v>
      </c>
      <c r="AK24" s="26">
        <v>742.04</v>
      </c>
      <c r="AL24" s="36">
        <v>542.34</v>
      </c>
      <c r="AM24" s="35">
        <v>3</v>
      </c>
      <c r="AN24" s="26">
        <v>75.06</v>
      </c>
      <c r="AO24" s="36">
        <v>74.930000000000007</v>
      </c>
      <c r="AP24" s="35">
        <v>9</v>
      </c>
      <c r="AQ24" s="26">
        <v>38.75</v>
      </c>
      <c r="AR24" s="36">
        <v>37.229999999999997</v>
      </c>
      <c r="AS24" s="35">
        <v>143</v>
      </c>
      <c r="AT24" s="26">
        <v>193.42</v>
      </c>
      <c r="AU24" s="36">
        <v>3.08</v>
      </c>
      <c r="AV24" s="5" t="str">
        <f t="shared" si="0"/>
        <v>0 22</v>
      </c>
    </row>
    <row r="25" spans="1:48" x14ac:dyDescent="0.2">
      <c r="A25" s="42" t="s">
        <v>720</v>
      </c>
      <c r="B25" s="2" t="s">
        <v>721</v>
      </c>
      <c r="C25" s="35">
        <v>635</v>
      </c>
      <c r="D25" s="26">
        <v>24300.38</v>
      </c>
      <c r="E25" s="36">
        <v>17385.54</v>
      </c>
      <c r="F25" s="35">
        <v>506</v>
      </c>
      <c r="G25" s="26">
        <v>8409.2999999999993</v>
      </c>
      <c r="H25" s="36">
        <v>8396.4</v>
      </c>
      <c r="I25" s="35">
        <v>29</v>
      </c>
      <c r="J25" s="26">
        <v>310.25</v>
      </c>
      <c r="K25" s="36">
        <v>307.93</v>
      </c>
      <c r="L25" s="35"/>
      <c r="M25" s="26"/>
      <c r="N25" s="36"/>
      <c r="O25" s="35" t="s">
        <v>617</v>
      </c>
      <c r="P25" s="26" t="s">
        <v>617</v>
      </c>
      <c r="Q25" s="36" t="s">
        <v>617</v>
      </c>
      <c r="R25" s="35">
        <v>131</v>
      </c>
      <c r="S25" s="26">
        <v>660.21</v>
      </c>
      <c r="T25" s="36">
        <v>638.70000000000005</v>
      </c>
      <c r="U25" s="35">
        <v>14</v>
      </c>
      <c r="V25" s="26">
        <v>7.94</v>
      </c>
      <c r="W25" s="36">
        <v>7.92</v>
      </c>
      <c r="X25" s="35" t="s">
        <v>617</v>
      </c>
      <c r="Y25" s="26" t="s">
        <v>617</v>
      </c>
      <c r="Z25" s="36" t="s">
        <v>617</v>
      </c>
      <c r="AA25" s="35">
        <v>48</v>
      </c>
      <c r="AB25" s="26">
        <v>353.18</v>
      </c>
      <c r="AC25" s="36">
        <v>349.86</v>
      </c>
      <c r="AD25" s="35">
        <v>6</v>
      </c>
      <c r="AE25" s="26">
        <v>19.079999999999998</v>
      </c>
      <c r="AF25" s="36">
        <v>18.989999999999998</v>
      </c>
      <c r="AG25" s="35">
        <v>13</v>
      </c>
      <c r="AH25" s="26">
        <v>18.87</v>
      </c>
      <c r="AI25" s="36">
        <v>18.260000000000002</v>
      </c>
      <c r="AJ25" s="35">
        <v>140</v>
      </c>
      <c r="AK25" s="26">
        <v>13008.62</v>
      </c>
      <c r="AL25" s="36">
        <v>7377.44</v>
      </c>
      <c r="AM25" s="35">
        <v>4</v>
      </c>
      <c r="AN25" s="26">
        <v>31.69</v>
      </c>
      <c r="AO25" s="36">
        <v>31.43</v>
      </c>
      <c r="AP25" s="35">
        <v>57</v>
      </c>
      <c r="AQ25" s="26">
        <v>211.95</v>
      </c>
      <c r="AR25" s="36">
        <v>204.26</v>
      </c>
      <c r="AS25" s="35">
        <v>381</v>
      </c>
      <c r="AT25" s="26">
        <v>1260.17</v>
      </c>
      <c r="AU25" s="36">
        <v>25.6</v>
      </c>
      <c r="AV25" s="5" t="str">
        <f t="shared" si="0"/>
        <v>2 24</v>
      </c>
    </row>
    <row r="26" spans="1:48" x14ac:dyDescent="0.2">
      <c r="A26" s="42" t="s">
        <v>722</v>
      </c>
      <c r="B26" s="2" t="s">
        <v>723</v>
      </c>
      <c r="C26" s="35">
        <v>299</v>
      </c>
      <c r="D26" s="26">
        <v>5940.33</v>
      </c>
      <c r="E26" s="36">
        <v>5385.56</v>
      </c>
      <c r="F26" s="35">
        <v>253</v>
      </c>
      <c r="G26" s="26">
        <v>3680.31</v>
      </c>
      <c r="H26" s="36">
        <v>3674.46</v>
      </c>
      <c r="I26" s="35">
        <v>18</v>
      </c>
      <c r="J26" s="26">
        <v>360.92</v>
      </c>
      <c r="K26" s="36">
        <v>357.94</v>
      </c>
      <c r="L26" s="35"/>
      <c r="M26" s="26"/>
      <c r="N26" s="36"/>
      <c r="O26" s="35" t="s">
        <v>617</v>
      </c>
      <c r="P26" s="26" t="s">
        <v>617</v>
      </c>
      <c r="Q26" s="36" t="s">
        <v>617</v>
      </c>
      <c r="R26" s="35">
        <v>74</v>
      </c>
      <c r="S26" s="26">
        <v>480.76</v>
      </c>
      <c r="T26" s="36">
        <v>474.48</v>
      </c>
      <c r="U26" s="35">
        <v>3</v>
      </c>
      <c r="V26" s="26">
        <v>1.51</v>
      </c>
      <c r="W26" s="36">
        <v>1.49</v>
      </c>
      <c r="X26" s="35">
        <v>5</v>
      </c>
      <c r="Y26" s="26">
        <v>44.28</v>
      </c>
      <c r="Z26" s="36">
        <v>43.55</v>
      </c>
      <c r="AA26" s="35">
        <v>27</v>
      </c>
      <c r="AB26" s="26">
        <v>287.72000000000003</v>
      </c>
      <c r="AC26" s="36">
        <v>284.35000000000002</v>
      </c>
      <c r="AD26" s="35" t="s">
        <v>617</v>
      </c>
      <c r="AE26" s="26" t="s">
        <v>617</v>
      </c>
      <c r="AF26" s="36" t="s">
        <v>617</v>
      </c>
      <c r="AG26" s="35"/>
      <c r="AH26" s="26"/>
      <c r="AI26" s="36"/>
      <c r="AJ26" s="35">
        <v>11</v>
      </c>
      <c r="AK26" s="26">
        <v>659.89</v>
      </c>
      <c r="AL26" s="36">
        <v>432.09</v>
      </c>
      <c r="AM26" s="35" t="s">
        <v>617</v>
      </c>
      <c r="AN26" s="26" t="s">
        <v>617</v>
      </c>
      <c r="AO26" s="36" t="s">
        <v>617</v>
      </c>
      <c r="AP26" s="35">
        <v>10</v>
      </c>
      <c r="AQ26" s="26">
        <v>72.27</v>
      </c>
      <c r="AR26" s="36">
        <v>71.709999999999994</v>
      </c>
      <c r="AS26" s="35">
        <v>146</v>
      </c>
      <c r="AT26" s="26">
        <v>313.29000000000002</v>
      </c>
      <c r="AU26" s="36">
        <v>6.3</v>
      </c>
      <c r="AV26" s="5" t="str">
        <f t="shared" si="0"/>
        <v>3 23</v>
      </c>
    </row>
    <row r="27" spans="1:48" x14ac:dyDescent="0.2">
      <c r="A27" s="42" t="s">
        <v>724</v>
      </c>
      <c r="B27" s="2" t="s">
        <v>725</v>
      </c>
      <c r="C27" s="35">
        <v>416</v>
      </c>
      <c r="D27" s="26">
        <v>14995.98</v>
      </c>
      <c r="E27" s="36">
        <v>11266.34</v>
      </c>
      <c r="F27" s="35">
        <v>304</v>
      </c>
      <c r="G27" s="26">
        <v>4859.4799999999996</v>
      </c>
      <c r="H27" s="36">
        <v>4869.3</v>
      </c>
      <c r="I27" s="35">
        <v>62</v>
      </c>
      <c r="J27" s="26">
        <v>525.02</v>
      </c>
      <c r="K27" s="36">
        <v>524.66</v>
      </c>
      <c r="L27" s="35"/>
      <c r="M27" s="26"/>
      <c r="N27" s="36"/>
      <c r="O27" s="35">
        <v>3</v>
      </c>
      <c r="P27" s="26">
        <v>8.52</v>
      </c>
      <c r="Q27" s="36">
        <v>8.4600000000000009</v>
      </c>
      <c r="R27" s="35">
        <v>107</v>
      </c>
      <c r="S27" s="26">
        <v>207.11</v>
      </c>
      <c r="T27" s="36">
        <v>198.69</v>
      </c>
      <c r="U27" s="35">
        <v>14</v>
      </c>
      <c r="V27" s="26">
        <v>20.170000000000002</v>
      </c>
      <c r="W27" s="36">
        <v>20.07</v>
      </c>
      <c r="X27" s="35" t="s">
        <v>617</v>
      </c>
      <c r="Y27" s="26" t="s">
        <v>617</v>
      </c>
      <c r="Z27" s="36" t="s">
        <v>617</v>
      </c>
      <c r="AA27" s="35">
        <v>86</v>
      </c>
      <c r="AB27" s="26">
        <v>560.94000000000005</v>
      </c>
      <c r="AC27" s="36">
        <v>558.86</v>
      </c>
      <c r="AD27" s="35">
        <v>23</v>
      </c>
      <c r="AE27" s="26">
        <v>205.41</v>
      </c>
      <c r="AF27" s="36">
        <v>205.73</v>
      </c>
      <c r="AG27" s="35" t="s">
        <v>617</v>
      </c>
      <c r="AH27" s="26" t="s">
        <v>617</v>
      </c>
      <c r="AI27" s="36" t="s">
        <v>617</v>
      </c>
      <c r="AJ27" s="35">
        <v>111</v>
      </c>
      <c r="AK27" s="26">
        <v>7663.56</v>
      </c>
      <c r="AL27" s="36">
        <v>4534.91</v>
      </c>
      <c r="AM27" s="35">
        <v>3</v>
      </c>
      <c r="AN27" s="26">
        <v>37.200000000000003</v>
      </c>
      <c r="AO27" s="36">
        <v>36.9</v>
      </c>
      <c r="AP27" s="35">
        <v>66</v>
      </c>
      <c r="AQ27" s="26">
        <v>279.87</v>
      </c>
      <c r="AR27" s="36">
        <v>277.07</v>
      </c>
      <c r="AS27" s="35">
        <v>241</v>
      </c>
      <c r="AT27" s="26">
        <v>617.59</v>
      </c>
      <c r="AU27" s="36">
        <v>20.83</v>
      </c>
      <c r="AV27" s="5" t="str">
        <f t="shared" si="0"/>
        <v>2 24</v>
      </c>
    </row>
    <row r="28" spans="1:48" x14ac:dyDescent="0.2">
      <c r="A28" s="42" t="s">
        <v>726</v>
      </c>
      <c r="B28" s="2" t="s">
        <v>727</v>
      </c>
      <c r="C28" s="35">
        <v>364</v>
      </c>
      <c r="D28" s="26">
        <v>22194.3</v>
      </c>
      <c r="E28" s="36">
        <v>20427.02</v>
      </c>
      <c r="F28" s="35">
        <v>152</v>
      </c>
      <c r="G28" s="26">
        <v>3047.86</v>
      </c>
      <c r="H28" s="36">
        <v>3106.76</v>
      </c>
      <c r="I28" s="35">
        <v>189</v>
      </c>
      <c r="J28" s="26">
        <v>4991.55</v>
      </c>
      <c r="K28" s="36">
        <v>4989.16</v>
      </c>
      <c r="L28" s="35"/>
      <c r="M28" s="26"/>
      <c r="N28" s="36"/>
      <c r="O28" s="35">
        <v>4</v>
      </c>
      <c r="P28" s="26">
        <v>25.31</v>
      </c>
      <c r="Q28" s="36">
        <v>24.94</v>
      </c>
      <c r="R28" s="35">
        <v>163</v>
      </c>
      <c r="S28" s="26">
        <v>674.89</v>
      </c>
      <c r="T28" s="36">
        <v>664.88</v>
      </c>
      <c r="U28" s="35">
        <v>43</v>
      </c>
      <c r="V28" s="26">
        <v>172.78</v>
      </c>
      <c r="W28" s="36">
        <v>171.62</v>
      </c>
      <c r="X28" s="35">
        <v>6</v>
      </c>
      <c r="Y28" s="26">
        <v>51.21</v>
      </c>
      <c r="Z28" s="36">
        <v>52.47</v>
      </c>
      <c r="AA28" s="35">
        <v>98</v>
      </c>
      <c r="AB28" s="26">
        <v>1366.36</v>
      </c>
      <c r="AC28" s="36">
        <v>1360.71</v>
      </c>
      <c r="AD28" s="35">
        <v>125</v>
      </c>
      <c r="AE28" s="26">
        <v>2465.13</v>
      </c>
      <c r="AF28" s="36">
        <v>2463.58</v>
      </c>
      <c r="AG28" s="35">
        <v>7</v>
      </c>
      <c r="AH28" s="26">
        <v>70.599999999999994</v>
      </c>
      <c r="AI28" s="36">
        <v>71.28</v>
      </c>
      <c r="AJ28" s="35">
        <v>176</v>
      </c>
      <c r="AK28" s="26">
        <v>6671.51</v>
      </c>
      <c r="AL28" s="36">
        <v>5358.65</v>
      </c>
      <c r="AM28" s="35">
        <v>25</v>
      </c>
      <c r="AN28" s="26">
        <v>229.89</v>
      </c>
      <c r="AO28" s="36">
        <v>231.47</v>
      </c>
      <c r="AP28" s="35">
        <v>115</v>
      </c>
      <c r="AQ28" s="26">
        <v>1928.91</v>
      </c>
      <c r="AR28" s="36">
        <v>1897.3</v>
      </c>
      <c r="AS28" s="35">
        <v>217</v>
      </c>
      <c r="AT28" s="26">
        <v>498.3</v>
      </c>
      <c r="AU28" s="36">
        <v>34.200000000000003</v>
      </c>
      <c r="AV28" s="5" t="str">
        <f t="shared" si="0"/>
        <v>0 24</v>
      </c>
    </row>
    <row r="29" spans="1:48" x14ac:dyDescent="0.2">
      <c r="A29" s="42" t="s">
        <v>728</v>
      </c>
      <c r="B29" s="2" t="s">
        <v>729</v>
      </c>
      <c r="C29" s="35">
        <v>122</v>
      </c>
      <c r="D29" s="26">
        <v>2055.04</v>
      </c>
      <c r="E29" s="36">
        <v>1878.79</v>
      </c>
      <c r="F29" s="35">
        <v>109</v>
      </c>
      <c r="G29" s="26">
        <v>1419.45</v>
      </c>
      <c r="H29" s="36">
        <v>1438.06</v>
      </c>
      <c r="I29" s="35">
        <v>9</v>
      </c>
      <c r="J29" s="26">
        <v>50.47</v>
      </c>
      <c r="K29" s="36">
        <v>50.29</v>
      </c>
      <c r="L29" s="35"/>
      <c r="M29" s="26"/>
      <c r="N29" s="36"/>
      <c r="O29" s="35"/>
      <c r="P29" s="26"/>
      <c r="Q29" s="36"/>
      <c r="R29" s="35">
        <v>40</v>
      </c>
      <c r="S29" s="26">
        <v>173.11</v>
      </c>
      <c r="T29" s="36">
        <v>170.68</v>
      </c>
      <c r="U29" s="35">
        <v>3</v>
      </c>
      <c r="V29" s="26">
        <v>15.08</v>
      </c>
      <c r="W29" s="36">
        <v>14.63</v>
      </c>
      <c r="X29" s="35"/>
      <c r="Y29" s="26"/>
      <c r="Z29" s="36"/>
      <c r="AA29" s="35">
        <v>10</v>
      </c>
      <c r="AB29" s="26">
        <v>145.63</v>
      </c>
      <c r="AC29" s="36">
        <v>144.43</v>
      </c>
      <c r="AD29" s="35" t="s">
        <v>617</v>
      </c>
      <c r="AE29" s="26" t="s">
        <v>617</v>
      </c>
      <c r="AF29" s="36" t="s">
        <v>617</v>
      </c>
      <c r="AG29" s="35" t="s">
        <v>617</v>
      </c>
      <c r="AH29" s="26" t="s">
        <v>617</v>
      </c>
      <c r="AI29" s="36" t="s">
        <v>617</v>
      </c>
      <c r="AJ29" s="35" t="s">
        <v>617</v>
      </c>
      <c r="AK29" s="26" t="s">
        <v>617</v>
      </c>
      <c r="AL29" s="36" t="s">
        <v>617</v>
      </c>
      <c r="AM29" s="35" t="s">
        <v>617</v>
      </c>
      <c r="AN29" s="26" t="s">
        <v>617</v>
      </c>
      <c r="AO29" s="36" t="s">
        <v>617</v>
      </c>
      <c r="AP29" s="35">
        <v>4</v>
      </c>
      <c r="AQ29" s="26">
        <v>18.14</v>
      </c>
      <c r="AR29" s="36">
        <v>18.05</v>
      </c>
      <c r="AS29" s="35">
        <v>77</v>
      </c>
      <c r="AT29" s="26">
        <v>192.7</v>
      </c>
      <c r="AU29" s="36">
        <v>3.01</v>
      </c>
      <c r="AV29" s="5" t="str">
        <f t="shared" si="0"/>
        <v>4 22</v>
      </c>
    </row>
    <row r="30" spans="1:48" x14ac:dyDescent="0.2">
      <c r="A30" s="42" t="s">
        <v>730</v>
      </c>
      <c r="B30" s="2" t="s">
        <v>731</v>
      </c>
      <c r="C30" s="35">
        <v>47</v>
      </c>
      <c r="D30" s="26">
        <v>576.82000000000005</v>
      </c>
      <c r="E30" s="36">
        <v>496.47</v>
      </c>
      <c r="F30" s="35">
        <v>41</v>
      </c>
      <c r="G30" s="26">
        <v>382.94</v>
      </c>
      <c r="H30" s="36">
        <v>387.65</v>
      </c>
      <c r="I30" s="35"/>
      <c r="J30" s="26"/>
      <c r="K30" s="36"/>
      <c r="L30" s="35"/>
      <c r="M30" s="26"/>
      <c r="N30" s="36"/>
      <c r="O30" s="35"/>
      <c r="P30" s="26"/>
      <c r="Q30" s="36"/>
      <c r="R30" s="35">
        <v>7</v>
      </c>
      <c r="S30" s="26">
        <v>59.29</v>
      </c>
      <c r="T30" s="36">
        <v>56.92</v>
      </c>
      <c r="U30" s="35"/>
      <c r="V30" s="26"/>
      <c r="W30" s="36"/>
      <c r="X30" s="35"/>
      <c r="Y30" s="26"/>
      <c r="Z30" s="36"/>
      <c r="AA30" s="35" t="s">
        <v>617</v>
      </c>
      <c r="AB30" s="26" t="s">
        <v>617</v>
      </c>
      <c r="AC30" s="36" t="s">
        <v>617</v>
      </c>
      <c r="AD30" s="35"/>
      <c r="AE30" s="26"/>
      <c r="AF30" s="36"/>
      <c r="AG30" s="35"/>
      <c r="AH30" s="26"/>
      <c r="AI30" s="36"/>
      <c r="AJ30" s="35">
        <v>4</v>
      </c>
      <c r="AK30" s="26">
        <v>43.76</v>
      </c>
      <c r="AL30" s="36">
        <v>37.5</v>
      </c>
      <c r="AM30" s="35"/>
      <c r="AN30" s="26"/>
      <c r="AO30" s="36"/>
      <c r="AP30" s="35" t="s">
        <v>617</v>
      </c>
      <c r="AQ30" s="26" t="s">
        <v>617</v>
      </c>
      <c r="AR30" s="36" t="s">
        <v>617</v>
      </c>
      <c r="AS30" s="35">
        <v>28</v>
      </c>
      <c r="AT30" s="26">
        <v>75.97</v>
      </c>
      <c r="AU30" s="36"/>
      <c r="AV30" s="5" t="str">
        <f t="shared" si="0"/>
        <v>2 16.6666666666667</v>
      </c>
    </row>
    <row r="31" spans="1:48" x14ac:dyDescent="0.2">
      <c r="A31" s="42" t="s">
        <v>732</v>
      </c>
      <c r="B31" s="2" t="s">
        <v>733</v>
      </c>
      <c r="C31" s="35">
        <v>421</v>
      </c>
      <c r="D31" s="26">
        <v>42585.33</v>
      </c>
      <c r="E31" s="36">
        <v>28655.22</v>
      </c>
      <c r="F31" s="35">
        <v>92</v>
      </c>
      <c r="G31" s="26">
        <v>974.18</v>
      </c>
      <c r="H31" s="36">
        <v>978.01</v>
      </c>
      <c r="I31" s="35">
        <v>105</v>
      </c>
      <c r="J31" s="26">
        <v>1346.09</v>
      </c>
      <c r="K31" s="36">
        <v>1357.2</v>
      </c>
      <c r="L31" s="35" t="s">
        <v>617</v>
      </c>
      <c r="M31" s="26" t="s">
        <v>617</v>
      </c>
      <c r="N31" s="36" t="s">
        <v>617</v>
      </c>
      <c r="O31" s="35">
        <v>8</v>
      </c>
      <c r="P31" s="26">
        <v>26.08</v>
      </c>
      <c r="Q31" s="36">
        <v>25.94</v>
      </c>
      <c r="R31" s="35">
        <v>49</v>
      </c>
      <c r="S31" s="26">
        <v>178.47</v>
      </c>
      <c r="T31" s="36">
        <v>174.63</v>
      </c>
      <c r="U31" s="35">
        <v>57</v>
      </c>
      <c r="V31" s="26">
        <v>81.61</v>
      </c>
      <c r="W31" s="36">
        <v>81.19</v>
      </c>
      <c r="X31" s="35" t="s">
        <v>617</v>
      </c>
      <c r="Y31" s="26" t="s">
        <v>617</v>
      </c>
      <c r="Z31" s="36" t="s">
        <v>617</v>
      </c>
      <c r="AA31" s="35">
        <v>121</v>
      </c>
      <c r="AB31" s="26">
        <v>998</v>
      </c>
      <c r="AC31" s="36">
        <v>996.32</v>
      </c>
      <c r="AD31" s="35">
        <v>25</v>
      </c>
      <c r="AE31" s="26">
        <v>271.45999999999998</v>
      </c>
      <c r="AF31" s="36">
        <v>277.19</v>
      </c>
      <c r="AG31" s="35">
        <v>10</v>
      </c>
      <c r="AH31" s="26">
        <v>26.07</v>
      </c>
      <c r="AI31" s="36">
        <v>26.78</v>
      </c>
      <c r="AJ31" s="35">
        <v>352</v>
      </c>
      <c r="AK31" s="26">
        <v>37242.18</v>
      </c>
      <c r="AL31" s="36">
        <v>23672.49</v>
      </c>
      <c r="AM31" s="35">
        <v>6</v>
      </c>
      <c r="AN31" s="26">
        <v>35.24</v>
      </c>
      <c r="AO31" s="36">
        <v>35.409999999999997</v>
      </c>
      <c r="AP31" s="35">
        <v>140</v>
      </c>
      <c r="AQ31" s="26">
        <v>992.12</v>
      </c>
      <c r="AR31" s="36">
        <v>987.85</v>
      </c>
      <c r="AS31" s="35">
        <v>144</v>
      </c>
      <c r="AT31" s="26">
        <v>378.18</v>
      </c>
      <c r="AU31" s="36">
        <v>8.4499999999999993</v>
      </c>
      <c r="AV31" s="5" t="str">
        <f t="shared" si="0"/>
        <v>2 25</v>
      </c>
    </row>
    <row r="32" spans="1:48" x14ac:dyDescent="0.2">
      <c r="A32" s="42" t="s">
        <v>734</v>
      </c>
      <c r="B32" s="2" t="s">
        <v>735</v>
      </c>
      <c r="C32" s="35">
        <v>559</v>
      </c>
      <c r="D32" s="26">
        <v>13123.04</v>
      </c>
      <c r="E32" s="36">
        <v>11893.29</v>
      </c>
      <c r="F32" s="35">
        <v>507</v>
      </c>
      <c r="G32" s="26">
        <v>8511.2099999999991</v>
      </c>
      <c r="H32" s="36">
        <v>8542.89</v>
      </c>
      <c r="I32" s="35">
        <v>42</v>
      </c>
      <c r="J32" s="26">
        <v>356.87</v>
      </c>
      <c r="K32" s="36">
        <v>354.98</v>
      </c>
      <c r="L32" s="35"/>
      <c r="M32" s="26"/>
      <c r="N32" s="36"/>
      <c r="O32" s="35">
        <v>3</v>
      </c>
      <c r="P32" s="26">
        <v>6.77</v>
      </c>
      <c r="Q32" s="36">
        <v>6.9</v>
      </c>
      <c r="R32" s="35">
        <v>148</v>
      </c>
      <c r="S32" s="26">
        <v>707.59</v>
      </c>
      <c r="T32" s="36">
        <v>685.58</v>
      </c>
      <c r="U32" s="35">
        <v>13</v>
      </c>
      <c r="V32" s="26">
        <v>21.22</v>
      </c>
      <c r="W32" s="36">
        <v>20.95</v>
      </c>
      <c r="X32" s="35">
        <v>16</v>
      </c>
      <c r="Y32" s="26">
        <v>133</v>
      </c>
      <c r="Z32" s="36">
        <v>131.32</v>
      </c>
      <c r="AA32" s="35">
        <v>57</v>
      </c>
      <c r="AB32" s="26">
        <v>884.62</v>
      </c>
      <c r="AC32" s="36">
        <v>877.59</v>
      </c>
      <c r="AD32" s="35">
        <v>13</v>
      </c>
      <c r="AE32" s="26">
        <v>89.49</v>
      </c>
      <c r="AF32" s="36">
        <v>88.97</v>
      </c>
      <c r="AG32" s="35">
        <v>3</v>
      </c>
      <c r="AH32" s="26">
        <v>6.21</v>
      </c>
      <c r="AI32" s="36">
        <v>6.15</v>
      </c>
      <c r="AJ32" s="35">
        <v>36</v>
      </c>
      <c r="AK32" s="26">
        <v>1283.82</v>
      </c>
      <c r="AL32" s="36">
        <v>857.11</v>
      </c>
      <c r="AM32" s="35">
        <v>15</v>
      </c>
      <c r="AN32" s="26">
        <v>162.16999999999999</v>
      </c>
      <c r="AO32" s="36">
        <v>159.88</v>
      </c>
      <c r="AP32" s="35">
        <v>34</v>
      </c>
      <c r="AQ32" s="26">
        <v>116.22</v>
      </c>
      <c r="AR32" s="36">
        <v>114.45</v>
      </c>
      <c r="AS32" s="35">
        <v>339</v>
      </c>
      <c r="AT32" s="26">
        <v>843.85</v>
      </c>
      <c r="AU32" s="36">
        <v>46.52</v>
      </c>
      <c r="AV32" s="5" t="str">
        <f t="shared" si="0"/>
        <v>0 24</v>
      </c>
    </row>
    <row r="33" spans="1:48" x14ac:dyDescent="0.2">
      <c r="A33" s="42" t="s">
        <v>736</v>
      </c>
      <c r="B33" s="2" t="s">
        <v>737</v>
      </c>
      <c r="C33" s="35">
        <v>545</v>
      </c>
      <c r="D33" s="26">
        <v>9872.94</v>
      </c>
      <c r="E33" s="36">
        <v>9119.0400000000009</v>
      </c>
      <c r="F33" s="35">
        <v>499</v>
      </c>
      <c r="G33" s="26">
        <v>6752.04</v>
      </c>
      <c r="H33" s="36">
        <v>6802.89</v>
      </c>
      <c r="I33" s="35">
        <v>29</v>
      </c>
      <c r="J33" s="26">
        <v>435.09</v>
      </c>
      <c r="K33" s="36">
        <v>429.66</v>
      </c>
      <c r="L33" s="35"/>
      <c r="M33" s="26"/>
      <c r="N33" s="36"/>
      <c r="O33" s="35" t="s">
        <v>617</v>
      </c>
      <c r="P33" s="26" t="s">
        <v>617</v>
      </c>
      <c r="Q33" s="36" t="s">
        <v>617</v>
      </c>
      <c r="R33" s="35">
        <v>159</v>
      </c>
      <c r="S33" s="26">
        <v>693.51</v>
      </c>
      <c r="T33" s="36">
        <v>685.84</v>
      </c>
      <c r="U33" s="35">
        <v>14</v>
      </c>
      <c r="V33" s="26">
        <v>28.46</v>
      </c>
      <c r="W33" s="36">
        <v>28.31</v>
      </c>
      <c r="X33" s="35">
        <v>7</v>
      </c>
      <c r="Y33" s="26">
        <v>47.25</v>
      </c>
      <c r="Z33" s="36">
        <v>46.84</v>
      </c>
      <c r="AA33" s="35">
        <v>29</v>
      </c>
      <c r="AB33" s="26">
        <v>261.2</v>
      </c>
      <c r="AC33" s="36">
        <v>259.7</v>
      </c>
      <c r="AD33" s="35">
        <v>6</v>
      </c>
      <c r="AE33" s="26">
        <v>97.64</v>
      </c>
      <c r="AF33" s="36">
        <v>96.79</v>
      </c>
      <c r="AG33" s="35">
        <v>6</v>
      </c>
      <c r="AH33" s="26">
        <v>18.23</v>
      </c>
      <c r="AI33" s="36">
        <v>18.03</v>
      </c>
      <c r="AJ33" s="35">
        <v>23</v>
      </c>
      <c r="AK33" s="26">
        <v>734.27</v>
      </c>
      <c r="AL33" s="36">
        <v>579.33000000000004</v>
      </c>
      <c r="AM33" s="35" t="s">
        <v>617</v>
      </c>
      <c r="AN33" s="26" t="s">
        <v>617</v>
      </c>
      <c r="AO33" s="36" t="s">
        <v>617</v>
      </c>
      <c r="AP33" s="35">
        <v>18</v>
      </c>
      <c r="AQ33" s="26">
        <v>114</v>
      </c>
      <c r="AR33" s="36">
        <v>112.92</v>
      </c>
      <c r="AS33" s="35">
        <v>326</v>
      </c>
      <c r="AT33" s="26">
        <v>674.33</v>
      </c>
      <c r="AU33" s="36">
        <v>41.84</v>
      </c>
      <c r="AV33" s="5" t="str">
        <f t="shared" si="0"/>
        <v>2 24</v>
      </c>
    </row>
    <row r="34" spans="1:48" x14ac:dyDescent="0.2">
      <c r="A34" s="42" t="s">
        <v>738</v>
      </c>
      <c r="B34" s="2" t="s">
        <v>739</v>
      </c>
      <c r="C34" s="35">
        <v>178</v>
      </c>
      <c r="D34" s="26">
        <v>4280.83</v>
      </c>
      <c r="E34" s="36">
        <v>3463.73</v>
      </c>
      <c r="F34" s="35">
        <v>169</v>
      </c>
      <c r="G34" s="26">
        <v>2837.44</v>
      </c>
      <c r="H34" s="36">
        <v>2870.22</v>
      </c>
      <c r="I34" s="35">
        <v>4</v>
      </c>
      <c r="J34" s="26">
        <v>22.91</v>
      </c>
      <c r="K34" s="36">
        <v>22.37</v>
      </c>
      <c r="L34" s="35"/>
      <c r="M34" s="26"/>
      <c r="N34" s="36"/>
      <c r="O34" s="35"/>
      <c r="P34" s="26"/>
      <c r="Q34" s="36"/>
      <c r="R34" s="35">
        <v>41</v>
      </c>
      <c r="S34" s="26">
        <v>144.66</v>
      </c>
      <c r="T34" s="36">
        <v>141.41</v>
      </c>
      <c r="U34" s="35" t="s">
        <v>617</v>
      </c>
      <c r="V34" s="26" t="s">
        <v>617</v>
      </c>
      <c r="W34" s="36" t="s">
        <v>617</v>
      </c>
      <c r="X34" s="35"/>
      <c r="Y34" s="26"/>
      <c r="Z34" s="36"/>
      <c r="AA34" s="35">
        <v>6</v>
      </c>
      <c r="AB34" s="26">
        <v>28.24</v>
      </c>
      <c r="AC34" s="36">
        <v>28.17</v>
      </c>
      <c r="AD34" s="35"/>
      <c r="AE34" s="26"/>
      <c r="AF34" s="36"/>
      <c r="AG34" s="35" t="s">
        <v>617</v>
      </c>
      <c r="AH34" s="26" t="s">
        <v>617</v>
      </c>
      <c r="AI34" s="36" t="s">
        <v>617</v>
      </c>
      <c r="AJ34" s="35">
        <v>12</v>
      </c>
      <c r="AK34" s="26">
        <v>576.42999999999995</v>
      </c>
      <c r="AL34" s="36">
        <v>380.85</v>
      </c>
      <c r="AM34" s="35"/>
      <c r="AN34" s="26"/>
      <c r="AO34" s="36"/>
      <c r="AP34" s="35">
        <v>7</v>
      </c>
      <c r="AQ34" s="26">
        <v>14.64</v>
      </c>
      <c r="AR34" s="36">
        <v>14.55</v>
      </c>
      <c r="AS34" s="35">
        <v>137</v>
      </c>
      <c r="AT34" s="26">
        <v>655.28</v>
      </c>
      <c r="AU34" s="36">
        <v>4.75</v>
      </c>
      <c r="AV34" s="5" t="str">
        <f t="shared" si="0"/>
        <v>2 20</v>
      </c>
    </row>
    <row r="35" spans="1:48" x14ac:dyDescent="0.2">
      <c r="A35" s="42" t="s">
        <v>740</v>
      </c>
      <c r="B35" s="2" t="s">
        <v>741</v>
      </c>
      <c r="C35" s="35">
        <v>359</v>
      </c>
      <c r="D35" s="26">
        <v>12397.96</v>
      </c>
      <c r="E35" s="36">
        <v>9973.34</v>
      </c>
      <c r="F35" s="35">
        <v>285</v>
      </c>
      <c r="G35" s="26">
        <v>5163.46</v>
      </c>
      <c r="H35" s="36">
        <v>5152.5200000000004</v>
      </c>
      <c r="I35" s="35">
        <v>47</v>
      </c>
      <c r="J35" s="26">
        <v>656.47</v>
      </c>
      <c r="K35" s="36">
        <v>652.09</v>
      </c>
      <c r="L35" s="35"/>
      <c r="M35" s="26"/>
      <c r="N35" s="36"/>
      <c r="O35" s="35" t="s">
        <v>617</v>
      </c>
      <c r="P35" s="26" t="s">
        <v>617</v>
      </c>
      <c r="Q35" s="36" t="s">
        <v>617</v>
      </c>
      <c r="R35" s="35">
        <v>135</v>
      </c>
      <c r="S35" s="26">
        <v>918.04</v>
      </c>
      <c r="T35" s="36">
        <v>898.76</v>
      </c>
      <c r="U35" s="35">
        <v>20</v>
      </c>
      <c r="V35" s="26">
        <v>33.47</v>
      </c>
      <c r="W35" s="36">
        <v>32.51</v>
      </c>
      <c r="X35" s="35">
        <v>9</v>
      </c>
      <c r="Y35" s="26">
        <v>63.01</v>
      </c>
      <c r="Z35" s="36">
        <v>62.66</v>
      </c>
      <c r="AA35" s="35">
        <v>57</v>
      </c>
      <c r="AB35" s="26">
        <v>505.77</v>
      </c>
      <c r="AC35" s="36">
        <v>502.5</v>
      </c>
      <c r="AD35" s="35">
        <v>12</v>
      </c>
      <c r="AE35" s="26">
        <v>80.16</v>
      </c>
      <c r="AF35" s="36">
        <v>79.849999999999994</v>
      </c>
      <c r="AG35" s="35" t="s">
        <v>617</v>
      </c>
      <c r="AH35" s="26" t="s">
        <v>617</v>
      </c>
      <c r="AI35" s="36" t="s">
        <v>617</v>
      </c>
      <c r="AJ35" s="35">
        <v>52</v>
      </c>
      <c r="AK35" s="26">
        <v>4028.55</v>
      </c>
      <c r="AL35" s="36">
        <v>2334.91</v>
      </c>
      <c r="AM35" s="35">
        <v>7</v>
      </c>
      <c r="AN35" s="26">
        <v>28.4</v>
      </c>
      <c r="AO35" s="36">
        <v>28.35</v>
      </c>
      <c r="AP35" s="35">
        <v>47</v>
      </c>
      <c r="AQ35" s="26">
        <v>211.42</v>
      </c>
      <c r="AR35" s="36">
        <v>208.47</v>
      </c>
      <c r="AS35" s="35">
        <v>213</v>
      </c>
      <c r="AT35" s="26">
        <v>702.23</v>
      </c>
      <c r="AU35" s="36">
        <v>13.74</v>
      </c>
      <c r="AV35" s="5" t="str">
        <f t="shared" si="0"/>
        <v>2 24</v>
      </c>
    </row>
    <row r="36" spans="1:48" x14ac:dyDescent="0.2">
      <c r="A36" s="42" t="s">
        <v>742</v>
      </c>
      <c r="B36" s="2" t="s">
        <v>743</v>
      </c>
      <c r="C36" s="35">
        <v>213</v>
      </c>
      <c r="D36" s="26">
        <v>8589.5499999999993</v>
      </c>
      <c r="E36" s="36">
        <v>7586.13</v>
      </c>
      <c r="F36" s="35">
        <v>141</v>
      </c>
      <c r="G36" s="26">
        <v>2533.39</v>
      </c>
      <c r="H36" s="36">
        <v>2548.94</v>
      </c>
      <c r="I36" s="35">
        <v>53</v>
      </c>
      <c r="J36" s="26">
        <v>866.41</v>
      </c>
      <c r="K36" s="36">
        <v>860.77</v>
      </c>
      <c r="L36" s="35" t="s">
        <v>617</v>
      </c>
      <c r="M36" s="26" t="s">
        <v>617</v>
      </c>
      <c r="N36" s="36" t="s">
        <v>617</v>
      </c>
      <c r="O36" s="35" t="s">
        <v>617</v>
      </c>
      <c r="P36" s="26" t="s">
        <v>617</v>
      </c>
      <c r="Q36" s="36" t="s">
        <v>617</v>
      </c>
      <c r="R36" s="35">
        <v>94</v>
      </c>
      <c r="S36" s="26">
        <v>776.14</v>
      </c>
      <c r="T36" s="36">
        <v>766.58</v>
      </c>
      <c r="U36" s="35">
        <v>6</v>
      </c>
      <c r="V36" s="26">
        <v>13.09</v>
      </c>
      <c r="W36" s="36">
        <v>12.92</v>
      </c>
      <c r="X36" s="35">
        <v>7</v>
      </c>
      <c r="Y36" s="26">
        <v>41.76</v>
      </c>
      <c r="Z36" s="36">
        <v>41.71</v>
      </c>
      <c r="AA36" s="35">
        <v>50</v>
      </c>
      <c r="AB36" s="26">
        <v>730.61</v>
      </c>
      <c r="AC36" s="36">
        <v>721.79</v>
      </c>
      <c r="AD36" s="35">
        <v>10</v>
      </c>
      <c r="AE36" s="26">
        <v>85.21</v>
      </c>
      <c r="AF36" s="36">
        <v>84.85</v>
      </c>
      <c r="AG36" s="35">
        <v>5</v>
      </c>
      <c r="AH36" s="26">
        <v>28.96</v>
      </c>
      <c r="AI36" s="36">
        <v>28.77</v>
      </c>
      <c r="AJ36" s="35">
        <v>59</v>
      </c>
      <c r="AK36" s="26">
        <v>2546.13</v>
      </c>
      <c r="AL36" s="36">
        <v>1916.06</v>
      </c>
      <c r="AM36" s="35">
        <v>11</v>
      </c>
      <c r="AN36" s="26">
        <v>44.61</v>
      </c>
      <c r="AO36" s="36">
        <v>44.37</v>
      </c>
      <c r="AP36" s="35">
        <v>40</v>
      </c>
      <c r="AQ36" s="26">
        <v>522.20000000000005</v>
      </c>
      <c r="AR36" s="36">
        <v>517.72</v>
      </c>
      <c r="AS36" s="35">
        <v>127</v>
      </c>
      <c r="AT36" s="26">
        <v>385.83</v>
      </c>
      <c r="AU36" s="36">
        <v>27.05</v>
      </c>
      <c r="AV36" s="5" t="str">
        <f t="shared" si="0"/>
        <v>2 25</v>
      </c>
    </row>
    <row r="37" spans="1:48" x14ac:dyDescent="0.2">
      <c r="A37" s="42" t="s">
        <v>744</v>
      </c>
      <c r="B37" s="2" t="s">
        <v>745</v>
      </c>
      <c r="C37" s="35">
        <v>84</v>
      </c>
      <c r="D37" s="26">
        <v>2161.4499999999998</v>
      </c>
      <c r="E37" s="36">
        <v>2091.7199999999998</v>
      </c>
      <c r="F37" s="35">
        <v>46</v>
      </c>
      <c r="G37" s="26">
        <v>598.48</v>
      </c>
      <c r="H37" s="36">
        <v>602.58000000000004</v>
      </c>
      <c r="I37" s="35">
        <v>24</v>
      </c>
      <c r="J37" s="26">
        <v>476.01</v>
      </c>
      <c r="K37" s="36">
        <v>472.31</v>
      </c>
      <c r="L37" s="35"/>
      <c r="M37" s="26"/>
      <c r="N37" s="36"/>
      <c r="O37" s="35"/>
      <c r="P37" s="26"/>
      <c r="Q37" s="36"/>
      <c r="R37" s="35">
        <v>43</v>
      </c>
      <c r="S37" s="26">
        <v>383.9</v>
      </c>
      <c r="T37" s="36">
        <v>378.43</v>
      </c>
      <c r="U37" s="35">
        <v>3</v>
      </c>
      <c r="V37" s="26">
        <v>8.75</v>
      </c>
      <c r="W37" s="36">
        <v>8.6999999999999993</v>
      </c>
      <c r="X37" s="35" t="s">
        <v>617</v>
      </c>
      <c r="Y37" s="26" t="s">
        <v>617</v>
      </c>
      <c r="Z37" s="36" t="s">
        <v>617</v>
      </c>
      <c r="AA37" s="35">
        <v>24</v>
      </c>
      <c r="AB37" s="26">
        <v>268.18</v>
      </c>
      <c r="AC37" s="36">
        <v>266.24</v>
      </c>
      <c r="AD37" s="35">
        <v>10</v>
      </c>
      <c r="AE37" s="26">
        <v>220</v>
      </c>
      <c r="AF37" s="36">
        <v>217.78</v>
      </c>
      <c r="AG37" s="35"/>
      <c r="AH37" s="26"/>
      <c r="AI37" s="36"/>
      <c r="AJ37" s="35">
        <v>11</v>
      </c>
      <c r="AK37" s="26">
        <v>36.42</v>
      </c>
      <c r="AL37" s="36">
        <v>35.979999999999997</v>
      </c>
      <c r="AM37" s="35" t="s">
        <v>617</v>
      </c>
      <c r="AN37" s="26" t="s">
        <v>617</v>
      </c>
      <c r="AO37" s="36" t="s">
        <v>617</v>
      </c>
      <c r="AP37" s="35">
        <v>6</v>
      </c>
      <c r="AQ37" s="26">
        <v>82.82</v>
      </c>
      <c r="AR37" s="36">
        <v>81.88</v>
      </c>
      <c r="AS37" s="35">
        <v>41</v>
      </c>
      <c r="AT37" s="26">
        <v>58.83</v>
      </c>
      <c r="AU37" s="36"/>
      <c r="AV37" s="5" t="str">
        <f t="shared" si="0"/>
        <v>2 21.6666666666667</v>
      </c>
    </row>
    <row r="38" spans="1:48" x14ac:dyDescent="0.2">
      <c r="A38" s="42" t="s">
        <v>746</v>
      </c>
      <c r="B38" s="2" t="s">
        <v>747</v>
      </c>
      <c r="C38" s="35">
        <v>198</v>
      </c>
      <c r="D38" s="26">
        <v>4878.26</v>
      </c>
      <c r="E38" s="36">
        <v>4276.72</v>
      </c>
      <c r="F38" s="35">
        <v>151</v>
      </c>
      <c r="G38" s="26">
        <v>2179.92</v>
      </c>
      <c r="H38" s="36">
        <v>2176.08</v>
      </c>
      <c r="I38" s="35">
        <v>25</v>
      </c>
      <c r="J38" s="26">
        <v>655.94</v>
      </c>
      <c r="K38" s="36">
        <v>646.5</v>
      </c>
      <c r="L38" s="35"/>
      <c r="M38" s="26"/>
      <c r="N38" s="36"/>
      <c r="O38" s="35" t="s">
        <v>617</v>
      </c>
      <c r="P38" s="26" t="s">
        <v>617</v>
      </c>
      <c r="Q38" s="36" t="s">
        <v>617</v>
      </c>
      <c r="R38" s="35">
        <v>59</v>
      </c>
      <c r="S38" s="26">
        <v>221</v>
      </c>
      <c r="T38" s="36">
        <v>216.88</v>
      </c>
      <c r="U38" s="35">
        <v>9</v>
      </c>
      <c r="V38" s="26">
        <v>123.82</v>
      </c>
      <c r="W38" s="36">
        <v>122.26</v>
      </c>
      <c r="X38" s="35">
        <v>5</v>
      </c>
      <c r="Y38" s="26">
        <v>51.09</v>
      </c>
      <c r="Z38" s="36">
        <v>51</v>
      </c>
      <c r="AA38" s="35">
        <v>13</v>
      </c>
      <c r="AB38" s="26">
        <v>106.01</v>
      </c>
      <c r="AC38" s="36">
        <v>105.25</v>
      </c>
      <c r="AD38" s="35">
        <v>9</v>
      </c>
      <c r="AE38" s="26">
        <v>180.82</v>
      </c>
      <c r="AF38" s="36">
        <v>179.59</v>
      </c>
      <c r="AG38" s="35"/>
      <c r="AH38" s="26"/>
      <c r="AI38" s="36"/>
      <c r="AJ38" s="35">
        <v>29</v>
      </c>
      <c r="AK38" s="26">
        <v>915.85</v>
      </c>
      <c r="AL38" s="36">
        <v>581.74</v>
      </c>
      <c r="AM38" s="35" t="s">
        <v>617</v>
      </c>
      <c r="AN38" s="26" t="s">
        <v>617</v>
      </c>
      <c r="AO38" s="36" t="s">
        <v>617</v>
      </c>
      <c r="AP38" s="35">
        <v>17</v>
      </c>
      <c r="AQ38" s="26">
        <v>100.12</v>
      </c>
      <c r="AR38" s="36">
        <v>98.23</v>
      </c>
      <c r="AS38" s="35">
        <v>82</v>
      </c>
      <c r="AT38" s="26">
        <v>245.19</v>
      </c>
      <c r="AU38" s="36">
        <v>0.79</v>
      </c>
      <c r="AV38" s="5" t="str">
        <f t="shared" si="0"/>
        <v>2 23</v>
      </c>
    </row>
    <row r="39" spans="1:48" x14ac:dyDescent="0.2">
      <c r="A39" s="42" t="s">
        <v>748</v>
      </c>
      <c r="B39" s="2" t="s">
        <v>749</v>
      </c>
      <c r="C39" s="35">
        <v>871</v>
      </c>
      <c r="D39" s="26">
        <v>55143.72</v>
      </c>
      <c r="E39" s="36">
        <v>53749.05</v>
      </c>
      <c r="F39" s="35" t="s">
        <v>617</v>
      </c>
      <c r="G39" s="26" t="s">
        <v>617</v>
      </c>
      <c r="H39" s="36" t="s">
        <v>617</v>
      </c>
      <c r="I39" s="35">
        <v>256</v>
      </c>
      <c r="J39" s="26">
        <v>2139.91</v>
      </c>
      <c r="K39" s="36">
        <v>2138.5300000000002</v>
      </c>
      <c r="L39" s="35"/>
      <c r="M39" s="26"/>
      <c r="N39" s="36"/>
      <c r="O39" s="35">
        <v>6</v>
      </c>
      <c r="P39" s="26">
        <v>24.22</v>
      </c>
      <c r="Q39" s="36">
        <v>24.21</v>
      </c>
      <c r="R39" s="35"/>
      <c r="S39" s="26"/>
      <c r="T39" s="36"/>
      <c r="U39" s="35">
        <v>43</v>
      </c>
      <c r="V39" s="26">
        <v>7.94</v>
      </c>
      <c r="W39" s="36">
        <v>7.55</v>
      </c>
      <c r="X39" s="35"/>
      <c r="Y39" s="26"/>
      <c r="Z39" s="36"/>
      <c r="AA39" s="35">
        <v>18</v>
      </c>
      <c r="AB39" s="26">
        <v>45.17</v>
      </c>
      <c r="AC39" s="36">
        <v>45.16</v>
      </c>
      <c r="AD39" s="35"/>
      <c r="AE39" s="26"/>
      <c r="AF39" s="36"/>
      <c r="AG39" s="35"/>
      <c r="AH39" s="26"/>
      <c r="AI39" s="36"/>
      <c r="AJ39" s="35">
        <v>867</v>
      </c>
      <c r="AK39" s="26">
        <v>49032.45</v>
      </c>
      <c r="AL39" s="36">
        <v>47709.29</v>
      </c>
      <c r="AM39" s="35" t="s">
        <v>617</v>
      </c>
      <c r="AN39" s="26" t="s">
        <v>617</v>
      </c>
      <c r="AO39" s="36" t="s">
        <v>617</v>
      </c>
      <c r="AP39" s="35">
        <v>328</v>
      </c>
      <c r="AQ39" s="26">
        <v>3825.27</v>
      </c>
      <c r="AR39" s="36">
        <v>3819.72</v>
      </c>
      <c r="AS39" s="35">
        <v>298</v>
      </c>
      <c r="AT39" s="26">
        <v>64.13</v>
      </c>
      <c r="AU39" s="36"/>
      <c r="AV39" s="5" t="str">
        <f t="shared" si="0"/>
        <v>2 19.6666666666667</v>
      </c>
    </row>
    <row r="40" spans="1:48" x14ac:dyDescent="0.2">
      <c r="A40" s="42" t="s">
        <v>750</v>
      </c>
      <c r="B40" s="2" t="s">
        <v>751</v>
      </c>
      <c r="C40" s="35">
        <v>738</v>
      </c>
      <c r="D40" s="26">
        <v>30690.76</v>
      </c>
      <c r="E40" s="36">
        <v>29828.63</v>
      </c>
      <c r="F40" s="35">
        <v>26</v>
      </c>
      <c r="G40" s="26">
        <v>16.7</v>
      </c>
      <c r="H40" s="36">
        <v>16.010000000000002</v>
      </c>
      <c r="I40" s="35">
        <v>479</v>
      </c>
      <c r="J40" s="26">
        <v>5989.71</v>
      </c>
      <c r="K40" s="36">
        <v>5985.31</v>
      </c>
      <c r="L40" s="35" t="s">
        <v>617</v>
      </c>
      <c r="M40" s="26" t="s">
        <v>617</v>
      </c>
      <c r="N40" s="36" t="s">
        <v>617</v>
      </c>
      <c r="O40" s="35">
        <v>7</v>
      </c>
      <c r="P40" s="26">
        <v>33.47</v>
      </c>
      <c r="Q40" s="36">
        <v>33.32</v>
      </c>
      <c r="R40" s="35">
        <v>8</v>
      </c>
      <c r="S40" s="26">
        <v>7.4</v>
      </c>
      <c r="T40" s="36">
        <v>7.4</v>
      </c>
      <c r="U40" s="35">
        <v>59</v>
      </c>
      <c r="V40" s="26">
        <v>60.48</v>
      </c>
      <c r="W40" s="36">
        <v>59.91</v>
      </c>
      <c r="X40" s="35" t="s">
        <v>617</v>
      </c>
      <c r="Y40" s="26" t="s">
        <v>617</v>
      </c>
      <c r="Z40" s="36" t="s">
        <v>617</v>
      </c>
      <c r="AA40" s="35">
        <v>99</v>
      </c>
      <c r="AB40" s="26">
        <v>431.82</v>
      </c>
      <c r="AC40" s="36">
        <v>430.45</v>
      </c>
      <c r="AD40" s="35">
        <v>55</v>
      </c>
      <c r="AE40" s="26">
        <v>214.84</v>
      </c>
      <c r="AF40" s="36">
        <v>214.41</v>
      </c>
      <c r="AG40" s="35">
        <v>3</v>
      </c>
      <c r="AH40" s="26">
        <v>3.2</v>
      </c>
      <c r="AI40" s="36">
        <v>3.2</v>
      </c>
      <c r="AJ40" s="35">
        <v>716</v>
      </c>
      <c r="AK40" s="26">
        <v>16904.86</v>
      </c>
      <c r="AL40" s="36">
        <v>16242</v>
      </c>
      <c r="AM40" s="35">
        <v>11</v>
      </c>
      <c r="AN40" s="26">
        <v>39.840000000000003</v>
      </c>
      <c r="AO40" s="36">
        <v>39.53</v>
      </c>
      <c r="AP40" s="35">
        <v>524</v>
      </c>
      <c r="AQ40" s="26">
        <v>6803.06</v>
      </c>
      <c r="AR40" s="36">
        <v>6792.75</v>
      </c>
      <c r="AS40" s="35">
        <v>340</v>
      </c>
      <c r="AT40" s="26">
        <v>178.72</v>
      </c>
      <c r="AU40" s="36">
        <v>3.17</v>
      </c>
      <c r="AV40" s="5" t="str">
        <f t="shared" si="0"/>
        <v>2 25</v>
      </c>
    </row>
    <row r="41" spans="1:48" x14ac:dyDescent="0.2">
      <c r="A41" s="42" t="s">
        <v>752</v>
      </c>
      <c r="B41" s="2" t="s">
        <v>753</v>
      </c>
      <c r="C41" s="35">
        <v>354</v>
      </c>
      <c r="D41" s="26">
        <v>18013.900000000001</v>
      </c>
      <c r="E41" s="36">
        <v>17005.669999999998</v>
      </c>
      <c r="F41" s="35" t="s">
        <v>617</v>
      </c>
      <c r="G41" s="26" t="s">
        <v>617</v>
      </c>
      <c r="H41" s="36" t="s">
        <v>617</v>
      </c>
      <c r="I41" s="35">
        <v>178</v>
      </c>
      <c r="J41" s="26">
        <v>1873.75</v>
      </c>
      <c r="K41" s="36">
        <v>1872.02</v>
      </c>
      <c r="L41" s="35" t="s">
        <v>617</v>
      </c>
      <c r="M41" s="26" t="s">
        <v>617</v>
      </c>
      <c r="N41" s="36" t="s">
        <v>617</v>
      </c>
      <c r="O41" s="35">
        <v>17</v>
      </c>
      <c r="P41" s="26">
        <v>114.23</v>
      </c>
      <c r="Q41" s="36">
        <v>113.37</v>
      </c>
      <c r="R41" s="35"/>
      <c r="S41" s="26"/>
      <c r="T41" s="36"/>
      <c r="U41" s="35">
        <v>9</v>
      </c>
      <c r="V41" s="26">
        <v>0.65</v>
      </c>
      <c r="W41" s="36">
        <v>0.65</v>
      </c>
      <c r="X41" s="35" t="s">
        <v>617</v>
      </c>
      <c r="Y41" s="26" t="s">
        <v>617</v>
      </c>
      <c r="Z41" s="36" t="s">
        <v>617</v>
      </c>
      <c r="AA41" s="35">
        <v>104</v>
      </c>
      <c r="AB41" s="26">
        <v>1106.82</v>
      </c>
      <c r="AC41" s="36">
        <v>1104.9000000000001</v>
      </c>
      <c r="AD41" s="35">
        <v>4</v>
      </c>
      <c r="AE41" s="26">
        <v>19.170000000000002</v>
      </c>
      <c r="AF41" s="36">
        <v>19.16</v>
      </c>
      <c r="AG41" s="35"/>
      <c r="AH41" s="26"/>
      <c r="AI41" s="36"/>
      <c r="AJ41" s="35">
        <v>346</v>
      </c>
      <c r="AK41" s="26">
        <v>11742.88</v>
      </c>
      <c r="AL41" s="36">
        <v>11049.3</v>
      </c>
      <c r="AM41" s="35" t="s">
        <v>617</v>
      </c>
      <c r="AN41" s="26" t="s">
        <v>617</v>
      </c>
      <c r="AO41" s="36" t="s">
        <v>617</v>
      </c>
      <c r="AP41" s="35">
        <v>221</v>
      </c>
      <c r="AQ41" s="26">
        <v>2847.64</v>
      </c>
      <c r="AR41" s="36">
        <v>2840.42</v>
      </c>
      <c r="AS41" s="35">
        <v>144</v>
      </c>
      <c r="AT41" s="26">
        <v>302.89999999999998</v>
      </c>
      <c r="AU41" s="36"/>
      <c r="AV41" s="5" t="str">
        <f t="shared" si="0"/>
        <v>4 22.6666666666667</v>
      </c>
    </row>
    <row r="42" spans="1:48" x14ac:dyDescent="0.2">
      <c r="A42" s="42" t="s">
        <v>754</v>
      </c>
      <c r="B42" s="2" t="s">
        <v>755</v>
      </c>
      <c r="C42" s="35">
        <v>643</v>
      </c>
      <c r="D42" s="26">
        <v>65774.460000000006</v>
      </c>
      <c r="E42" s="36">
        <v>58603.5</v>
      </c>
      <c r="F42" s="35">
        <v>18</v>
      </c>
      <c r="G42" s="26">
        <v>20.81</v>
      </c>
      <c r="H42" s="36">
        <v>18.899999999999999</v>
      </c>
      <c r="I42" s="35">
        <v>476</v>
      </c>
      <c r="J42" s="26">
        <v>8992.56</v>
      </c>
      <c r="K42" s="36">
        <v>8993.48</v>
      </c>
      <c r="L42" s="35"/>
      <c r="M42" s="26"/>
      <c r="N42" s="36"/>
      <c r="O42" s="35">
        <v>60</v>
      </c>
      <c r="P42" s="26">
        <v>415.32</v>
      </c>
      <c r="Q42" s="36">
        <v>413.57</v>
      </c>
      <c r="R42" s="35">
        <v>4</v>
      </c>
      <c r="S42" s="26">
        <v>4.3899999999999997</v>
      </c>
      <c r="T42" s="36">
        <v>4.37</v>
      </c>
      <c r="U42" s="35">
        <v>56</v>
      </c>
      <c r="V42" s="26">
        <v>17.64</v>
      </c>
      <c r="W42" s="36">
        <v>17.66</v>
      </c>
      <c r="X42" s="35">
        <v>3</v>
      </c>
      <c r="Y42" s="26">
        <v>8.01</v>
      </c>
      <c r="Z42" s="36">
        <v>8.01</v>
      </c>
      <c r="AA42" s="35">
        <v>405</v>
      </c>
      <c r="AB42" s="26">
        <v>7420.07</v>
      </c>
      <c r="AC42" s="36">
        <v>7414.01</v>
      </c>
      <c r="AD42" s="35">
        <v>46</v>
      </c>
      <c r="AE42" s="26">
        <v>246.78</v>
      </c>
      <c r="AF42" s="36">
        <v>246.65</v>
      </c>
      <c r="AG42" s="35">
        <v>3</v>
      </c>
      <c r="AH42" s="26">
        <v>0.87</v>
      </c>
      <c r="AI42" s="36">
        <v>0.87</v>
      </c>
      <c r="AJ42" s="35">
        <v>617</v>
      </c>
      <c r="AK42" s="26">
        <v>36706.04</v>
      </c>
      <c r="AL42" s="36">
        <v>30082.38</v>
      </c>
      <c r="AM42" s="35">
        <v>16</v>
      </c>
      <c r="AN42" s="26">
        <v>79.14</v>
      </c>
      <c r="AO42" s="36">
        <v>79.06</v>
      </c>
      <c r="AP42" s="35">
        <v>528</v>
      </c>
      <c r="AQ42" s="26">
        <v>11327.76</v>
      </c>
      <c r="AR42" s="36">
        <v>11316.2</v>
      </c>
      <c r="AS42" s="35">
        <v>333</v>
      </c>
      <c r="AT42" s="26">
        <v>535.07000000000005</v>
      </c>
      <c r="AU42" s="36">
        <v>8.34</v>
      </c>
      <c r="AV42" s="5" t="str">
        <f t="shared" si="0"/>
        <v>0 24</v>
      </c>
    </row>
    <row r="43" spans="1:48" x14ac:dyDescent="0.2">
      <c r="A43" s="42" t="s">
        <v>756</v>
      </c>
      <c r="B43" s="2" t="s">
        <v>757</v>
      </c>
      <c r="C43" s="35">
        <v>845</v>
      </c>
      <c r="D43" s="26">
        <v>31653.81</v>
      </c>
      <c r="E43" s="36">
        <v>31070.48</v>
      </c>
      <c r="F43" s="35">
        <v>11</v>
      </c>
      <c r="G43" s="26">
        <v>20.399999999999999</v>
      </c>
      <c r="H43" s="36">
        <v>20.260000000000002</v>
      </c>
      <c r="I43" s="35">
        <v>583</v>
      </c>
      <c r="J43" s="26">
        <v>8573.7000000000007</v>
      </c>
      <c r="K43" s="36">
        <v>8572.69</v>
      </c>
      <c r="L43" s="35" t="s">
        <v>617</v>
      </c>
      <c r="M43" s="26" t="s">
        <v>617</v>
      </c>
      <c r="N43" s="36" t="s">
        <v>617</v>
      </c>
      <c r="O43" s="35">
        <v>14</v>
      </c>
      <c r="P43" s="26">
        <v>31.43</v>
      </c>
      <c r="Q43" s="36">
        <v>31.2</v>
      </c>
      <c r="R43" s="35"/>
      <c r="S43" s="26"/>
      <c r="T43" s="36"/>
      <c r="U43" s="35">
        <v>50</v>
      </c>
      <c r="V43" s="26">
        <v>37.49</v>
      </c>
      <c r="W43" s="36">
        <v>37.5</v>
      </c>
      <c r="X43" s="35" t="s">
        <v>617</v>
      </c>
      <c r="Y43" s="26" t="s">
        <v>617</v>
      </c>
      <c r="Z43" s="36" t="s">
        <v>617</v>
      </c>
      <c r="AA43" s="35">
        <v>208</v>
      </c>
      <c r="AB43" s="26">
        <v>1180.73</v>
      </c>
      <c r="AC43" s="36">
        <v>1179.94</v>
      </c>
      <c r="AD43" s="35">
        <v>65</v>
      </c>
      <c r="AE43" s="26">
        <v>387.34</v>
      </c>
      <c r="AF43" s="36">
        <v>387.27</v>
      </c>
      <c r="AG43" s="35"/>
      <c r="AH43" s="26"/>
      <c r="AI43" s="36"/>
      <c r="AJ43" s="35">
        <v>813</v>
      </c>
      <c r="AK43" s="26">
        <v>13077.06</v>
      </c>
      <c r="AL43" s="36">
        <v>12598.53</v>
      </c>
      <c r="AM43" s="35">
        <v>10</v>
      </c>
      <c r="AN43" s="26">
        <v>49.81</v>
      </c>
      <c r="AO43" s="36">
        <v>49.9</v>
      </c>
      <c r="AP43" s="35">
        <v>631</v>
      </c>
      <c r="AQ43" s="26">
        <v>8190.41</v>
      </c>
      <c r="AR43" s="36">
        <v>8182.69</v>
      </c>
      <c r="AS43" s="35">
        <v>340</v>
      </c>
      <c r="AT43" s="26">
        <v>102.23</v>
      </c>
      <c r="AU43" s="36">
        <v>7.29</v>
      </c>
      <c r="AV43" s="5" t="str">
        <f t="shared" si="0"/>
        <v>2 23</v>
      </c>
    </row>
    <row r="44" spans="1:48" x14ac:dyDescent="0.2">
      <c r="A44" s="42" t="s">
        <v>758</v>
      </c>
      <c r="B44" s="2" t="s">
        <v>759</v>
      </c>
      <c r="C44" s="35">
        <v>384</v>
      </c>
      <c r="D44" s="26">
        <v>13238.5</v>
      </c>
      <c r="E44" s="36">
        <v>12768.49</v>
      </c>
      <c r="F44" s="35">
        <v>16</v>
      </c>
      <c r="G44" s="26">
        <v>73.7</v>
      </c>
      <c r="H44" s="36">
        <v>73.42</v>
      </c>
      <c r="I44" s="35">
        <v>221</v>
      </c>
      <c r="J44" s="26">
        <v>2517.85</v>
      </c>
      <c r="K44" s="36">
        <v>2524.86</v>
      </c>
      <c r="L44" s="35"/>
      <c r="M44" s="26"/>
      <c r="N44" s="36"/>
      <c r="O44" s="35">
        <v>7</v>
      </c>
      <c r="P44" s="26">
        <v>16.89</v>
      </c>
      <c r="Q44" s="36">
        <v>17.02</v>
      </c>
      <c r="R44" s="35"/>
      <c r="S44" s="26"/>
      <c r="T44" s="36"/>
      <c r="U44" s="35">
        <v>14</v>
      </c>
      <c r="V44" s="26">
        <v>5.51</v>
      </c>
      <c r="W44" s="36">
        <v>5.31</v>
      </c>
      <c r="X44" s="35" t="s">
        <v>617</v>
      </c>
      <c r="Y44" s="26" t="s">
        <v>617</v>
      </c>
      <c r="Z44" s="36" t="s">
        <v>617</v>
      </c>
      <c r="AA44" s="35">
        <v>77</v>
      </c>
      <c r="AB44" s="26">
        <v>466.03</v>
      </c>
      <c r="AC44" s="36">
        <v>466.07</v>
      </c>
      <c r="AD44" s="35">
        <v>31</v>
      </c>
      <c r="AE44" s="26">
        <v>130.97999999999999</v>
      </c>
      <c r="AF44" s="36">
        <v>131.53</v>
      </c>
      <c r="AG44" s="35" t="s">
        <v>617</v>
      </c>
      <c r="AH44" s="26" t="s">
        <v>617</v>
      </c>
      <c r="AI44" s="36" t="s">
        <v>617</v>
      </c>
      <c r="AJ44" s="35">
        <v>364</v>
      </c>
      <c r="AK44" s="26">
        <v>7658.38</v>
      </c>
      <c r="AL44" s="36">
        <v>7259.11</v>
      </c>
      <c r="AM44" s="35">
        <v>5</v>
      </c>
      <c r="AN44" s="26">
        <v>7.38</v>
      </c>
      <c r="AO44" s="36">
        <v>7.38</v>
      </c>
      <c r="AP44" s="35">
        <v>246</v>
      </c>
      <c r="AQ44" s="26">
        <v>2283.4299999999998</v>
      </c>
      <c r="AR44" s="36">
        <v>2283.41</v>
      </c>
      <c r="AS44" s="35">
        <v>149</v>
      </c>
      <c r="AT44" s="26">
        <v>78.12</v>
      </c>
      <c r="AU44" s="36">
        <v>0.15</v>
      </c>
      <c r="AV44" s="5" t="str">
        <f t="shared" si="0"/>
        <v>2 23</v>
      </c>
    </row>
    <row r="45" spans="1:48" x14ac:dyDescent="0.2">
      <c r="A45" s="42" t="s">
        <v>760</v>
      </c>
      <c r="B45" s="2" t="s">
        <v>761</v>
      </c>
      <c r="C45" s="35">
        <v>357</v>
      </c>
      <c r="D45" s="26">
        <v>13046.33</v>
      </c>
      <c r="E45" s="36">
        <v>12522.35</v>
      </c>
      <c r="F45" s="35">
        <v>17</v>
      </c>
      <c r="G45" s="26">
        <v>32.68</v>
      </c>
      <c r="H45" s="36">
        <v>32.19</v>
      </c>
      <c r="I45" s="35">
        <v>212</v>
      </c>
      <c r="J45" s="26">
        <v>1877.63</v>
      </c>
      <c r="K45" s="36">
        <v>1878.67</v>
      </c>
      <c r="L45" s="35" t="s">
        <v>617</v>
      </c>
      <c r="M45" s="26" t="s">
        <v>617</v>
      </c>
      <c r="N45" s="36" t="s">
        <v>617</v>
      </c>
      <c r="O45" s="35">
        <v>10</v>
      </c>
      <c r="P45" s="26">
        <v>20.350000000000001</v>
      </c>
      <c r="Q45" s="36">
        <v>20.39</v>
      </c>
      <c r="R45" s="35"/>
      <c r="S45" s="26"/>
      <c r="T45" s="36"/>
      <c r="U45" s="35">
        <v>20</v>
      </c>
      <c r="V45" s="26">
        <v>21.75</v>
      </c>
      <c r="W45" s="36">
        <v>21.75</v>
      </c>
      <c r="X45" s="35"/>
      <c r="Y45" s="26"/>
      <c r="Z45" s="36"/>
      <c r="AA45" s="35">
        <v>43</v>
      </c>
      <c r="AB45" s="26">
        <v>233.39</v>
      </c>
      <c r="AC45" s="36">
        <v>232.86</v>
      </c>
      <c r="AD45" s="35">
        <v>4</v>
      </c>
      <c r="AE45" s="26">
        <v>4.71</v>
      </c>
      <c r="AF45" s="36">
        <v>4.71</v>
      </c>
      <c r="AG45" s="35" t="s">
        <v>617</v>
      </c>
      <c r="AH45" s="26" t="s">
        <v>617</v>
      </c>
      <c r="AI45" s="36" t="s">
        <v>617</v>
      </c>
      <c r="AJ45" s="35">
        <v>341</v>
      </c>
      <c r="AK45" s="26">
        <v>7924.94</v>
      </c>
      <c r="AL45" s="36">
        <v>7474.19</v>
      </c>
      <c r="AM45" s="35" t="s">
        <v>617</v>
      </c>
      <c r="AN45" s="26" t="s">
        <v>617</v>
      </c>
      <c r="AO45" s="36" t="s">
        <v>617</v>
      </c>
      <c r="AP45" s="35">
        <v>244</v>
      </c>
      <c r="AQ45" s="26">
        <v>2854.6</v>
      </c>
      <c r="AR45" s="36">
        <v>2851.92</v>
      </c>
      <c r="AS45" s="35">
        <v>139</v>
      </c>
      <c r="AT45" s="26">
        <v>70.61</v>
      </c>
      <c r="AU45" s="36"/>
      <c r="AV45" s="5" t="str">
        <f t="shared" si="0"/>
        <v>3 22.6666666666667</v>
      </c>
    </row>
    <row r="46" spans="1:48" x14ac:dyDescent="0.2">
      <c r="A46" s="42" t="s">
        <v>762</v>
      </c>
      <c r="B46" s="2" t="s">
        <v>763</v>
      </c>
      <c r="C46" s="35">
        <v>375</v>
      </c>
      <c r="D46" s="26">
        <v>13614.36</v>
      </c>
      <c r="E46" s="36">
        <v>13023.29</v>
      </c>
      <c r="F46" s="35">
        <v>12</v>
      </c>
      <c r="G46" s="26">
        <v>19.850000000000001</v>
      </c>
      <c r="H46" s="36">
        <v>19.89</v>
      </c>
      <c r="I46" s="35">
        <v>225</v>
      </c>
      <c r="J46" s="26">
        <v>3187.64</v>
      </c>
      <c r="K46" s="36">
        <v>3191.99</v>
      </c>
      <c r="L46" s="35"/>
      <c r="M46" s="26"/>
      <c r="N46" s="36"/>
      <c r="O46" s="35">
        <v>9</v>
      </c>
      <c r="P46" s="26">
        <v>20.14</v>
      </c>
      <c r="Q46" s="36">
        <v>20.02</v>
      </c>
      <c r="R46" s="35" t="s">
        <v>617</v>
      </c>
      <c r="S46" s="26" t="s">
        <v>617</v>
      </c>
      <c r="T46" s="36" t="s">
        <v>617</v>
      </c>
      <c r="U46" s="35">
        <v>6</v>
      </c>
      <c r="V46" s="26">
        <v>4.54</v>
      </c>
      <c r="W46" s="36">
        <v>4.5</v>
      </c>
      <c r="X46" s="35"/>
      <c r="Y46" s="26"/>
      <c r="Z46" s="36"/>
      <c r="AA46" s="35">
        <v>104</v>
      </c>
      <c r="AB46" s="26">
        <v>713.29</v>
      </c>
      <c r="AC46" s="36">
        <v>712.32</v>
      </c>
      <c r="AD46" s="35">
        <v>26</v>
      </c>
      <c r="AE46" s="26">
        <v>136.88</v>
      </c>
      <c r="AF46" s="36">
        <v>137.03</v>
      </c>
      <c r="AG46" s="35" t="s">
        <v>617</v>
      </c>
      <c r="AH46" s="26" t="s">
        <v>617</v>
      </c>
      <c r="AI46" s="36" t="s">
        <v>617</v>
      </c>
      <c r="AJ46" s="35">
        <v>343</v>
      </c>
      <c r="AK46" s="26">
        <v>7320.61</v>
      </c>
      <c r="AL46" s="36">
        <v>6806.17</v>
      </c>
      <c r="AM46" s="35">
        <v>4</v>
      </c>
      <c r="AN46" s="26">
        <v>8.85</v>
      </c>
      <c r="AO46" s="36">
        <v>8.85</v>
      </c>
      <c r="AP46" s="35">
        <v>225</v>
      </c>
      <c r="AQ46" s="26">
        <v>2118.0700000000002</v>
      </c>
      <c r="AR46" s="36">
        <v>2114.5100000000002</v>
      </c>
      <c r="AS46" s="35">
        <v>158</v>
      </c>
      <c r="AT46" s="26">
        <v>83.68</v>
      </c>
      <c r="AU46" s="36">
        <v>7.32</v>
      </c>
      <c r="AV46" s="5" t="str">
        <f t="shared" si="0"/>
        <v>2 23</v>
      </c>
    </row>
    <row r="47" spans="1:48" x14ac:dyDescent="0.2">
      <c r="A47" s="42" t="s">
        <v>764</v>
      </c>
      <c r="B47" s="2" t="s">
        <v>765</v>
      </c>
      <c r="C47" s="35">
        <v>510</v>
      </c>
      <c r="D47" s="26">
        <v>28089.82</v>
      </c>
      <c r="E47" s="36">
        <v>26565.34</v>
      </c>
      <c r="F47" s="35">
        <v>7</v>
      </c>
      <c r="G47" s="26">
        <v>4.22</v>
      </c>
      <c r="H47" s="36">
        <v>4.22</v>
      </c>
      <c r="I47" s="35">
        <v>213</v>
      </c>
      <c r="J47" s="26">
        <v>2272.38</v>
      </c>
      <c r="K47" s="36">
        <v>2271.3200000000002</v>
      </c>
      <c r="L47" s="35"/>
      <c r="M47" s="26"/>
      <c r="N47" s="36"/>
      <c r="O47" s="35">
        <v>17</v>
      </c>
      <c r="P47" s="26">
        <v>47.69</v>
      </c>
      <c r="Q47" s="36">
        <v>47.62</v>
      </c>
      <c r="R47" s="35"/>
      <c r="S47" s="26"/>
      <c r="T47" s="36"/>
      <c r="U47" s="35">
        <v>25</v>
      </c>
      <c r="V47" s="26">
        <v>7.24</v>
      </c>
      <c r="W47" s="36">
        <v>7.24</v>
      </c>
      <c r="X47" s="35" t="s">
        <v>617</v>
      </c>
      <c r="Y47" s="26" t="s">
        <v>617</v>
      </c>
      <c r="Z47" s="36" t="s">
        <v>617</v>
      </c>
      <c r="AA47" s="35">
        <v>114</v>
      </c>
      <c r="AB47" s="26">
        <v>1001.35</v>
      </c>
      <c r="AC47" s="36">
        <v>999.61</v>
      </c>
      <c r="AD47" s="35">
        <v>5</v>
      </c>
      <c r="AE47" s="26">
        <v>38.21</v>
      </c>
      <c r="AF47" s="36">
        <v>38.21</v>
      </c>
      <c r="AG47" s="35" t="s">
        <v>617</v>
      </c>
      <c r="AH47" s="26" t="s">
        <v>617</v>
      </c>
      <c r="AI47" s="36" t="s">
        <v>617</v>
      </c>
      <c r="AJ47" s="35">
        <v>500</v>
      </c>
      <c r="AK47" s="26">
        <v>21882.7</v>
      </c>
      <c r="AL47" s="36">
        <v>20415.099999999999</v>
      </c>
      <c r="AM47" s="35" t="s">
        <v>617</v>
      </c>
      <c r="AN47" s="26" t="s">
        <v>617</v>
      </c>
      <c r="AO47" s="36" t="s">
        <v>617</v>
      </c>
      <c r="AP47" s="35">
        <v>251</v>
      </c>
      <c r="AQ47" s="26">
        <v>2773.98</v>
      </c>
      <c r="AR47" s="36">
        <v>2769.84</v>
      </c>
      <c r="AS47" s="35">
        <v>213</v>
      </c>
      <c r="AT47" s="26">
        <v>55.43</v>
      </c>
      <c r="AU47" s="36">
        <v>5.56</v>
      </c>
      <c r="AV47" s="5" t="str">
        <f t="shared" si="0"/>
        <v>3 23</v>
      </c>
    </row>
    <row r="48" spans="1:48" x14ac:dyDescent="0.2">
      <c r="A48" s="42" t="s">
        <v>766</v>
      </c>
      <c r="B48" s="2" t="s">
        <v>767</v>
      </c>
      <c r="C48" s="35">
        <v>476</v>
      </c>
      <c r="D48" s="26">
        <v>15961.63</v>
      </c>
      <c r="E48" s="36">
        <v>15057.48</v>
      </c>
      <c r="F48" s="35">
        <v>23</v>
      </c>
      <c r="G48" s="26">
        <v>48.65</v>
      </c>
      <c r="H48" s="36">
        <v>47.79</v>
      </c>
      <c r="I48" s="35">
        <v>200</v>
      </c>
      <c r="J48" s="26">
        <v>1296.67</v>
      </c>
      <c r="K48" s="36">
        <v>1292.6300000000001</v>
      </c>
      <c r="L48" s="35"/>
      <c r="M48" s="26"/>
      <c r="N48" s="36"/>
      <c r="O48" s="35">
        <v>9</v>
      </c>
      <c r="P48" s="26">
        <v>19.73</v>
      </c>
      <c r="Q48" s="36">
        <v>19.59</v>
      </c>
      <c r="R48" s="35" t="s">
        <v>617</v>
      </c>
      <c r="S48" s="26" t="s">
        <v>617</v>
      </c>
      <c r="T48" s="36" t="s">
        <v>617</v>
      </c>
      <c r="U48" s="35">
        <v>37</v>
      </c>
      <c r="V48" s="26">
        <v>4.74</v>
      </c>
      <c r="W48" s="36">
        <v>4.71</v>
      </c>
      <c r="X48" s="35"/>
      <c r="Y48" s="26"/>
      <c r="Z48" s="36"/>
      <c r="AA48" s="35">
        <v>35</v>
      </c>
      <c r="AB48" s="26">
        <v>295.01</v>
      </c>
      <c r="AC48" s="36">
        <v>294.45999999999998</v>
      </c>
      <c r="AD48" s="35">
        <v>7</v>
      </c>
      <c r="AE48" s="26">
        <v>55.15</v>
      </c>
      <c r="AF48" s="36">
        <v>55.2</v>
      </c>
      <c r="AG48" s="35" t="s">
        <v>617</v>
      </c>
      <c r="AH48" s="26" t="s">
        <v>617</v>
      </c>
      <c r="AI48" s="36" t="s">
        <v>617</v>
      </c>
      <c r="AJ48" s="35">
        <v>465</v>
      </c>
      <c r="AK48" s="26">
        <v>11946.35</v>
      </c>
      <c r="AL48" s="36">
        <v>11104.2</v>
      </c>
      <c r="AM48" s="35" t="s">
        <v>617</v>
      </c>
      <c r="AN48" s="26" t="s">
        <v>617</v>
      </c>
      <c r="AO48" s="36" t="s">
        <v>617</v>
      </c>
      <c r="AP48" s="35">
        <v>245</v>
      </c>
      <c r="AQ48" s="26">
        <v>2226.2199999999998</v>
      </c>
      <c r="AR48" s="36">
        <v>2221.83</v>
      </c>
      <c r="AS48" s="35">
        <v>195</v>
      </c>
      <c r="AT48" s="26">
        <v>62.23</v>
      </c>
      <c r="AU48" s="36">
        <v>10.19</v>
      </c>
      <c r="AV48" s="5" t="str">
        <f t="shared" si="0"/>
        <v>3 23</v>
      </c>
    </row>
    <row r="49" spans="1:48" x14ac:dyDescent="0.2">
      <c r="A49" s="42" t="s">
        <v>768</v>
      </c>
      <c r="B49" s="2" t="s">
        <v>769</v>
      </c>
      <c r="C49" s="35">
        <v>41</v>
      </c>
      <c r="D49" s="26">
        <v>5402.97</v>
      </c>
      <c r="E49" s="36">
        <v>4769.46</v>
      </c>
      <c r="F49" s="35">
        <v>3</v>
      </c>
      <c r="G49" s="26">
        <v>6.83</v>
      </c>
      <c r="H49" s="36">
        <v>6.84</v>
      </c>
      <c r="I49" s="35">
        <v>27</v>
      </c>
      <c r="J49" s="26">
        <v>573.89</v>
      </c>
      <c r="K49" s="36">
        <v>574.32000000000005</v>
      </c>
      <c r="L49" s="35"/>
      <c r="M49" s="26"/>
      <c r="N49" s="36"/>
      <c r="O49" s="35">
        <v>11</v>
      </c>
      <c r="P49" s="26">
        <v>138.80000000000001</v>
      </c>
      <c r="Q49" s="36">
        <v>138.75</v>
      </c>
      <c r="R49" s="35" t="s">
        <v>617</v>
      </c>
      <c r="S49" s="26" t="s">
        <v>617</v>
      </c>
      <c r="T49" s="36" t="s">
        <v>617</v>
      </c>
      <c r="U49" s="35">
        <v>3</v>
      </c>
      <c r="V49" s="26">
        <v>3.47</v>
      </c>
      <c r="W49" s="36">
        <v>3.47</v>
      </c>
      <c r="X49" s="35"/>
      <c r="Y49" s="26"/>
      <c r="Z49" s="36"/>
      <c r="AA49" s="35">
        <v>30</v>
      </c>
      <c r="AB49" s="26">
        <v>935.62</v>
      </c>
      <c r="AC49" s="36">
        <v>937.19</v>
      </c>
      <c r="AD49" s="35" t="s">
        <v>617</v>
      </c>
      <c r="AE49" s="26" t="s">
        <v>617</v>
      </c>
      <c r="AF49" s="36" t="s">
        <v>617</v>
      </c>
      <c r="AG49" s="35" t="s">
        <v>617</v>
      </c>
      <c r="AH49" s="26" t="s">
        <v>617</v>
      </c>
      <c r="AI49" s="36" t="s">
        <v>617</v>
      </c>
      <c r="AJ49" s="35">
        <v>38</v>
      </c>
      <c r="AK49" s="26">
        <v>3049.9</v>
      </c>
      <c r="AL49" s="36">
        <v>2481.36</v>
      </c>
      <c r="AM49" s="35"/>
      <c r="AN49" s="26"/>
      <c r="AO49" s="36"/>
      <c r="AP49" s="35">
        <v>28</v>
      </c>
      <c r="AQ49" s="26">
        <v>622.1</v>
      </c>
      <c r="AR49" s="36">
        <v>621.62</v>
      </c>
      <c r="AS49" s="35">
        <v>24</v>
      </c>
      <c r="AT49" s="26">
        <v>67.569999999999993</v>
      </c>
      <c r="AU49" s="36">
        <v>1.1499999999999999</v>
      </c>
      <c r="AV49" s="5" t="str">
        <f t="shared" si="0"/>
        <v>3 22</v>
      </c>
    </row>
    <row r="50" spans="1:48" x14ac:dyDescent="0.2">
      <c r="A50" s="42" t="s">
        <v>770</v>
      </c>
      <c r="B50" s="2" t="s">
        <v>771</v>
      </c>
      <c r="C50" s="35">
        <v>97</v>
      </c>
      <c r="D50" s="26">
        <v>7302.85</v>
      </c>
      <c r="E50" s="36">
        <v>5790.23</v>
      </c>
      <c r="F50" s="35">
        <v>18</v>
      </c>
      <c r="G50" s="26">
        <v>77.319999999999993</v>
      </c>
      <c r="H50" s="36">
        <v>77.05</v>
      </c>
      <c r="I50" s="35">
        <v>56</v>
      </c>
      <c r="J50" s="26">
        <v>748.45</v>
      </c>
      <c r="K50" s="36">
        <v>748.38</v>
      </c>
      <c r="L50" s="35"/>
      <c r="M50" s="26"/>
      <c r="N50" s="36"/>
      <c r="O50" s="35">
        <v>11</v>
      </c>
      <c r="P50" s="26">
        <v>82.23</v>
      </c>
      <c r="Q50" s="36">
        <v>82.28</v>
      </c>
      <c r="R50" s="35" t="s">
        <v>617</v>
      </c>
      <c r="S50" s="26" t="s">
        <v>617</v>
      </c>
      <c r="T50" s="36" t="s">
        <v>617</v>
      </c>
      <c r="U50" s="35">
        <v>5</v>
      </c>
      <c r="V50" s="26">
        <v>5.29</v>
      </c>
      <c r="W50" s="36">
        <v>5.29</v>
      </c>
      <c r="X50" s="35" t="s">
        <v>617</v>
      </c>
      <c r="Y50" s="26" t="s">
        <v>617</v>
      </c>
      <c r="Z50" s="36" t="s">
        <v>617</v>
      </c>
      <c r="AA50" s="35">
        <v>57</v>
      </c>
      <c r="AB50" s="26">
        <v>1074.5899999999999</v>
      </c>
      <c r="AC50" s="36">
        <v>1073.5</v>
      </c>
      <c r="AD50" s="35">
        <v>9</v>
      </c>
      <c r="AE50" s="26">
        <v>64.48</v>
      </c>
      <c r="AF50" s="36">
        <v>64.48</v>
      </c>
      <c r="AG50" s="35">
        <v>3</v>
      </c>
      <c r="AH50" s="26">
        <v>3.11</v>
      </c>
      <c r="AI50" s="36">
        <v>3.01</v>
      </c>
      <c r="AJ50" s="35">
        <v>77</v>
      </c>
      <c r="AK50" s="26">
        <v>4530.42</v>
      </c>
      <c r="AL50" s="36">
        <v>3098.1</v>
      </c>
      <c r="AM50" s="35" t="s">
        <v>617</v>
      </c>
      <c r="AN50" s="26" t="s">
        <v>617</v>
      </c>
      <c r="AO50" s="36" t="s">
        <v>617</v>
      </c>
      <c r="AP50" s="35">
        <v>54</v>
      </c>
      <c r="AQ50" s="26">
        <v>600</v>
      </c>
      <c r="AR50" s="36">
        <v>599.53</v>
      </c>
      <c r="AS50" s="35">
        <v>42</v>
      </c>
      <c r="AT50" s="26">
        <v>87.79</v>
      </c>
      <c r="AU50" s="36">
        <v>9.44</v>
      </c>
      <c r="AV50" s="5" t="str">
        <f t="shared" si="0"/>
        <v>3 24</v>
      </c>
    </row>
    <row r="51" spans="1:48" x14ac:dyDescent="0.2">
      <c r="A51" s="42" t="s">
        <v>772</v>
      </c>
      <c r="B51" s="2" t="s">
        <v>773</v>
      </c>
      <c r="C51" s="35">
        <v>784</v>
      </c>
      <c r="D51" s="26">
        <v>32272.42</v>
      </c>
      <c r="E51" s="36">
        <v>31775.99</v>
      </c>
      <c r="F51" s="35">
        <v>6</v>
      </c>
      <c r="G51" s="26">
        <v>3.28</v>
      </c>
      <c r="H51" s="36">
        <v>3.11</v>
      </c>
      <c r="I51" s="35">
        <v>609</v>
      </c>
      <c r="J51" s="26">
        <v>7339.18</v>
      </c>
      <c r="K51" s="36">
        <v>7331.48</v>
      </c>
      <c r="L51" s="35" t="s">
        <v>617</v>
      </c>
      <c r="M51" s="26" t="s">
        <v>617</v>
      </c>
      <c r="N51" s="36" t="s">
        <v>617</v>
      </c>
      <c r="O51" s="35">
        <v>37</v>
      </c>
      <c r="P51" s="26">
        <v>135.62</v>
      </c>
      <c r="Q51" s="36">
        <v>135.47</v>
      </c>
      <c r="R51" s="35" t="s">
        <v>617</v>
      </c>
      <c r="S51" s="26" t="s">
        <v>617</v>
      </c>
      <c r="T51" s="36" t="s">
        <v>617</v>
      </c>
      <c r="U51" s="35">
        <v>76</v>
      </c>
      <c r="V51" s="26">
        <v>19.8</v>
      </c>
      <c r="W51" s="36">
        <v>19.78</v>
      </c>
      <c r="X51" s="35">
        <v>3</v>
      </c>
      <c r="Y51" s="26">
        <v>6.8</v>
      </c>
      <c r="Z51" s="36">
        <v>6.8</v>
      </c>
      <c r="AA51" s="35">
        <v>316</v>
      </c>
      <c r="AB51" s="26">
        <v>3068.17</v>
      </c>
      <c r="AC51" s="36">
        <v>3063.62</v>
      </c>
      <c r="AD51" s="35">
        <v>57</v>
      </c>
      <c r="AE51" s="26">
        <v>380.19</v>
      </c>
      <c r="AF51" s="36">
        <v>380.51</v>
      </c>
      <c r="AG51" s="35" t="s">
        <v>617</v>
      </c>
      <c r="AH51" s="26" t="s">
        <v>617</v>
      </c>
      <c r="AI51" s="36" t="s">
        <v>617</v>
      </c>
      <c r="AJ51" s="35">
        <v>742</v>
      </c>
      <c r="AK51" s="26">
        <v>10872.1</v>
      </c>
      <c r="AL51" s="36">
        <v>10513.02</v>
      </c>
      <c r="AM51" s="35">
        <v>8</v>
      </c>
      <c r="AN51" s="26">
        <v>44.9</v>
      </c>
      <c r="AO51" s="36">
        <v>44.9</v>
      </c>
      <c r="AP51" s="35">
        <v>634</v>
      </c>
      <c r="AQ51" s="26">
        <v>10283.67</v>
      </c>
      <c r="AR51" s="36">
        <v>10270.58</v>
      </c>
      <c r="AS51" s="35">
        <v>357</v>
      </c>
      <c r="AT51" s="26">
        <v>111.99</v>
      </c>
      <c r="AU51" s="36">
        <v>0</v>
      </c>
      <c r="AV51" s="5" t="str">
        <f t="shared" si="0"/>
        <v>3 25</v>
      </c>
    </row>
    <row r="52" spans="1:48" x14ac:dyDescent="0.2">
      <c r="A52" s="42" t="s">
        <v>774</v>
      </c>
      <c r="B52" s="2" t="s">
        <v>775</v>
      </c>
      <c r="C52" s="35">
        <v>259</v>
      </c>
      <c r="D52" s="26">
        <v>8656.3799999999992</v>
      </c>
      <c r="E52" s="36">
        <v>8482.5499999999993</v>
      </c>
      <c r="F52" s="35" t="s">
        <v>617</v>
      </c>
      <c r="G52" s="26" t="s">
        <v>617</v>
      </c>
      <c r="H52" s="36" t="s">
        <v>617</v>
      </c>
      <c r="I52" s="35">
        <v>167</v>
      </c>
      <c r="J52" s="26">
        <v>2160.4</v>
      </c>
      <c r="K52" s="36">
        <v>2159.7199999999998</v>
      </c>
      <c r="L52" s="35"/>
      <c r="M52" s="26"/>
      <c r="N52" s="36"/>
      <c r="O52" s="35">
        <v>14</v>
      </c>
      <c r="P52" s="26">
        <v>49.18</v>
      </c>
      <c r="Q52" s="36">
        <v>49.14</v>
      </c>
      <c r="R52" s="35" t="s">
        <v>617</v>
      </c>
      <c r="S52" s="26" t="s">
        <v>617</v>
      </c>
      <c r="T52" s="36" t="s">
        <v>617</v>
      </c>
      <c r="U52" s="35">
        <v>5</v>
      </c>
      <c r="V52" s="26">
        <v>1.62</v>
      </c>
      <c r="W52" s="36">
        <v>1.62</v>
      </c>
      <c r="X52" s="35" t="s">
        <v>617</v>
      </c>
      <c r="Y52" s="26" t="s">
        <v>617</v>
      </c>
      <c r="Z52" s="36" t="s">
        <v>617</v>
      </c>
      <c r="AA52" s="35">
        <v>93</v>
      </c>
      <c r="AB52" s="26">
        <v>1108.55</v>
      </c>
      <c r="AC52" s="36">
        <v>1108.79</v>
      </c>
      <c r="AD52" s="35">
        <v>11</v>
      </c>
      <c r="AE52" s="26">
        <v>81.819999999999993</v>
      </c>
      <c r="AF52" s="36">
        <v>81.64</v>
      </c>
      <c r="AG52" s="35" t="s">
        <v>617</v>
      </c>
      <c r="AH52" s="26" t="s">
        <v>617</v>
      </c>
      <c r="AI52" s="36" t="s">
        <v>617</v>
      </c>
      <c r="AJ52" s="35">
        <v>232</v>
      </c>
      <c r="AK52" s="26">
        <v>3175.34</v>
      </c>
      <c r="AL52" s="36">
        <v>3037.89</v>
      </c>
      <c r="AM52" s="35">
        <v>4</v>
      </c>
      <c r="AN52" s="26">
        <v>17.239999999999998</v>
      </c>
      <c r="AO52" s="36">
        <v>17.239999999999998</v>
      </c>
      <c r="AP52" s="35">
        <v>166</v>
      </c>
      <c r="AQ52" s="26">
        <v>2016.24</v>
      </c>
      <c r="AR52" s="36">
        <v>2016.57</v>
      </c>
      <c r="AS52" s="35">
        <v>96</v>
      </c>
      <c r="AT52" s="26">
        <v>35.68</v>
      </c>
      <c r="AU52" s="36"/>
      <c r="AV52" s="5" t="str">
        <f t="shared" si="0"/>
        <v>4 23.6666666666667</v>
      </c>
    </row>
    <row r="53" spans="1:48" x14ac:dyDescent="0.2">
      <c r="A53" s="42" t="s">
        <v>776</v>
      </c>
      <c r="B53" s="2" t="s">
        <v>777</v>
      </c>
      <c r="C53" s="35">
        <v>897</v>
      </c>
      <c r="D53" s="26">
        <v>56277.07</v>
      </c>
      <c r="E53" s="36">
        <v>54430.68</v>
      </c>
      <c r="F53" s="35">
        <v>15</v>
      </c>
      <c r="G53" s="26">
        <v>25.41</v>
      </c>
      <c r="H53" s="36">
        <v>24.86</v>
      </c>
      <c r="I53" s="35">
        <v>714</v>
      </c>
      <c r="J53" s="26">
        <v>12209.43</v>
      </c>
      <c r="K53" s="36">
        <v>12191.22</v>
      </c>
      <c r="L53" s="35" t="s">
        <v>617</v>
      </c>
      <c r="M53" s="26" t="s">
        <v>617</v>
      </c>
      <c r="N53" s="36" t="s">
        <v>617</v>
      </c>
      <c r="O53" s="35">
        <v>55</v>
      </c>
      <c r="P53" s="26">
        <v>245.11</v>
      </c>
      <c r="Q53" s="36">
        <v>244.65</v>
      </c>
      <c r="R53" s="35" t="s">
        <v>617</v>
      </c>
      <c r="S53" s="26" t="s">
        <v>617</v>
      </c>
      <c r="T53" s="36" t="s">
        <v>617</v>
      </c>
      <c r="U53" s="35">
        <v>104</v>
      </c>
      <c r="V53" s="26">
        <v>23.09</v>
      </c>
      <c r="W53" s="36">
        <v>22.95</v>
      </c>
      <c r="X53" s="35">
        <v>6</v>
      </c>
      <c r="Y53" s="26">
        <v>20.93</v>
      </c>
      <c r="Z53" s="36">
        <v>20.9</v>
      </c>
      <c r="AA53" s="35">
        <v>375</v>
      </c>
      <c r="AB53" s="26">
        <v>5565.98</v>
      </c>
      <c r="AC53" s="36">
        <v>5554.58</v>
      </c>
      <c r="AD53" s="35">
        <v>31</v>
      </c>
      <c r="AE53" s="26">
        <v>172.02</v>
      </c>
      <c r="AF53" s="36">
        <v>172</v>
      </c>
      <c r="AG53" s="35"/>
      <c r="AH53" s="26"/>
      <c r="AI53" s="36"/>
      <c r="AJ53" s="35">
        <v>846</v>
      </c>
      <c r="AK53" s="26">
        <v>20246.349999999999</v>
      </c>
      <c r="AL53" s="36">
        <v>18689.009999999998</v>
      </c>
      <c r="AM53" s="35">
        <v>7</v>
      </c>
      <c r="AN53" s="26">
        <v>63.43</v>
      </c>
      <c r="AO53" s="36">
        <v>63.17</v>
      </c>
      <c r="AP53" s="35">
        <v>754</v>
      </c>
      <c r="AQ53" s="26">
        <v>17479.59</v>
      </c>
      <c r="AR53" s="36">
        <v>17445.5</v>
      </c>
      <c r="AS53" s="35">
        <v>459</v>
      </c>
      <c r="AT53" s="26">
        <v>223.02</v>
      </c>
      <c r="AU53" s="36"/>
      <c r="AV53" s="5" t="str">
        <f t="shared" si="0"/>
        <v>2 23.6666666666667</v>
      </c>
    </row>
    <row r="54" spans="1:48" x14ac:dyDescent="0.2">
      <c r="A54" s="42" t="s">
        <v>778</v>
      </c>
      <c r="B54" s="2" t="s">
        <v>779</v>
      </c>
      <c r="C54" s="35">
        <v>18</v>
      </c>
      <c r="D54" s="26">
        <v>345.09</v>
      </c>
      <c r="E54" s="36">
        <v>334.01</v>
      </c>
      <c r="F54" s="35"/>
      <c r="G54" s="26"/>
      <c r="H54" s="36"/>
      <c r="I54" s="35">
        <v>6</v>
      </c>
      <c r="J54" s="26">
        <v>41.12</v>
      </c>
      <c r="K54" s="36">
        <v>41.12</v>
      </c>
      <c r="L54" s="35"/>
      <c r="M54" s="26"/>
      <c r="N54" s="36"/>
      <c r="O54" s="35" t="s">
        <v>617</v>
      </c>
      <c r="P54" s="26" t="s">
        <v>617</v>
      </c>
      <c r="Q54" s="36" t="s">
        <v>617</v>
      </c>
      <c r="R54" s="35"/>
      <c r="S54" s="26"/>
      <c r="T54" s="36"/>
      <c r="U54" s="35"/>
      <c r="V54" s="26"/>
      <c r="W54" s="36"/>
      <c r="X54" s="35"/>
      <c r="Y54" s="26"/>
      <c r="Z54" s="36"/>
      <c r="AA54" s="35">
        <v>3</v>
      </c>
      <c r="AB54" s="26">
        <v>17.940000000000001</v>
      </c>
      <c r="AC54" s="36">
        <v>17.940000000000001</v>
      </c>
      <c r="AD54" s="35" t="s">
        <v>617</v>
      </c>
      <c r="AE54" s="26" t="s">
        <v>617</v>
      </c>
      <c r="AF54" s="36" t="s">
        <v>617</v>
      </c>
      <c r="AG54" s="35"/>
      <c r="AH54" s="26"/>
      <c r="AI54" s="36"/>
      <c r="AJ54" s="35">
        <v>16</v>
      </c>
      <c r="AK54" s="26">
        <v>215.31</v>
      </c>
      <c r="AL54" s="36">
        <v>204.56</v>
      </c>
      <c r="AM54" s="35"/>
      <c r="AN54" s="26"/>
      <c r="AO54" s="36"/>
      <c r="AP54" s="35">
        <v>8</v>
      </c>
      <c r="AQ54" s="26">
        <v>60.33</v>
      </c>
      <c r="AR54" s="36">
        <v>60.27</v>
      </c>
      <c r="AS54" s="35">
        <v>5</v>
      </c>
      <c r="AT54" s="26">
        <v>0.27</v>
      </c>
      <c r="AU54" s="36"/>
      <c r="AV54" s="5" t="str">
        <f t="shared" si="0"/>
        <v>2 17.6666666666667</v>
      </c>
    </row>
    <row r="55" spans="1:48" x14ac:dyDescent="0.2">
      <c r="A55" s="42" t="s">
        <v>780</v>
      </c>
      <c r="B55" s="2" t="s">
        <v>781</v>
      </c>
      <c r="C55" s="35">
        <v>69</v>
      </c>
      <c r="D55" s="26">
        <v>2392.15</v>
      </c>
      <c r="E55" s="36">
        <v>2361.17</v>
      </c>
      <c r="F55" s="35"/>
      <c r="G55" s="26"/>
      <c r="H55" s="36"/>
      <c r="I55" s="35">
        <v>34</v>
      </c>
      <c r="J55" s="26">
        <v>395.61</v>
      </c>
      <c r="K55" s="36">
        <v>395.33</v>
      </c>
      <c r="L55" s="35"/>
      <c r="M55" s="26"/>
      <c r="N55" s="36"/>
      <c r="O55" s="35">
        <v>4</v>
      </c>
      <c r="P55" s="26">
        <v>26.19</v>
      </c>
      <c r="Q55" s="36">
        <v>26.11</v>
      </c>
      <c r="R55" s="35"/>
      <c r="S55" s="26"/>
      <c r="T55" s="36"/>
      <c r="U55" s="35" t="s">
        <v>617</v>
      </c>
      <c r="V55" s="26" t="s">
        <v>617</v>
      </c>
      <c r="W55" s="36" t="s">
        <v>617</v>
      </c>
      <c r="X55" s="35"/>
      <c r="Y55" s="26"/>
      <c r="Z55" s="36"/>
      <c r="AA55" s="35">
        <v>22</v>
      </c>
      <c r="AB55" s="26">
        <v>252.3</v>
      </c>
      <c r="AC55" s="36">
        <v>252.19</v>
      </c>
      <c r="AD55" s="35" t="s">
        <v>617</v>
      </c>
      <c r="AE55" s="26" t="s">
        <v>617</v>
      </c>
      <c r="AF55" s="36" t="s">
        <v>617</v>
      </c>
      <c r="AG55" s="35"/>
      <c r="AH55" s="26"/>
      <c r="AI55" s="36"/>
      <c r="AJ55" s="35">
        <v>63</v>
      </c>
      <c r="AK55" s="26">
        <v>1299.48</v>
      </c>
      <c r="AL55" s="36">
        <v>1275.05</v>
      </c>
      <c r="AM55" s="35"/>
      <c r="AN55" s="26"/>
      <c r="AO55" s="36"/>
      <c r="AP55" s="35">
        <v>32</v>
      </c>
      <c r="AQ55" s="26">
        <v>403.39</v>
      </c>
      <c r="AR55" s="36">
        <v>403.54</v>
      </c>
      <c r="AS55" s="35">
        <v>19</v>
      </c>
      <c r="AT55" s="26">
        <v>6.22</v>
      </c>
      <c r="AU55" s="36"/>
      <c r="AV55" s="5" t="str">
        <f t="shared" si="0"/>
        <v>2 18.6666666666667</v>
      </c>
    </row>
    <row r="56" spans="1:48" x14ac:dyDescent="0.2">
      <c r="A56" s="42" t="s">
        <v>782</v>
      </c>
      <c r="B56" s="2" t="s">
        <v>783</v>
      </c>
      <c r="C56" s="35">
        <v>221</v>
      </c>
      <c r="D56" s="26">
        <v>16946.34</v>
      </c>
      <c r="E56" s="36">
        <v>15141.59</v>
      </c>
      <c r="F56" s="35">
        <v>4</v>
      </c>
      <c r="G56" s="26">
        <v>6.28</v>
      </c>
      <c r="H56" s="36">
        <v>6.72</v>
      </c>
      <c r="I56" s="35">
        <v>167</v>
      </c>
      <c r="J56" s="26">
        <v>2894.03</v>
      </c>
      <c r="K56" s="36">
        <v>2898.25</v>
      </c>
      <c r="L56" s="35" t="s">
        <v>617</v>
      </c>
      <c r="M56" s="26" t="s">
        <v>617</v>
      </c>
      <c r="N56" s="36" t="s">
        <v>617</v>
      </c>
      <c r="O56" s="35">
        <v>15</v>
      </c>
      <c r="P56" s="26">
        <v>131.41999999999999</v>
      </c>
      <c r="Q56" s="36">
        <v>131.29</v>
      </c>
      <c r="R56" s="35">
        <v>3</v>
      </c>
      <c r="S56" s="26">
        <v>5.31</v>
      </c>
      <c r="T56" s="36">
        <v>5.1100000000000003</v>
      </c>
      <c r="U56" s="35">
        <v>12</v>
      </c>
      <c r="V56" s="26">
        <v>5.21</v>
      </c>
      <c r="W56" s="36">
        <v>5.21</v>
      </c>
      <c r="X56" s="35">
        <v>3</v>
      </c>
      <c r="Y56" s="26">
        <v>6.37</v>
      </c>
      <c r="Z56" s="36">
        <v>6.37</v>
      </c>
      <c r="AA56" s="35">
        <v>153</v>
      </c>
      <c r="AB56" s="26">
        <v>3231.05</v>
      </c>
      <c r="AC56" s="36">
        <v>3229.6</v>
      </c>
      <c r="AD56" s="35">
        <v>15</v>
      </c>
      <c r="AE56" s="26">
        <v>68.75</v>
      </c>
      <c r="AF56" s="36">
        <v>69.94</v>
      </c>
      <c r="AG56" s="35" t="s">
        <v>617</v>
      </c>
      <c r="AH56" s="26" t="s">
        <v>617</v>
      </c>
      <c r="AI56" s="36" t="s">
        <v>617</v>
      </c>
      <c r="AJ56" s="35">
        <v>206</v>
      </c>
      <c r="AK56" s="26">
        <v>7645.77</v>
      </c>
      <c r="AL56" s="36">
        <v>6066.93</v>
      </c>
      <c r="AM56" s="35" t="s">
        <v>617</v>
      </c>
      <c r="AN56" s="26" t="s">
        <v>617</v>
      </c>
      <c r="AO56" s="36" t="s">
        <v>617</v>
      </c>
      <c r="AP56" s="35">
        <v>166</v>
      </c>
      <c r="AQ56" s="26">
        <v>2719.95</v>
      </c>
      <c r="AR56" s="36">
        <v>2716.13</v>
      </c>
      <c r="AS56" s="35">
        <v>114</v>
      </c>
      <c r="AT56" s="26">
        <v>226.11</v>
      </c>
      <c r="AU56" s="36">
        <v>1</v>
      </c>
      <c r="AV56" s="5" t="str">
        <f t="shared" si="0"/>
        <v>3 25</v>
      </c>
    </row>
    <row r="57" spans="1:48" x14ac:dyDescent="0.2">
      <c r="A57" s="42" t="s">
        <v>784</v>
      </c>
      <c r="B57" s="2" t="s">
        <v>785</v>
      </c>
      <c r="C57" s="35">
        <v>515</v>
      </c>
      <c r="D57" s="26">
        <v>43839.58</v>
      </c>
      <c r="E57" s="36">
        <v>38650.230000000003</v>
      </c>
      <c r="F57" s="35">
        <v>25</v>
      </c>
      <c r="G57" s="26">
        <v>162.11000000000001</v>
      </c>
      <c r="H57" s="36">
        <v>157.68</v>
      </c>
      <c r="I57" s="35">
        <v>305</v>
      </c>
      <c r="J57" s="26">
        <v>4550.45</v>
      </c>
      <c r="K57" s="36">
        <v>4543.6899999999996</v>
      </c>
      <c r="L57" s="35" t="s">
        <v>617</v>
      </c>
      <c r="M57" s="26" t="s">
        <v>617</v>
      </c>
      <c r="N57" s="36" t="s">
        <v>617</v>
      </c>
      <c r="O57" s="35">
        <v>59</v>
      </c>
      <c r="P57" s="26">
        <v>357.89</v>
      </c>
      <c r="Q57" s="36">
        <v>357</v>
      </c>
      <c r="R57" s="35" t="s">
        <v>617</v>
      </c>
      <c r="S57" s="26" t="s">
        <v>617</v>
      </c>
      <c r="T57" s="36" t="s">
        <v>617</v>
      </c>
      <c r="U57" s="35">
        <v>32</v>
      </c>
      <c r="V57" s="26">
        <v>20.66</v>
      </c>
      <c r="W57" s="36">
        <v>20.66</v>
      </c>
      <c r="X57" s="35">
        <v>3</v>
      </c>
      <c r="Y57" s="26">
        <v>20.440000000000001</v>
      </c>
      <c r="Z57" s="36">
        <v>20.420000000000002</v>
      </c>
      <c r="AA57" s="35">
        <v>207</v>
      </c>
      <c r="AB57" s="26">
        <v>3775.71</v>
      </c>
      <c r="AC57" s="36">
        <v>3766.08</v>
      </c>
      <c r="AD57" s="35">
        <v>6</v>
      </c>
      <c r="AE57" s="26">
        <v>45.55</v>
      </c>
      <c r="AF57" s="36">
        <v>45.4</v>
      </c>
      <c r="AG57" s="35">
        <v>6</v>
      </c>
      <c r="AH57" s="26">
        <v>25.24</v>
      </c>
      <c r="AI57" s="36">
        <v>24.96</v>
      </c>
      <c r="AJ57" s="35">
        <v>483</v>
      </c>
      <c r="AK57" s="26">
        <v>27759.93</v>
      </c>
      <c r="AL57" s="36">
        <v>22851.87</v>
      </c>
      <c r="AM57" s="35">
        <v>5</v>
      </c>
      <c r="AN57" s="26">
        <v>16.11</v>
      </c>
      <c r="AO57" s="36">
        <v>15.99</v>
      </c>
      <c r="AP57" s="35">
        <v>341</v>
      </c>
      <c r="AQ57" s="26">
        <v>6831.59</v>
      </c>
      <c r="AR57" s="36">
        <v>6814.35</v>
      </c>
      <c r="AS57" s="35">
        <v>234</v>
      </c>
      <c r="AT57" s="26">
        <v>244.66</v>
      </c>
      <c r="AU57" s="36">
        <v>2.91</v>
      </c>
      <c r="AV57" s="5" t="str">
        <f t="shared" si="0"/>
        <v>2 25</v>
      </c>
    </row>
    <row r="58" spans="1:48" x14ac:dyDescent="0.2">
      <c r="A58" s="42" t="s">
        <v>786</v>
      </c>
      <c r="B58" s="2" t="s">
        <v>787</v>
      </c>
      <c r="C58" s="35">
        <v>418</v>
      </c>
      <c r="D58" s="26">
        <v>17977.64</v>
      </c>
      <c r="E58" s="36">
        <v>16937.759999999998</v>
      </c>
      <c r="F58" s="35">
        <v>65</v>
      </c>
      <c r="G58" s="26">
        <v>225.3</v>
      </c>
      <c r="H58" s="36">
        <v>223.73</v>
      </c>
      <c r="I58" s="35">
        <v>228</v>
      </c>
      <c r="J58" s="26">
        <v>2459.7800000000002</v>
      </c>
      <c r="K58" s="36">
        <v>2468.67</v>
      </c>
      <c r="L58" s="35" t="s">
        <v>617</v>
      </c>
      <c r="M58" s="26" t="s">
        <v>617</v>
      </c>
      <c r="N58" s="36" t="s">
        <v>617</v>
      </c>
      <c r="O58" s="35">
        <v>20</v>
      </c>
      <c r="P58" s="26">
        <v>93.87</v>
      </c>
      <c r="Q58" s="36">
        <v>93.76</v>
      </c>
      <c r="R58" s="35" t="s">
        <v>617</v>
      </c>
      <c r="S58" s="26" t="s">
        <v>617</v>
      </c>
      <c r="T58" s="36" t="s">
        <v>617</v>
      </c>
      <c r="U58" s="35">
        <v>15</v>
      </c>
      <c r="V58" s="26">
        <v>3.14</v>
      </c>
      <c r="W58" s="36">
        <v>3.11</v>
      </c>
      <c r="X58" s="35" t="s">
        <v>617</v>
      </c>
      <c r="Y58" s="26" t="s">
        <v>617</v>
      </c>
      <c r="Z58" s="36" t="s">
        <v>617</v>
      </c>
      <c r="AA58" s="35">
        <v>121</v>
      </c>
      <c r="AB58" s="26">
        <v>1072.28</v>
      </c>
      <c r="AC58" s="36">
        <v>1071.74</v>
      </c>
      <c r="AD58" s="35">
        <v>10</v>
      </c>
      <c r="AE58" s="26">
        <v>59.04</v>
      </c>
      <c r="AF58" s="36">
        <v>60.12</v>
      </c>
      <c r="AG58" s="35"/>
      <c r="AH58" s="26"/>
      <c r="AI58" s="36"/>
      <c r="AJ58" s="35">
        <v>395</v>
      </c>
      <c r="AK58" s="26">
        <v>11160.72</v>
      </c>
      <c r="AL58" s="36">
        <v>10239.16</v>
      </c>
      <c r="AM58" s="35">
        <v>3</v>
      </c>
      <c r="AN58" s="26">
        <v>6.01</v>
      </c>
      <c r="AO58" s="36">
        <v>6.01</v>
      </c>
      <c r="AP58" s="35">
        <v>266</v>
      </c>
      <c r="AQ58" s="26">
        <v>2763.62</v>
      </c>
      <c r="AR58" s="36">
        <v>2762.8</v>
      </c>
      <c r="AS58" s="35">
        <v>178</v>
      </c>
      <c r="AT58" s="26">
        <v>128.75</v>
      </c>
      <c r="AU58" s="36">
        <v>3.53</v>
      </c>
      <c r="AV58" s="5" t="str">
        <f t="shared" si="0"/>
        <v>3 24</v>
      </c>
    </row>
    <row r="59" spans="1:48" x14ac:dyDescent="0.2">
      <c r="A59" s="42" t="s">
        <v>788</v>
      </c>
      <c r="B59" s="2" t="s">
        <v>789</v>
      </c>
      <c r="C59" s="35">
        <v>124</v>
      </c>
      <c r="D59" s="26">
        <v>4586.41</v>
      </c>
      <c r="E59" s="36">
        <v>4297.8999999999996</v>
      </c>
      <c r="F59" s="35"/>
      <c r="G59" s="26"/>
      <c r="H59" s="36"/>
      <c r="I59" s="35">
        <v>54</v>
      </c>
      <c r="J59" s="26">
        <v>474.59</v>
      </c>
      <c r="K59" s="36">
        <v>473.63</v>
      </c>
      <c r="L59" s="35"/>
      <c r="M59" s="26"/>
      <c r="N59" s="36"/>
      <c r="O59" s="35" t="s">
        <v>617</v>
      </c>
      <c r="P59" s="26" t="s">
        <v>617</v>
      </c>
      <c r="Q59" s="36" t="s">
        <v>617</v>
      </c>
      <c r="R59" s="35" t="s">
        <v>617</v>
      </c>
      <c r="S59" s="26" t="s">
        <v>617</v>
      </c>
      <c r="T59" s="36" t="s">
        <v>617</v>
      </c>
      <c r="U59" s="35" t="s">
        <v>617</v>
      </c>
      <c r="V59" s="26" t="s">
        <v>617</v>
      </c>
      <c r="W59" s="36" t="s">
        <v>617</v>
      </c>
      <c r="X59" s="35"/>
      <c r="Y59" s="26"/>
      <c r="Z59" s="36"/>
      <c r="AA59" s="35">
        <v>32</v>
      </c>
      <c r="AB59" s="26">
        <v>212.79</v>
      </c>
      <c r="AC59" s="36">
        <v>212.7</v>
      </c>
      <c r="AD59" s="35">
        <v>4</v>
      </c>
      <c r="AE59" s="26">
        <v>19.010000000000002</v>
      </c>
      <c r="AF59" s="36">
        <v>19.010000000000002</v>
      </c>
      <c r="AG59" s="35"/>
      <c r="AH59" s="26"/>
      <c r="AI59" s="36"/>
      <c r="AJ59" s="35">
        <v>116</v>
      </c>
      <c r="AK59" s="26">
        <v>3312.13</v>
      </c>
      <c r="AL59" s="36">
        <v>3056.61</v>
      </c>
      <c r="AM59" s="35" t="s">
        <v>617</v>
      </c>
      <c r="AN59" s="26" t="s">
        <v>617</v>
      </c>
      <c r="AO59" s="36" t="s">
        <v>617</v>
      </c>
      <c r="AP59" s="35">
        <v>64</v>
      </c>
      <c r="AQ59" s="26">
        <v>522.54999999999995</v>
      </c>
      <c r="AR59" s="36">
        <v>521.57000000000005</v>
      </c>
      <c r="AS59" s="35">
        <v>43</v>
      </c>
      <c r="AT59" s="26">
        <v>30.72</v>
      </c>
      <c r="AU59" s="36"/>
      <c r="AV59" s="5" t="str">
        <f t="shared" si="0"/>
        <v>4 20.6666666666667</v>
      </c>
    </row>
    <row r="60" spans="1:48" x14ac:dyDescent="0.2">
      <c r="A60" s="42" t="s">
        <v>790</v>
      </c>
      <c r="B60" s="2" t="s">
        <v>791</v>
      </c>
      <c r="C60" s="35">
        <v>559</v>
      </c>
      <c r="D60" s="26">
        <v>23967.26</v>
      </c>
      <c r="E60" s="36">
        <v>23128.49</v>
      </c>
      <c r="F60" s="35">
        <v>22</v>
      </c>
      <c r="G60" s="26">
        <v>19.989999999999998</v>
      </c>
      <c r="H60" s="36">
        <v>19.899999999999999</v>
      </c>
      <c r="I60" s="35">
        <v>332</v>
      </c>
      <c r="J60" s="26">
        <v>4355.24</v>
      </c>
      <c r="K60" s="36">
        <v>4365.3</v>
      </c>
      <c r="L60" s="35" t="s">
        <v>617</v>
      </c>
      <c r="M60" s="26" t="s">
        <v>617</v>
      </c>
      <c r="N60" s="36" t="s">
        <v>617</v>
      </c>
      <c r="O60" s="35">
        <v>9</v>
      </c>
      <c r="P60" s="26">
        <v>17.82</v>
      </c>
      <c r="Q60" s="36">
        <v>17.77</v>
      </c>
      <c r="R60" s="35" t="s">
        <v>617</v>
      </c>
      <c r="S60" s="26" t="s">
        <v>617</v>
      </c>
      <c r="T60" s="36" t="s">
        <v>617</v>
      </c>
      <c r="U60" s="35">
        <v>20</v>
      </c>
      <c r="V60" s="26">
        <v>20.059999999999999</v>
      </c>
      <c r="W60" s="36">
        <v>20.190000000000001</v>
      </c>
      <c r="X60" s="35"/>
      <c r="Y60" s="26"/>
      <c r="Z60" s="36"/>
      <c r="AA60" s="35">
        <v>155</v>
      </c>
      <c r="AB60" s="26">
        <v>1240.9000000000001</v>
      </c>
      <c r="AC60" s="36">
        <v>1239.0899999999999</v>
      </c>
      <c r="AD60" s="35">
        <v>38</v>
      </c>
      <c r="AE60" s="26">
        <v>202.12</v>
      </c>
      <c r="AF60" s="36">
        <v>202.77</v>
      </c>
      <c r="AG60" s="35">
        <v>4</v>
      </c>
      <c r="AH60" s="26">
        <v>9.41</v>
      </c>
      <c r="AI60" s="36">
        <v>9.2799999999999994</v>
      </c>
      <c r="AJ60" s="35">
        <v>513</v>
      </c>
      <c r="AK60" s="26">
        <v>14304.3</v>
      </c>
      <c r="AL60" s="36">
        <v>13570.74</v>
      </c>
      <c r="AM60" s="35">
        <v>9</v>
      </c>
      <c r="AN60" s="26">
        <v>29.15</v>
      </c>
      <c r="AO60" s="36">
        <v>29.15</v>
      </c>
      <c r="AP60" s="35">
        <v>367</v>
      </c>
      <c r="AQ60" s="26">
        <v>3631.08</v>
      </c>
      <c r="AR60" s="36">
        <v>3630.65</v>
      </c>
      <c r="AS60" s="35">
        <v>250</v>
      </c>
      <c r="AT60" s="26">
        <v>113.57</v>
      </c>
      <c r="AU60" s="36">
        <v>0.12</v>
      </c>
      <c r="AV60" s="5" t="str">
        <f t="shared" si="0"/>
        <v>2 24</v>
      </c>
    </row>
    <row r="61" spans="1:48" x14ac:dyDescent="0.2">
      <c r="A61" s="42" t="s">
        <v>792</v>
      </c>
      <c r="B61" s="2" t="s">
        <v>793</v>
      </c>
      <c r="C61" s="35">
        <v>56</v>
      </c>
      <c r="D61" s="26">
        <v>7808.69</v>
      </c>
      <c r="E61" s="36">
        <v>6274.78</v>
      </c>
      <c r="F61" s="35">
        <v>3</v>
      </c>
      <c r="G61" s="26">
        <v>4.45</v>
      </c>
      <c r="H61" s="36">
        <v>4.4000000000000004</v>
      </c>
      <c r="I61" s="35">
        <v>28</v>
      </c>
      <c r="J61" s="26">
        <v>662.8</v>
      </c>
      <c r="K61" s="36">
        <v>660.88</v>
      </c>
      <c r="L61" s="35"/>
      <c r="M61" s="26"/>
      <c r="N61" s="36"/>
      <c r="O61" s="35">
        <v>17</v>
      </c>
      <c r="P61" s="26">
        <v>205.57</v>
      </c>
      <c r="Q61" s="36">
        <v>205.24</v>
      </c>
      <c r="R61" s="35"/>
      <c r="S61" s="26"/>
      <c r="T61" s="36"/>
      <c r="U61" s="35">
        <v>4</v>
      </c>
      <c r="V61" s="26">
        <v>8.81</v>
      </c>
      <c r="W61" s="36">
        <v>8.7799999999999994</v>
      </c>
      <c r="X61" s="35" t="s">
        <v>617</v>
      </c>
      <c r="Y61" s="26" t="s">
        <v>617</v>
      </c>
      <c r="Z61" s="36" t="s">
        <v>617</v>
      </c>
      <c r="AA61" s="35">
        <v>34</v>
      </c>
      <c r="AB61" s="26">
        <v>1247.04</v>
      </c>
      <c r="AC61" s="36">
        <v>1245.08</v>
      </c>
      <c r="AD61" s="35" t="s">
        <v>617</v>
      </c>
      <c r="AE61" s="26" t="s">
        <v>617</v>
      </c>
      <c r="AF61" s="36" t="s">
        <v>617</v>
      </c>
      <c r="AG61" s="35" t="s">
        <v>617</v>
      </c>
      <c r="AH61" s="26" t="s">
        <v>617</v>
      </c>
      <c r="AI61" s="36" t="s">
        <v>617</v>
      </c>
      <c r="AJ61" s="35">
        <v>47</v>
      </c>
      <c r="AK61" s="26">
        <v>4895.1400000000003</v>
      </c>
      <c r="AL61" s="36">
        <v>3519.08</v>
      </c>
      <c r="AM61" s="35"/>
      <c r="AN61" s="26"/>
      <c r="AO61" s="36"/>
      <c r="AP61" s="35">
        <v>36</v>
      </c>
      <c r="AQ61" s="26">
        <v>605.07000000000005</v>
      </c>
      <c r="AR61" s="36">
        <v>603.78</v>
      </c>
      <c r="AS61" s="35">
        <v>23</v>
      </c>
      <c r="AT61" s="26">
        <v>152.24</v>
      </c>
      <c r="AU61" s="36"/>
      <c r="AV61" s="5" t="str">
        <f t="shared" si="0"/>
        <v>3 21.6666666666667</v>
      </c>
    </row>
    <row r="62" spans="1:48" x14ac:dyDescent="0.2">
      <c r="A62" s="42" t="s">
        <v>794</v>
      </c>
      <c r="B62" s="2" t="s">
        <v>795</v>
      </c>
      <c r="C62" s="35">
        <v>11</v>
      </c>
      <c r="D62" s="26">
        <v>168.29</v>
      </c>
      <c r="E62" s="36">
        <v>166.95</v>
      </c>
      <c r="F62" s="35"/>
      <c r="G62" s="26"/>
      <c r="H62" s="36"/>
      <c r="I62" s="35" t="s">
        <v>617</v>
      </c>
      <c r="J62" s="26" t="s">
        <v>617</v>
      </c>
      <c r="K62" s="36" t="s">
        <v>617</v>
      </c>
      <c r="L62" s="35"/>
      <c r="M62" s="26"/>
      <c r="N62" s="36"/>
      <c r="O62" s="35"/>
      <c r="P62" s="26"/>
      <c r="Q62" s="36"/>
      <c r="R62" s="35"/>
      <c r="S62" s="26"/>
      <c r="T62" s="36"/>
      <c r="U62" s="35"/>
      <c r="V62" s="26"/>
      <c r="W62" s="36"/>
      <c r="X62" s="35"/>
      <c r="Y62" s="26"/>
      <c r="Z62" s="36"/>
      <c r="AA62" s="35" t="s">
        <v>617</v>
      </c>
      <c r="AB62" s="26" t="s">
        <v>617</v>
      </c>
      <c r="AC62" s="36" t="s">
        <v>617</v>
      </c>
      <c r="AD62" s="35"/>
      <c r="AE62" s="26"/>
      <c r="AF62" s="36"/>
      <c r="AG62" s="35"/>
      <c r="AH62" s="26"/>
      <c r="AI62" s="36"/>
      <c r="AJ62" s="35">
        <v>11</v>
      </c>
      <c r="AK62" s="26">
        <v>128.07</v>
      </c>
      <c r="AL62" s="36">
        <v>127.07</v>
      </c>
      <c r="AM62" s="35"/>
      <c r="AN62" s="26"/>
      <c r="AO62" s="36"/>
      <c r="AP62" s="35" t="s">
        <v>617</v>
      </c>
      <c r="AQ62" s="26" t="s">
        <v>617</v>
      </c>
      <c r="AR62" s="36" t="s">
        <v>617</v>
      </c>
      <c r="AS62" s="35" t="s">
        <v>617</v>
      </c>
      <c r="AT62" s="26" t="s">
        <v>617</v>
      </c>
      <c r="AU62" s="36" t="s">
        <v>617</v>
      </c>
      <c r="AV62" s="5" t="str">
        <f t="shared" si="0"/>
        <v>4 16</v>
      </c>
    </row>
    <row r="63" spans="1:48" x14ac:dyDescent="0.2">
      <c r="A63" s="42" t="s">
        <v>796</v>
      </c>
      <c r="B63" s="2" t="s">
        <v>797</v>
      </c>
      <c r="C63" s="35">
        <v>252</v>
      </c>
      <c r="D63" s="26">
        <v>13744.94</v>
      </c>
      <c r="E63" s="36">
        <v>10125.76</v>
      </c>
      <c r="F63" s="35">
        <v>123</v>
      </c>
      <c r="G63" s="26">
        <v>2800.54</v>
      </c>
      <c r="H63" s="36">
        <v>2788.67</v>
      </c>
      <c r="I63" s="35">
        <v>40</v>
      </c>
      <c r="J63" s="26">
        <v>826.66</v>
      </c>
      <c r="K63" s="36">
        <v>818.8</v>
      </c>
      <c r="L63" s="35"/>
      <c r="M63" s="26"/>
      <c r="N63" s="36"/>
      <c r="O63" s="35" t="s">
        <v>617</v>
      </c>
      <c r="P63" s="26" t="s">
        <v>617</v>
      </c>
      <c r="Q63" s="36" t="s">
        <v>617</v>
      </c>
      <c r="R63" s="35">
        <v>32</v>
      </c>
      <c r="S63" s="26">
        <v>424.41</v>
      </c>
      <c r="T63" s="36">
        <v>297.64999999999998</v>
      </c>
      <c r="U63" s="35">
        <v>32</v>
      </c>
      <c r="V63" s="26">
        <v>503.86</v>
      </c>
      <c r="W63" s="36">
        <v>501.96</v>
      </c>
      <c r="X63" s="35">
        <v>6</v>
      </c>
      <c r="Y63" s="26">
        <v>34.61</v>
      </c>
      <c r="Z63" s="36">
        <v>34.799999999999997</v>
      </c>
      <c r="AA63" s="35">
        <v>64</v>
      </c>
      <c r="AB63" s="26">
        <v>881.73</v>
      </c>
      <c r="AC63" s="36">
        <v>872.58</v>
      </c>
      <c r="AD63" s="35">
        <v>10</v>
      </c>
      <c r="AE63" s="26">
        <v>255.07</v>
      </c>
      <c r="AF63" s="36">
        <v>254.35</v>
      </c>
      <c r="AG63" s="35">
        <v>3</v>
      </c>
      <c r="AH63" s="26">
        <v>67.62</v>
      </c>
      <c r="AI63" s="36">
        <v>67.680000000000007</v>
      </c>
      <c r="AJ63" s="35">
        <v>106</v>
      </c>
      <c r="AK63" s="26">
        <v>6910.54</v>
      </c>
      <c r="AL63" s="36">
        <v>3721.43</v>
      </c>
      <c r="AM63" s="35" t="s">
        <v>617</v>
      </c>
      <c r="AN63" s="26" t="s">
        <v>617</v>
      </c>
      <c r="AO63" s="36" t="s">
        <v>617</v>
      </c>
      <c r="AP63" s="35">
        <v>88</v>
      </c>
      <c r="AQ63" s="26">
        <v>746.16</v>
      </c>
      <c r="AR63" s="36">
        <v>733.76</v>
      </c>
      <c r="AS63" s="35">
        <v>109</v>
      </c>
      <c r="AT63" s="26">
        <v>264.38</v>
      </c>
      <c r="AU63" s="36">
        <v>5.0199999999999996</v>
      </c>
      <c r="AV63" s="5" t="str">
        <f t="shared" si="0"/>
        <v>2 24</v>
      </c>
    </row>
    <row r="64" spans="1:48" x14ac:dyDescent="0.2">
      <c r="A64" s="42" t="s">
        <v>798</v>
      </c>
      <c r="B64" s="2" t="s">
        <v>799</v>
      </c>
      <c r="C64" s="35">
        <v>80</v>
      </c>
      <c r="D64" s="26">
        <v>1921.49</v>
      </c>
      <c r="E64" s="36">
        <v>1719.38</v>
      </c>
      <c r="F64" s="35">
        <v>46</v>
      </c>
      <c r="G64" s="26">
        <v>609.76</v>
      </c>
      <c r="H64" s="36">
        <v>607.79</v>
      </c>
      <c r="I64" s="35">
        <v>30</v>
      </c>
      <c r="J64" s="26">
        <v>368.45</v>
      </c>
      <c r="K64" s="36">
        <v>367.87</v>
      </c>
      <c r="L64" s="35"/>
      <c r="M64" s="26"/>
      <c r="N64" s="36"/>
      <c r="O64" s="35" t="s">
        <v>617</v>
      </c>
      <c r="P64" s="26" t="s">
        <v>617</v>
      </c>
      <c r="Q64" s="36" t="s">
        <v>617</v>
      </c>
      <c r="R64" s="35">
        <v>24</v>
      </c>
      <c r="S64" s="26">
        <v>163.15</v>
      </c>
      <c r="T64" s="36">
        <v>153.96</v>
      </c>
      <c r="U64" s="35">
        <v>15</v>
      </c>
      <c r="V64" s="26">
        <v>29.95</v>
      </c>
      <c r="W64" s="36">
        <v>29.75</v>
      </c>
      <c r="X64" s="35">
        <v>4</v>
      </c>
      <c r="Y64" s="26">
        <v>13.53</v>
      </c>
      <c r="Z64" s="36">
        <v>13.46</v>
      </c>
      <c r="AA64" s="35">
        <v>19</v>
      </c>
      <c r="AB64" s="26">
        <v>107.91</v>
      </c>
      <c r="AC64" s="36">
        <v>108.74</v>
      </c>
      <c r="AD64" s="35">
        <v>12</v>
      </c>
      <c r="AE64" s="26">
        <v>96.42</v>
      </c>
      <c r="AF64" s="36">
        <v>96.22</v>
      </c>
      <c r="AG64" s="35"/>
      <c r="AH64" s="26"/>
      <c r="AI64" s="36"/>
      <c r="AJ64" s="35">
        <v>28</v>
      </c>
      <c r="AK64" s="26">
        <v>312.52999999999997</v>
      </c>
      <c r="AL64" s="36">
        <v>214.55</v>
      </c>
      <c r="AM64" s="35" t="s">
        <v>617</v>
      </c>
      <c r="AN64" s="26" t="s">
        <v>617</v>
      </c>
      <c r="AO64" s="36" t="s">
        <v>617</v>
      </c>
      <c r="AP64" s="35">
        <v>26</v>
      </c>
      <c r="AQ64" s="26">
        <v>123.65</v>
      </c>
      <c r="AR64" s="36">
        <v>123.03</v>
      </c>
      <c r="AS64" s="35">
        <v>43</v>
      </c>
      <c r="AT64" s="26">
        <v>92.97</v>
      </c>
      <c r="AU64" s="36">
        <v>0.85</v>
      </c>
      <c r="AV64" s="5" t="str">
        <f t="shared" si="0"/>
        <v>2 23</v>
      </c>
    </row>
    <row r="65" spans="1:48" x14ac:dyDescent="0.2">
      <c r="A65" s="42" t="s">
        <v>800</v>
      </c>
      <c r="B65" s="2" t="s">
        <v>801</v>
      </c>
      <c r="C65" s="35">
        <v>139</v>
      </c>
      <c r="D65" s="26">
        <v>6812.25</v>
      </c>
      <c r="E65" s="36">
        <v>5341.71</v>
      </c>
      <c r="F65" s="35">
        <v>60</v>
      </c>
      <c r="G65" s="26">
        <v>418.71</v>
      </c>
      <c r="H65" s="36">
        <v>416.96</v>
      </c>
      <c r="I65" s="35">
        <v>62</v>
      </c>
      <c r="J65" s="26">
        <v>851.18</v>
      </c>
      <c r="K65" s="36">
        <v>846.83</v>
      </c>
      <c r="L65" s="35" t="s">
        <v>617</v>
      </c>
      <c r="M65" s="26" t="s">
        <v>617</v>
      </c>
      <c r="N65" s="36" t="s">
        <v>617</v>
      </c>
      <c r="O65" s="35">
        <v>5</v>
      </c>
      <c r="P65" s="26">
        <v>19.8</v>
      </c>
      <c r="Q65" s="36">
        <v>19.73</v>
      </c>
      <c r="R65" s="35">
        <v>44</v>
      </c>
      <c r="S65" s="26">
        <v>217.87</v>
      </c>
      <c r="T65" s="36">
        <v>213.57</v>
      </c>
      <c r="U65" s="35">
        <v>11</v>
      </c>
      <c r="V65" s="26">
        <v>59</v>
      </c>
      <c r="W65" s="36">
        <v>58.39</v>
      </c>
      <c r="X65" s="35" t="s">
        <v>617</v>
      </c>
      <c r="Y65" s="26" t="s">
        <v>617</v>
      </c>
      <c r="Z65" s="36" t="s">
        <v>617</v>
      </c>
      <c r="AA65" s="35">
        <v>66</v>
      </c>
      <c r="AB65" s="26">
        <v>850.02</v>
      </c>
      <c r="AC65" s="36">
        <v>843.21</v>
      </c>
      <c r="AD65" s="35">
        <v>21</v>
      </c>
      <c r="AE65" s="26">
        <v>182.26</v>
      </c>
      <c r="AF65" s="36">
        <v>181.59</v>
      </c>
      <c r="AG65" s="35">
        <v>14</v>
      </c>
      <c r="AH65" s="26">
        <v>86.13</v>
      </c>
      <c r="AI65" s="36">
        <v>85.06</v>
      </c>
      <c r="AJ65" s="35">
        <v>76</v>
      </c>
      <c r="AK65" s="26">
        <v>3265.14</v>
      </c>
      <c r="AL65" s="36">
        <v>2060.0100000000002</v>
      </c>
      <c r="AM65" s="35">
        <v>6</v>
      </c>
      <c r="AN65" s="26">
        <v>35.619999999999997</v>
      </c>
      <c r="AO65" s="36">
        <v>35.31</v>
      </c>
      <c r="AP65" s="35">
        <v>61</v>
      </c>
      <c r="AQ65" s="26">
        <v>560.95000000000005</v>
      </c>
      <c r="AR65" s="36">
        <v>554.38</v>
      </c>
      <c r="AS65" s="35">
        <v>76</v>
      </c>
      <c r="AT65" s="26">
        <v>255.42</v>
      </c>
      <c r="AU65" s="36">
        <v>16.989999999999998</v>
      </c>
      <c r="AV65" s="5" t="str">
        <f t="shared" si="0"/>
        <v>2 25</v>
      </c>
    </row>
    <row r="66" spans="1:48" x14ac:dyDescent="0.2">
      <c r="A66" s="42" t="s">
        <v>802</v>
      </c>
      <c r="B66" s="2" t="s">
        <v>803</v>
      </c>
      <c r="C66" s="35">
        <v>201</v>
      </c>
      <c r="D66" s="26">
        <v>4050.08</v>
      </c>
      <c r="E66" s="36">
        <v>3696.38</v>
      </c>
      <c r="F66" s="35">
        <v>142</v>
      </c>
      <c r="G66" s="26">
        <v>1880.57</v>
      </c>
      <c r="H66" s="36">
        <v>1880.14</v>
      </c>
      <c r="I66" s="35">
        <v>51</v>
      </c>
      <c r="J66" s="26">
        <v>478.24</v>
      </c>
      <c r="K66" s="36">
        <v>475.89</v>
      </c>
      <c r="L66" s="35"/>
      <c r="M66" s="26"/>
      <c r="N66" s="36"/>
      <c r="O66" s="35">
        <v>3</v>
      </c>
      <c r="P66" s="26">
        <v>9.4499999999999993</v>
      </c>
      <c r="Q66" s="36">
        <v>9.44</v>
      </c>
      <c r="R66" s="35">
        <v>44</v>
      </c>
      <c r="S66" s="26">
        <v>126.88</v>
      </c>
      <c r="T66" s="36">
        <v>124.67</v>
      </c>
      <c r="U66" s="35">
        <v>14</v>
      </c>
      <c r="V66" s="26">
        <v>21.48</v>
      </c>
      <c r="W66" s="36">
        <v>21.36</v>
      </c>
      <c r="X66" s="35">
        <v>4</v>
      </c>
      <c r="Y66" s="26">
        <v>9.1300000000000008</v>
      </c>
      <c r="Z66" s="36">
        <v>9.0299999999999994</v>
      </c>
      <c r="AA66" s="35">
        <v>58</v>
      </c>
      <c r="AB66" s="26">
        <v>439.82</v>
      </c>
      <c r="AC66" s="36">
        <v>435.42</v>
      </c>
      <c r="AD66" s="35">
        <v>9</v>
      </c>
      <c r="AE66" s="26">
        <v>61.33</v>
      </c>
      <c r="AF66" s="36">
        <v>61.36</v>
      </c>
      <c r="AG66" s="35">
        <v>11</v>
      </c>
      <c r="AH66" s="26">
        <v>28.95</v>
      </c>
      <c r="AI66" s="36">
        <v>28.66</v>
      </c>
      <c r="AJ66" s="35">
        <v>56</v>
      </c>
      <c r="AK66" s="26">
        <v>552.16999999999996</v>
      </c>
      <c r="AL66" s="36">
        <v>416.46</v>
      </c>
      <c r="AM66" s="35"/>
      <c r="AN66" s="26"/>
      <c r="AO66" s="36"/>
      <c r="AP66" s="35">
        <v>56</v>
      </c>
      <c r="AQ66" s="26">
        <v>230.03</v>
      </c>
      <c r="AR66" s="36">
        <v>225.58</v>
      </c>
      <c r="AS66" s="35">
        <v>103</v>
      </c>
      <c r="AT66" s="26">
        <v>212.03</v>
      </c>
      <c r="AU66" s="36">
        <v>8.3699999999999992</v>
      </c>
      <c r="AV66" s="5" t="str">
        <f t="shared" si="0"/>
        <v>0 23</v>
      </c>
    </row>
    <row r="67" spans="1:48" x14ac:dyDescent="0.2">
      <c r="A67" s="42" t="s">
        <v>804</v>
      </c>
      <c r="B67" s="2" t="s">
        <v>805</v>
      </c>
      <c r="C67" s="35">
        <v>202</v>
      </c>
      <c r="D67" s="26">
        <v>4386.03</v>
      </c>
      <c r="E67" s="36">
        <v>4121.53</v>
      </c>
      <c r="F67" s="35">
        <v>189</v>
      </c>
      <c r="G67" s="26">
        <v>3818.26</v>
      </c>
      <c r="H67" s="36">
        <v>3756.65</v>
      </c>
      <c r="I67" s="35">
        <v>11</v>
      </c>
      <c r="J67" s="26">
        <v>74.37</v>
      </c>
      <c r="K67" s="36">
        <v>74.3</v>
      </c>
      <c r="L67" s="35" t="s">
        <v>617</v>
      </c>
      <c r="M67" s="26" t="s">
        <v>617</v>
      </c>
      <c r="N67" s="36" t="s">
        <v>617</v>
      </c>
      <c r="O67" s="35"/>
      <c r="P67" s="26"/>
      <c r="Q67" s="36"/>
      <c r="R67" s="35">
        <v>22</v>
      </c>
      <c r="S67" s="26">
        <v>46.27</v>
      </c>
      <c r="T67" s="36">
        <v>44.3</v>
      </c>
      <c r="U67" s="35">
        <v>17</v>
      </c>
      <c r="V67" s="26">
        <v>77.55</v>
      </c>
      <c r="W67" s="36">
        <v>75.81</v>
      </c>
      <c r="X67" s="35"/>
      <c r="Y67" s="26"/>
      <c r="Z67" s="36"/>
      <c r="AA67" s="35">
        <v>7</v>
      </c>
      <c r="AB67" s="26">
        <v>33.92</v>
      </c>
      <c r="AC67" s="36">
        <v>33.700000000000003</v>
      </c>
      <c r="AD67" s="35">
        <v>3</v>
      </c>
      <c r="AE67" s="26">
        <v>24.32</v>
      </c>
      <c r="AF67" s="36">
        <v>24.11</v>
      </c>
      <c r="AG67" s="35">
        <v>4</v>
      </c>
      <c r="AH67" s="26">
        <v>9.0399999999999991</v>
      </c>
      <c r="AI67" s="36">
        <v>9.0299999999999994</v>
      </c>
      <c r="AJ67" s="35">
        <v>7</v>
      </c>
      <c r="AK67" s="26">
        <v>75.52</v>
      </c>
      <c r="AL67" s="36">
        <v>47.84</v>
      </c>
      <c r="AM67" s="35" t="s">
        <v>617</v>
      </c>
      <c r="AN67" s="26" t="s">
        <v>617</v>
      </c>
      <c r="AO67" s="36" t="s">
        <v>617</v>
      </c>
      <c r="AP67" s="35">
        <v>9</v>
      </c>
      <c r="AQ67" s="26">
        <v>35.130000000000003</v>
      </c>
      <c r="AR67" s="36">
        <v>33.69</v>
      </c>
      <c r="AS67" s="35">
        <v>111</v>
      </c>
      <c r="AT67" s="26">
        <v>188.74</v>
      </c>
      <c r="AU67" s="36">
        <v>19.28</v>
      </c>
      <c r="AV67" s="5" t="str">
        <f t="shared" si="0"/>
        <v>2 23</v>
      </c>
    </row>
    <row r="68" spans="1:48" x14ac:dyDescent="0.2">
      <c r="A68" s="42" t="s">
        <v>806</v>
      </c>
      <c r="B68" s="2" t="s">
        <v>807</v>
      </c>
      <c r="C68" s="35">
        <v>344</v>
      </c>
      <c r="D68" s="26">
        <v>11889.81</v>
      </c>
      <c r="E68" s="36">
        <v>11227.09</v>
      </c>
      <c r="F68" s="35">
        <v>233</v>
      </c>
      <c r="G68" s="26">
        <v>4804.38</v>
      </c>
      <c r="H68" s="36">
        <v>4743.57</v>
      </c>
      <c r="I68" s="35">
        <v>80</v>
      </c>
      <c r="J68" s="26">
        <v>2198.89</v>
      </c>
      <c r="K68" s="36">
        <v>2179.11</v>
      </c>
      <c r="L68" s="35" t="s">
        <v>617</v>
      </c>
      <c r="M68" s="26" t="s">
        <v>617</v>
      </c>
      <c r="N68" s="36" t="s">
        <v>617</v>
      </c>
      <c r="O68" s="35">
        <v>4</v>
      </c>
      <c r="P68" s="26">
        <v>14.54</v>
      </c>
      <c r="Q68" s="36">
        <v>14.53</v>
      </c>
      <c r="R68" s="35">
        <v>81</v>
      </c>
      <c r="S68" s="26">
        <v>222.57</v>
      </c>
      <c r="T68" s="36">
        <v>220.02</v>
      </c>
      <c r="U68" s="35">
        <v>61</v>
      </c>
      <c r="V68" s="26">
        <v>900.71</v>
      </c>
      <c r="W68" s="36">
        <v>885.06</v>
      </c>
      <c r="X68" s="35">
        <v>9</v>
      </c>
      <c r="Y68" s="26">
        <v>78.709999999999994</v>
      </c>
      <c r="Z68" s="36">
        <v>81.540000000000006</v>
      </c>
      <c r="AA68" s="35">
        <v>60</v>
      </c>
      <c r="AB68" s="26">
        <v>869.34</v>
      </c>
      <c r="AC68" s="36">
        <v>832.85</v>
      </c>
      <c r="AD68" s="35">
        <v>31</v>
      </c>
      <c r="AE68" s="26">
        <v>567.27</v>
      </c>
      <c r="AF68" s="36">
        <v>566.30999999999995</v>
      </c>
      <c r="AG68" s="35" t="s">
        <v>617</v>
      </c>
      <c r="AH68" s="26" t="s">
        <v>617</v>
      </c>
      <c r="AI68" s="36" t="s">
        <v>617</v>
      </c>
      <c r="AJ68" s="35">
        <v>83</v>
      </c>
      <c r="AK68" s="26">
        <v>1019.25</v>
      </c>
      <c r="AL68" s="36">
        <v>887.49</v>
      </c>
      <c r="AM68" s="35">
        <v>6</v>
      </c>
      <c r="AN68" s="26">
        <v>28.19</v>
      </c>
      <c r="AO68" s="36">
        <v>28.33</v>
      </c>
      <c r="AP68" s="35">
        <v>71</v>
      </c>
      <c r="AQ68" s="26">
        <v>422.88</v>
      </c>
      <c r="AR68" s="36">
        <v>415.97</v>
      </c>
      <c r="AS68" s="35">
        <v>173</v>
      </c>
      <c r="AT68" s="26">
        <v>755.27</v>
      </c>
      <c r="AU68" s="36">
        <v>364.69</v>
      </c>
      <c r="AV68" s="5" t="str">
        <f t="shared" si="0"/>
        <v>2 25</v>
      </c>
    </row>
    <row r="69" spans="1:48" x14ac:dyDescent="0.2">
      <c r="A69" s="42" t="s">
        <v>808</v>
      </c>
      <c r="B69" s="2" t="s">
        <v>809</v>
      </c>
      <c r="C69" s="35">
        <v>345</v>
      </c>
      <c r="D69" s="26">
        <v>9154.82</v>
      </c>
      <c r="E69" s="36">
        <v>7556.46</v>
      </c>
      <c r="F69" s="35">
        <v>253</v>
      </c>
      <c r="G69" s="26">
        <v>3594.29</v>
      </c>
      <c r="H69" s="36">
        <v>3586</v>
      </c>
      <c r="I69" s="35">
        <v>70</v>
      </c>
      <c r="J69" s="26">
        <v>695.58</v>
      </c>
      <c r="K69" s="36">
        <v>692.08</v>
      </c>
      <c r="L69" s="35"/>
      <c r="M69" s="26"/>
      <c r="N69" s="36"/>
      <c r="O69" s="35">
        <v>5</v>
      </c>
      <c r="P69" s="26">
        <v>14.57</v>
      </c>
      <c r="Q69" s="36">
        <v>14.38</v>
      </c>
      <c r="R69" s="35">
        <v>76</v>
      </c>
      <c r="S69" s="26">
        <v>332.2</v>
      </c>
      <c r="T69" s="36">
        <v>327.41000000000003</v>
      </c>
      <c r="U69" s="35">
        <v>36</v>
      </c>
      <c r="V69" s="26">
        <v>178.91</v>
      </c>
      <c r="W69" s="36">
        <v>179.17</v>
      </c>
      <c r="X69" s="35">
        <v>5</v>
      </c>
      <c r="Y69" s="26">
        <v>39.19</v>
      </c>
      <c r="Z69" s="36">
        <v>39.06</v>
      </c>
      <c r="AA69" s="35">
        <v>65</v>
      </c>
      <c r="AB69" s="26">
        <v>443.87</v>
      </c>
      <c r="AC69" s="36">
        <v>441.21</v>
      </c>
      <c r="AD69" s="35">
        <v>9</v>
      </c>
      <c r="AE69" s="26">
        <v>53.59</v>
      </c>
      <c r="AF69" s="36">
        <v>53.59</v>
      </c>
      <c r="AG69" s="35">
        <v>7</v>
      </c>
      <c r="AH69" s="26">
        <v>11</v>
      </c>
      <c r="AI69" s="36">
        <v>10.85</v>
      </c>
      <c r="AJ69" s="35">
        <v>138</v>
      </c>
      <c r="AK69" s="26">
        <v>2869.97</v>
      </c>
      <c r="AL69" s="36">
        <v>1656.72</v>
      </c>
      <c r="AM69" s="35">
        <v>8</v>
      </c>
      <c r="AN69" s="26">
        <v>38.700000000000003</v>
      </c>
      <c r="AO69" s="36">
        <v>38.380000000000003</v>
      </c>
      <c r="AP69" s="35">
        <v>106</v>
      </c>
      <c r="AQ69" s="26">
        <v>501.52</v>
      </c>
      <c r="AR69" s="36">
        <v>496.51</v>
      </c>
      <c r="AS69" s="35">
        <v>200</v>
      </c>
      <c r="AT69" s="26">
        <v>381.43</v>
      </c>
      <c r="AU69" s="36">
        <v>21.1</v>
      </c>
      <c r="AV69" s="5" t="str">
        <f t="shared" si="0"/>
        <v>0 24</v>
      </c>
    </row>
    <row r="70" spans="1:48" x14ac:dyDescent="0.2">
      <c r="A70" s="42" t="s">
        <v>810</v>
      </c>
      <c r="B70" s="2" t="s">
        <v>811</v>
      </c>
      <c r="C70" s="35">
        <v>89</v>
      </c>
      <c r="D70" s="26">
        <v>3774.62</v>
      </c>
      <c r="E70" s="36">
        <v>2268.1999999999998</v>
      </c>
      <c r="F70" s="35">
        <v>28</v>
      </c>
      <c r="G70" s="26">
        <v>140.9</v>
      </c>
      <c r="H70" s="36">
        <v>134.5</v>
      </c>
      <c r="I70" s="35">
        <v>3</v>
      </c>
      <c r="J70" s="26">
        <v>8.52</v>
      </c>
      <c r="K70" s="36">
        <v>8.52</v>
      </c>
      <c r="L70" s="35"/>
      <c r="M70" s="26"/>
      <c r="N70" s="36"/>
      <c r="O70" s="35"/>
      <c r="P70" s="26"/>
      <c r="Q70" s="36"/>
      <c r="R70" s="35" t="s">
        <v>617</v>
      </c>
      <c r="S70" s="26" t="s">
        <v>617</v>
      </c>
      <c r="T70" s="36" t="s">
        <v>617</v>
      </c>
      <c r="U70" s="35">
        <v>14</v>
      </c>
      <c r="V70" s="26">
        <v>8.8800000000000008</v>
      </c>
      <c r="W70" s="36">
        <v>8.5</v>
      </c>
      <c r="X70" s="35"/>
      <c r="Y70" s="26"/>
      <c r="Z70" s="36"/>
      <c r="AA70" s="35">
        <v>3</v>
      </c>
      <c r="AB70" s="26">
        <v>6.63</v>
      </c>
      <c r="AC70" s="36">
        <v>6.48</v>
      </c>
      <c r="AD70" s="35" t="s">
        <v>617</v>
      </c>
      <c r="AE70" s="26" t="s">
        <v>617</v>
      </c>
      <c r="AF70" s="36" t="s">
        <v>617</v>
      </c>
      <c r="AG70" s="35" t="s">
        <v>617</v>
      </c>
      <c r="AH70" s="26" t="s">
        <v>617</v>
      </c>
      <c r="AI70" s="36" t="s">
        <v>617</v>
      </c>
      <c r="AJ70" s="35">
        <v>72</v>
      </c>
      <c r="AK70" s="26">
        <v>3507.82</v>
      </c>
      <c r="AL70" s="36">
        <v>2089.37</v>
      </c>
      <c r="AM70" s="35"/>
      <c r="AN70" s="26"/>
      <c r="AO70" s="36"/>
      <c r="AP70" s="35">
        <v>8</v>
      </c>
      <c r="AQ70" s="26">
        <v>5.58</v>
      </c>
      <c r="AR70" s="36">
        <v>5.51</v>
      </c>
      <c r="AS70" s="35">
        <v>22</v>
      </c>
      <c r="AT70" s="26">
        <v>81.59</v>
      </c>
      <c r="AU70" s="36">
        <v>0.51</v>
      </c>
      <c r="AV70" s="5" t="str">
        <f t="shared" si="0"/>
        <v>3 21</v>
      </c>
    </row>
    <row r="71" spans="1:48" x14ac:dyDescent="0.2">
      <c r="A71" s="42" t="s">
        <v>812</v>
      </c>
      <c r="B71" s="2" t="s">
        <v>813</v>
      </c>
      <c r="C71" s="35">
        <v>135</v>
      </c>
      <c r="D71" s="26">
        <v>3714.29</v>
      </c>
      <c r="E71" s="36">
        <v>3329.74</v>
      </c>
      <c r="F71" s="35">
        <v>88</v>
      </c>
      <c r="G71" s="26">
        <v>1493.25</v>
      </c>
      <c r="H71" s="36">
        <v>1486.77</v>
      </c>
      <c r="I71" s="35">
        <v>25</v>
      </c>
      <c r="J71" s="26">
        <v>387.86</v>
      </c>
      <c r="K71" s="36">
        <v>386.14</v>
      </c>
      <c r="L71" s="35"/>
      <c r="M71" s="26"/>
      <c r="N71" s="36"/>
      <c r="O71" s="35" t="s">
        <v>617</v>
      </c>
      <c r="P71" s="26" t="s">
        <v>617</v>
      </c>
      <c r="Q71" s="36" t="s">
        <v>617</v>
      </c>
      <c r="R71" s="35">
        <v>32</v>
      </c>
      <c r="S71" s="26">
        <v>198.45</v>
      </c>
      <c r="T71" s="36">
        <v>197.35</v>
      </c>
      <c r="U71" s="35">
        <v>15</v>
      </c>
      <c r="V71" s="26">
        <v>94.26</v>
      </c>
      <c r="W71" s="36">
        <v>92.77</v>
      </c>
      <c r="X71" s="35">
        <v>7</v>
      </c>
      <c r="Y71" s="26">
        <v>119.09</v>
      </c>
      <c r="Z71" s="36">
        <v>118.9</v>
      </c>
      <c r="AA71" s="35">
        <v>28</v>
      </c>
      <c r="AB71" s="26">
        <v>218.62</v>
      </c>
      <c r="AC71" s="36">
        <v>217.28</v>
      </c>
      <c r="AD71" s="35">
        <v>9</v>
      </c>
      <c r="AE71" s="26">
        <v>42.77</v>
      </c>
      <c r="AF71" s="36">
        <v>42.71</v>
      </c>
      <c r="AG71" s="35" t="s">
        <v>617</v>
      </c>
      <c r="AH71" s="26" t="s">
        <v>617</v>
      </c>
      <c r="AI71" s="36" t="s">
        <v>617</v>
      </c>
      <c r="AJ71" s="35">
        <v>37</v>
      </c>
      <c r="AK71" s="26">
        <v>751.89</v>
      </c>
      <c r="AL71" s="36">
        <v>513.13</v>
      </c>
      <c r="AM71" s="35">
        <v>4</v>
      </c>
      <c r="AN71" s="26">
        <v>27.54</v>
      </c>
      <c r="AO71" s="36">
        <v>27.79</v>
      </c>
      <c r="AP71" s="35">
        <v>41</v>
      </c>
      <c r="AQ71" s="26">
        <v>234.63</v>
      </c>
      <c r="AR71" s="36">
        <v>230.03</v>
      </c>
      <c r="AS71" s="35">
        <v>56</v>
      </c>
      <c r="AT71" s="26">
        <v>135.55000000000001</v>
      </c>
      <c r="AU71" s="36">
        <v>6.59</v>
      </c>
      <c r="AV71" s="5" t="str">
        <f t="shared" ref="AV71:AV134" si="1">COUNTIF(F71:AU71,"s")/3 &amp; " "&amp;25-COUNTBLANK(F71:AU71)/3</f>
        <v>2 24</v>
      </c>
    </row>
    <row r="72" spans="1:48" x14ac:dyDescent="0.2">
      <c r="A72" s="42" t="s">
        <v>814</v>
      </c>
      <c r="B72" s="2" t="s">
        <v>815</v>
      </c>
      <c r="C72" s="35">
        <v>245</v>
      </c>
      <c r="D72" s="26">
        <v>7789.26</v>
      </c>
      <c r="E72" s="36">
        <v>6521.63</v>
      </c>
      <c r="F72" s="35">
        <v>206</v>
      </c>
      <c r="G72" s="26">
        <v>4417.45</v>
      </c>
      <c r="H72" s="36">
        <v>4351.99</v>
      </c>
      <c r="I72" s="35">
        <v>35</v>
      </c>
      <c r="J72" s="26">
        <v>481.63</v>
      </c>
      <c r="K72" s="36">
        <v>480.41</v>
      </c>
      <c r="L72" s="35"/>
      <c r="M72" s="26"/>
      <c r="N72" s="36"/>
      <c r="O72" s="35" t="s">
        <v>617</v>
      </c>
      <c r="P72" s="26" t="s">
        <v>617</v>
      </c>
      <c r="Q72" s="36" t="s">
        <v>617</v>
      </c>
      <c r="R72" s="35">
        <v>47</v>
      </c>
      <c r="S72" s="26">
        <v>142.29</v>
      </c>
      <c r="T72" s="36">
        <v>136.31</v>
      </c>
      <c r="U72" s="35">
        <v>12</v>
      </c>
      <c r="V72" s="26">
        <v>28.31</v>
      </c>
      <c r="W72" s="36">
        <v>27.97</v>
      </c>
      <c r="X72" s="35" t="s">
        <v>617</v>
      </c>
      <c r="Y72" s="26" t="s">
        <v>617</v>
      </c>
      <c r="Z72" s="36" t="s">
        <v>617</v>
      </c>
      <c r="AA72" s="35">
        <v>23</v>
      </c>
      <c r="AB72" s="26">
        <v>125.53</v>
      </c>
      <c r="AC72" s="36">
        <v>124.17</v>
      </c>
      <c r="AD72" s="35">
        <v>16</v>
      </c>
      <c r="AE72" s="26">
        <v>139.80000000000001</v>
      </c>
      <c r="AF72" s="36">
        <v>139.33000000000001</v>
      </c>
      <c r="AG72" s="35">
        <v>26</v>
      </c>
      <c r="AH72" s="26">
        <v>198.9</v>
      </c>
      <c r="AI72" s="36">
        <v>196.42</v>
      </c>
      <c r="AJ72" s="35">
        <v>37</v>
      </c>
      <c r="AK72" s="26">
        <v>1672.14</v>
      </c>
      <c r="AL72" s="36">
        <v>886.42</v>
      </c>
      <c r="AM72" s="35">
        <v>3</v>
      </c>
      <c r="AN72" s="26">
        <v>8.3000000000000007</v>
      </c>
      <c r="AO72" s="36">
        <v>8.3000000000000007</v>
      </c>
      <c r="AP72" s="35">
        <v>24</v>
      </c>
      <c r="AQ72" s="26">
        <v>133.66</v>
      </c>
      <c r="AR72" s="36">
        <v>130.57</v>
      </c>
      <c r="AS72" s="35">
        <v>151</v>
      </c>
      <c r="AT72" s="26">
        <v>424.83</v>
      </c>
      <c r="AU72" s="36">
        <v>23.39</v>
      </c>
      <c r="AV72" s="5" t="str">
        <f t="shared" si="1"/>
        <v>2 24</v>
      </c>
    </row>
    <row r="73" spans="1:48" x14ac:dyDescent="0.2">
      <c r="A73" s="42" t="s">
        <v>816</v>
      </c>
      <c r="B73" s="2" t="s">
        <v>817</v>
      </c>
      <c r="C73" s="35">
        <v>509</v>
      </c>
      <c r="D73" s="26">
        <v>16226.14</v>
      </c>
      <c r="E73" s="36">
        <v>13298.37</v>
      </c>
      <c r="F73" s="35">
        <v>401</v>
      </c>
      <c r="G73" s="26">
        <v>5989.66</v>
      </c>
      <c r="H73" s="36">
        <v>5991.28</v>
      </c>
      <c r="I73" s="35">
        <v>108</v>
      </c>
      <c r="J73" s="26">
        <v>1242.8</v>
      </c>
      <c r="K73" s="36">
        <v>1240.67</v>
      </c>
      <c r="L73" s="35"/>
      <c r="M73" s="26"/>
      <c r="N73" s="36"/>
      <c r="O73" s="35">
        <v>4</v>
      </c>
      <c r="P73" s="26">
        <v>20.88</v>
      </c>
      <c r="Q73" s="36">
        <v>20.93</v>
      </c>
      <c r="R73" s="35">
        <v>130</v>
      </c>
      <c r="S73" s="26">
        <v>469.43</v>
      </c>
      <c r="T73" s="36">
        <v>460.83</v>
      </c>
      <c r="U73" s="35">
        <v>30</v>
      </c>
      <c r="V73" s="26">
        <v>70.47</v>
      </c>
      <c r="W73" s="36">
        <v>70.180000000000007</v>
      </c>
      <c r="X73" s="35">
        <v>13</v>
      </c>
      <c r="Y73" s="26">
        <v>90.11</v>
      </c>
      <c r="Z73" s="36">
        <v>89.76</v>
      </c>
      <c r="AA73" s="35">
        <v>96</v>
      </c>
      <c r="AB73" s="26">
        <v>948.01</v>
      </c>
      <c r="AC73" s="36">
        <v>943.34</v>
      </c>
      <c r="AD73" s="35">
        <v>31</v>
      </c>
      <c r="AE73" s="26">
        <v>205.34</v>
      </c>
      <c r="AF73" s="36">
        <v>205.17</v>
      </c>
      <c r="AG73" s="35">
        <v>7</v>
      </c>
      <c r="AH73" s="26">
        <v>11.95</v>
      </c>
      <c r="AI73" s="36">
        <v>11.47</v>
      </c>
      <c r="AJ73" s="35">
        <v>184</v>
      </c>
      <c r="AK73" s="26">
        <v>5653.4</v>
      </c>
      <c r="AL73" s="36">
        <v>3447.14</v>
      </c>
      <c r="AM73" s="35">
        <v>7</v>
      </c>
      <c r="AN73" s="26">
        <v>19.329999999999998</v>
      </c>
      <c r="AO73" s="36">
        <v>19.190000000000001</v>
      </c>
      <c r="AP73" s="35">
        <v>150</v>
      </c>
      <c r="AQ73" s="26">
        <v>788.55</v>
      </c>
      <c r="AR73" s="36">
        <v>777.24</v>
      </c>
      <c r="AS73" s="35">
        <v>303</v>
      </c>
      <c r="AT73" s="26">
        <v>716.21</v>
      </c>
      <c r="AU73" s="36">
        <v>21.17</v>
      </c>
      <c r="AV73" s="5" t="str">
        <f t="shared" si="1"/>
        <v>0 24</v>
      </c>
    </row>
    <row r="74" spans="1:48" x14ac:dyDescent="0.2">
      <c r="A74" s="42" t="s">
        <v>818</v>
      </c>
      <c r="B74" s="2" t="s">
        <v>819</v>
      </c>
      <c r="C74" s="35">
        <v>317</v>
      </c>
      <c r="D74" s="26">
        <v>8946.5</v>
      </c>
      <c r="E74" s="36">
        <v>8215.9500000000007</v>
      </c>
      <c r="F74" s="35">
        <v>266</v>
      </c>
      <c r="G74" s="26">
        <v>5838.88</v>
      </c>
      <c r="H74" s="36">
        <v>5798.22</v>
      </c>
      <c r="I74" s="35">
        <v>35</v>
      </c>
      <c r="J74" s="26">
        <v>349.41</v>
      </c>
      <c r="K74" s="36">
        <v>345.96</v>
      </c>
      <c r="L74" s="35" t="s">
        <v>617</v>
      </c>
      <c r="M74" s="26" t="s">
        <v>617</v>
      </c>
      <c r="N74" s="36" t="s">
        <v>617</v>
      </c>
      <c r="O74" s="35" t="s">
        <v>617</v>
      </c>
      <c r="P74" s="26" t="s">
        <v>617</v>
      </c>
      <c r="Q74" s="36" t="s">
        <v>617</v>
      </c>
      <c r="R74" s="35">
        <v>62</v>
      </c>
      <c r="S74" s="26">
        <v>176.9</v>
      </c>
      <c r="T74" s="36">
        <v>168.99</v>
      </c>
      <c r="U74" s="35">
        <v>40</v>
      </c>
      <c r="V74" s="26">
        <v>284.45999999999998</v>
      </c>
      <c r="W74" s="36">
        <v>280.41000000000003</v>
      </c>
      <c r="X74" s="35">
        <v>7</v>
      </c>
      <c r="Y74" s="26">
        <v>38.22</v>
      </c>
      <c r="Z74" s="36">
        <v>38.06</v>
      </c>
      <c r="AA74" s="35">
        <v>46</v>
      </c>
      <c r="AB74" s="26">
        <v>403.95</v>
      </c>
      <c r="AC74" s="36">
        <v>398.08</v>
      </c>
      <c r="AD74" s="35">
        <v>15</v>
      </c>
      <c r="AE74" s="26">
        <v>110.64</v>
      </c>
      <c r="AF74" s="36">
        <v>109.32</v>
      </c>
      <c r="AG74" s="35">
        <v>3</v>
      </c>
      <c r="AH74" s="26">
        <v>9.18</v>
      </c>
      <c r="AI74" s="36">
        <v>9.24</v>
      </c>
      <c r="AJ74" s="35">
        <v>56</v>
      </c>
      <c r="AK74" s="26">
        <v>877.36</v>
      </c>
      <c r="AL74" s="36">
        <v>716.75</v>
      </c>
      <c r="AM74" s="35">
        <v>4</v>
      </c>
      <c r="AN74" s="26">
        <v>18.649999999999999</v>
      </c>
      <c r="AO74" s="36">
        <v>18.59</v>
      </c>
      <c r="AP74" s="35">
        <v>58</v>
      </c>
      <c r="AQ74" s="26">
        <v>306.39999999999998</v>
      </c>
      <c r="AR74" s="36">
        <v>301.55</v>
      </c>
      <c r="AS74" s="35">
        <v>184</v>
      </c>
      <c r="AT74" s="26">
        <v>530.29</v>
      </c>
      <c r="AU74" s="36">
        <v>29.77</v>
      </c>
      <c r="AV74" s="5" t="str">
        <f t="shared" si="1"/>
        <v>2 25</v>
      </c>
    </row>
    <row r="75" spans="1:48" x14ac:dyDescent="0.2">
      <c r="A75" s="42" t="s">
        <v>820</v>
      </c>
      <c r="B75" s="2" t="s">
        <v>821</v>
      </c>
      <c r="C75" s="35">
        <v>221</v>
      </c>
      <c r="D75" s="26">
        <v>5673.61</v>
      </c>
      <c r="E75" s="36">
        <v>5336.84</v>
      </c>
      <c r="F75" s="35">
        <v>200</v>
      </c>
      <c r="G75" s="26">
        <v>4542.58</v>
      </c>
      <c r="H75" s="36">
        <v>4498.58</v>
      </c>
      <c r="I75" s="35">
        <v>28</v>
      </c>
      <c r="J75" s="26">
        <v>204.12</v>
      </c>
      <c r="K75" s="36">
        <v>202.45</v>
      </c>
      <c r="L75" s="35"/>
      <c r="M75" s="26"/>
      <c r="N75" s="36"/>
      <c r="O75" s="35"/>
      <c r="P75" s="26"/>
      <c r="Q75" s="36"/>
      <c r="R75" s="35">
        <v>23</v>
      </c>
      <c r="S75" s="26">
        <v>58.02</v>
      </c>
      <c r="T75" s="36">
        <v>57.12</v>
      </c>
      <c r="U75" s="35">
        <v>15</v>
      </c>
      <c r="V75" s="26">
        <v>137.38</v>
      </c>
      <c r="W75" s="36">
        <v>134.25</v>
      </c>
      <c r="X75" s="35" t="s">
        <v>617</v>
      </c>
      <c r="Y75" s="26" t="s">
        <v>617</v>
      </c>
      <c r="Z75" s="36" t="s">
        <v>617</v>
      </c>
      <c r="AA75" s="35">
        <v>13</v>
      </c>
      <c r="AB75" s="26">
        <v>88.54</v>
      </c>
      <c r="AC75" s="36">
        <v>87.63</v>
      </c>
      <c r="AD75" s="35">
        <v>7</v>
      </c>
      <c r="AE75" s="26">
        <v>32.65</v>
      </c>
      <c r="AF75" s="36">
        <v>32.46</v>
      </c>
      <c r="AG75" s="35"/>
      <c r="AH75" s="26"/>
      <c r="AI75" s="36"/>
      <c r="AJ75" s="35">
        <v>21</v>
      </c>
      <c r="AK75" s="26">
        <v>289.14999999999998</v>
      </c>
      <c r="AL75" s="36">
        <v>212.74</v>
      </c>
      <c r="AM75" s="35" t="s">
        <v>617</v>
      </c>
      <c r="AN75" s="26" t="s">
        <v>617</v>
      </c>
      <c r="AO75" s="36" t="s">
        <v>617</v>
      </c>
      <c r="AP75" s="35">
        <v>18</v>
      </c>
      <c r="AQ75" s="26">
        <v>97.52</v>
      </c>
      <c r="AR75" s="36">
        <v>95.83</v>
      </c>
      <c r="AS75" s="35">
        <v>127</v>
      </c>
      <c r="AT75" s="26">
        <v>212.64</v>
      </c>
      <c r="AU75" s="36">
        <v>4.88</v>
      </c>
      <c r="AV75" s="5" t="str">
        <f t="shared" si="1"/>
        <v>2 22</v>
      </c>
    </row>
    <row r="76" spans="1:48" x14ac:dyDescent="0.2">
      <c r="A76" s="42" t="s">
        <v>822</v>
      </c>
      <c r="B76" s="2" t="s">
        <v>823</v>
      </c>
      <c r="C76" s="35">
        <v>194</v>
      </c>
      <c r="D76" s="26">
        <v>8279.75</v>
      </c>
      <c r="E76" s="36">
        <v>7191.65</v>
      </c>
      <c r="F76" s="35">
        <v>82</v>
      </c>
      <c r="G76" s="26">
        <v>772.25</v>
      </c>
      <c r="H76" s="36">
        <v>759.47</v>
      </c>
      <c r="I76" s="35">
        <v>92</v>
      </c>
      <c r="J76" s="26">
        <v>1595.79</v>
      </c>
      <c r="K76" s="36">
        <v>1587.4</v>
      </c>
      <c r="L76" s="35" t="s">
        <v>617</v>
      </c>
      <c r="M76" s="26" t="s">
        <v>617</v>
      </c>
      <c r="N76" s="36" t="s">
        <v>617</v>
      </c>
      <c r="O76" s="35">
        <v>4</v>
      </c>
      <c r="P76" s="26">
        <v>31.41</v>
      </c>
      <c r="Q76" s="36">
        <v>31.19</v>
      </c>
      <c r="R76" s="35">
        <v>85</v>
      </c>
      <c r="S76" s="26">
        <v>771.08</v>
      </c>
      <c r="T76" s="36">
        <v>742.56</v>
      </c>
      <c r="U76" s="35">
        <v>34</v>
      </c>
      <c r="V76" s="26">
        <v>102.2</v>
      </c>
      <c r="W76" s="36">
        <v>101.87</v>
      </c>
      <c r="X76" s="35">
        <v>14</v>
      </c>
      <c r="Y76" s="26">
        <v>66</v>
      </c>
      <c r="Z76" s="36">
        <v>65.900000000000006</v>
      </c>
      <c r="AA76" s="35">
        <v>85</v>
      </c>
      <c r="AB76" s="26">
        <v>1029.3699999999999</v>
      </c>
      <c r="AC76" s="36">
        <v>1026.1199999999999</v>
      </c>
      <c r="AD76" s="35">
        <v>40</v>
      </c>
      <c r="AE76" s="26">
        <v>408.42</v>
      </c>
      <c r="AF76" s="36">
        <v>408.66</v>
      </c>
      <c r="AG76" s="35">
        <v>34</v>
      </c>
      <c r="AH76" s="26">
        <v>248.63</v>
      </c>
      <c r="AI76" s="36">
        <v>247.92</v>
      </c>
      <c r="AJ76" s="35">
        <v>109</v>
      </c>
      <c r="AK76" s="26">
        <v>2461.69</v>
      </c>
      <c r="AL76" s="36">
        <v>1745.93</v>
      </c>
      <c r="AM76" s="35" t="s">
        <v>617</v>
      </c>
      <c r="AN76" s="26" t="s">
        <v>617</v>
      </c>
      <c r="AO76" s="36" t="s">
        <v>617</v>
      </c>
      <c r="AP76" s="35">
        <v>69</v>
      </c>
      <c r="AQ76" s="26">
        <v>450.93</v>
      </c>
      <c r="AR76" s="36">
        <v>446.2</v>
      </c>
      <c r="AS76" s="35">
        <v>112</v>
      </c>
      <c r="AT76" s="26">
        <v>328.75</v>
      </c>
      <c r="AU76" s="36">
        <v>18.350000000000001</v>
      </c>
      <c r="AV76" s="5" t="str">
        <f t="shared" si="1"/>
        <v>2 25</v>
      </c>
    </row>
    <row r="77" spans="1:48" x14ac:dyDescent="0.2">
      <c r="A77" s="42" t="s">
        <v>824</v>
      </c>
      <c r="B77" s="2" t="s">
        <v>825</v>
      </c>
      <c r="C77" s="35">
        <v>288</v>
      </c>
      <c r="D77" s="26">
        <v>12204.24</v>
      </c>
      <c r="E77" s="36">
        <v>10925.96</v>
      </c>
      <c r="F77" s="35">
        <v>179</v>
      </c>
      <c r="G77" s="26">
        <v>4143.1400000000003</v>
      </c>
      <c r="H77" s="36">
        <v>4117.67</v>
      </c>
      <c r="I77" s="35">
        <v>51</v>
      </c>
      <c r="J77" s="26">
        <v>2564.7800000000002</v>
      </c>
      <c r="K77" s="36">
        <v>2523.34</v>
      </c>
      <c r="L77" s="35"/>
      <c r="M77" s="26"/>
      <c r="N77" s="36"/>
      <c r="O77" s="35" t="s">
        <v>617</v>
      </c>
      <c r="P77" s="26" t="s">
        <v>617</v>
      </c>
      <c r="Q77" s="36" t="s">
        <v>617</v>
      </c>
      <c r="R77" s="35">
        <v>59</v>
      </c>
      <c r="S77" s="26">
        <v>447.5</v>
      </c>
      <c r="T77" s="36">
        <v>439.77</v>
      </c>
      <c r="U77" s="35">
        <v>35</v>
      </c>
      <c r="V77" s="26">
        <v>596.94000000000005</v>
      </c>
      <c r="W77" s="36">
        <v>580.47</v>
      </c>
      <c r="X77" s="35">
        <v>7</v>
      </c>
      <c r="Y77" s="26">
        <v>42.86</v>
      </c>
      <c r="Z77" s="36">
        <v>42.95</v>
      </c>
      <c r="AA77" s="35">
        <v>75</v>
      </c>
      <c r="AB77" s="26">
        <v>1060.1400000000001</v>
      </c>
      <c r="AC77" s="36">
        <v>1045.5999999999999</v>
      </c>
      <c r="AD77" s="35">
        <v>16</v>
      </c>
      <c r="AE77" s="26">
        <v>183.26</v>
      </c>
      <c r="AF77" s="36">
        <v>180.79</v>
      </c>
      <c r="AG77" s="35">
        <v>6</v>
      </c>
      <c r="AH77" s="26">
        <v>2.68</v>
      </c>
      <c r="AI77" s="36">
        <v>2.78</v>
      </c>
      <c r="AJ77" s="35">
        <v>95</v>
      </c>
      <c r="AK77" s="26">
        <v>2125.27</v>
      </c>
      <c r="AL77" s="36">
        <v>1625.06</v>
      </c>
      <c r="AM77" s="35" t="s">
        <v>617</v>
      </c>
      <c r="AN77" s="26" t="s">
        <v>617</v>
      </c>
      <c r="AO77" s="36" t="s">
        <v>617</v>
      </c>
      <c r="AP77" s="35">
        <v>61</v>
      </c>
      <c r="AQ77" s="26">
        <v>346.98</v>
      </c>
      <c r="AR77" s="36">
        <v>334.92</v>
      </c>
      <c r="AS77" s="35">
        <v>147</v>
      </c>
      <c r="AT77" s="26">
        <v>665.14</v>
      </c>
      <c r="AU77" s="36">
        <v>7.18</v>
      </c>
      <c r="AV77" s="5" t="str">
        <f t="shared" si="1"/>
        <v>2 24</v>
      </c>
    </row>
    <row r="78" spans="1:48" x14ac:dyDescent="0.2">
      <c r="A78" s="42" t="s">
        <v>826</v>
      </c>
      <c r="B78" s="2" t="s">
        <v>827</v>
      </c>
      <c r="C78" s="35">
        <v>375</v>
      </c>
      <c r="D78" s="26">
        <v>14371.67</v>
      </c>
      <c r="E78" s="36">
        <v>12745.66</v>
      </c>
      <c r="F78" s="35">
        <v>286</v>
      </c>
      <c r="G78" s="26">
        <v>4830.84</v>
      </c>
      <c r="H78" s="36">
        <v>4831.28</v>
      </c>
      <c r="I78" s="35">
        <v>163</v>
      </c>
      <c r="J78" s="26">
        <v>2705.51</v>
      </c>
      <c r="K78" s="36">
        <v>2705.6</v>
      </c>
      <c r="L78" s="35"/>
      <c r="M78" s="26"/>
      <c r="N78" s="36"/>
      <c r="O78" s="35" t="s">
        <v>617</v>
      </c>
      <c r="P78" s="26" t="s">
        <v>617</v>
      </c>
      <c r="Q78" s="36" t="s">
        <v>617</v>
      </c>
      <c r="R78" s="35">
        <v>163</v>
      </c>
      <c r="S78" s="26">
        <v>695.78</v>
      </c>
      <c r="T78" s="36">
        <v>684.11</v>
      </c>
      <c r="U78" s="35">
        <v>67</v>
      </c>
      <c r="V78" s="26">
        <v>276.52</v>
      </c>
      <c r="W78" s="36">
        <v>276.07</v>
      </c>
      <c r="X78" s="35">
        <v>19</v>
      </c>
      <c r="Y78" s="26">
        <v>95.9</v>
      </c>
      <c r="Z78" s="36">
        <v>96.26</v>
      </c>
      <c r="AA78" s="35">
        <v>87</v>
      </c>
      <c r="AB78" s="26">
        <v>773.67</v>
      </c>
      <c r="AC78" s="36">
        <v>770.01</v>
      </c>
      <c r="AD78" s="35">
        <v>88</v>
      </c>
      <c r="AE78" s="26">
        <v>1087.78</v>
      </c>
      <c r="AF78" s="36">
        <v>1086.4100000000001</v>
      </c>
      <c r="AG78" s="35">
        <v>16</v>
      </c>
      <c r="AH78" s="26">
        <v>59.28</v>
      </c>
      <c r="AI78" s="36">
        <v>58.73</v>
      </c>
      <c r="AJ78" s="35">
        <v>105</v>
      </c>
      <c r="AK78" s="26">
        <v>2670.19</v>
      </c>
      <c r="AL78" s="36">
        <v>1572.39</v>
      </c>
      <c r="AM78" s="35" t="s">
        <v>617</v>
      </c>
      <c r="AN78" s="26" t="s">
        <v>617</v>
      </c>
      <c r="AO78" s="36" t="s">
        <v>617</v>
      </c>
      <c r="AP78" s="35">
        <v>107</v>
      </c>
      <c r="AQ78" s="26">
        <v>563.29999999999995</v>
      </c>
      <c r="AR78" s="36">
        <v>559.51</v>
      </c>
      <c r="AS78" s="35">
        <v>245</v>
      </c>
      <c r="AT78" s="26">
        <v>597.38</v>
      </c>
      <c r="AU78" s="36">
        <v>89.92</v>
      </c>
      <c r="AV78" s="5" t="str">
        <f t="shared" si="1"/>
        <v>2 24</v>
      </c>
    </row>
    <row r="79" spans="1:48" x14ac:dyDescent="0.2">
      <c r="A79" s="42" t="s">
        <v>828</v>
      </c>
      <c r="B79" s="2" t="s">
        <v>829</v>
      </c>
      <c r="C79" s="35">
        <v>286</v>
      </c>
      <c r="D79" s="26">
        <v>9920.81</v>
      </c>
      <c r="E79" s="36">
        <v>8773.36</v>
      </c>
      <c r="F79" s="35">
        <v>187</v>
      </c>
      <c r="G79" s="26">
        <v>4046.57</v>
      </c>
      <c r="H79" s="36">
        <v>4036.67</v>
      </c>
      <c r="I79" s="35">
        <v>39</v>
      </c>
      <c r="J79" s="26">
        <v>885.15</v>
      </c>
      <c r="K79" s="36">
        <v>874.83</v>
      </c>
      <c r="L79" s="35"/>
      <c r="M79" s="26"/>
      <c r="N79" s="36"/>
      <c r="O79" s="35" t="s">
        <v>617</v>
      </c>
      <c r="P79" s="26" t="s">
        <v>617</v>
      </c>
      <c r="Q79" s="36" t="s">
        <v>617</v>
      </c>
      <c r="R79" s="35">
        <v>42</v>
      </c>
      <c r="S79" s="26">
        <v>130.69</v>
      </c>
      <c r="T79" s="36">
        <v>128.74</v>
      </c>
      <c r="U79" s="35">
        <v>30</v>
      </c>
      <c r="V79" s="26">
        <v>265.32</v>
      </c>
      <c r="W79" s="36">
        <v>270.12</v>
      </c>
      <c r="X79" s="35">
        <v>13</v>
      </c>
      <c r="Y79" s="26">
        <v>123.35</v>
      </c>
      <c r="Z79" s="36">
        <v>123.22</v>
      </c>
      <c r="AA79" s="35">
        <v>63</v>
      </c>
      <c r="AB79" s="26">
        <v>634.46</v>
      </c>
      <c r="AC79" s="36">
        <v>626.77</v>
      </c>
      <c r="AD79" s="35">
        <v>6</v>
      </c>
      <c r="AE79" s="26">
        <v>126.79</v>
      </c>
      <c r="AF79" s="36">
        <v>125.89</v>
      </c>
      <c r="AG79" s="35">
        <v>5</v>
      </c>
      <c r="AH79" s="26">
        <v>20.149999999999999</v>
      </c>
      <c r="AI79" s="36">
        <v>20.38</v>
      </c>
      <c r="AJ79" s="35">
        <v>101</v>
      </c>
      <c r="AK79" s="26">
        <v>2706.68</v>
      </c>
      <c r="AL79" s="36">
        <v>1939.13</v>
      </c>
      <c r="AM79" s="35" t="s">
        <v>617</v>
      </c>
      <c r="AN79" s="26" t="s">
        <v>617</v>
      </c>
      <c r="AO79" s="36" t="s">
        <v>617</v>
      </c>
      <c r="AP79" s="35">
        <v>67</v>
      </c>
      <c r="AQ79" s="26">
        <v>620.33000000000004</v>
      </c>
      <c r="AR79" s="36">
        <v>610.08000000000004</v>
      </c>
      <c r="AS79" s="35">
        <v>135</v>
      </c>
      <c r="AT79" s="26">
        <v>345.23</v>
      </c>
      <c r="AU79" s="36">
        <v>1.45</v>
      </c>
      <c r="AV79" s="5" t="str">
        <f t="shared" si="1"/>
        <v>2 24</v>
      </c>
    </row>
    <row r="80" spans="1:48" x14ac:dyDescent="0.2">
      <c r="A80" s="42" t="s">
        <v>830</v>
      </c>
      <c r="B80" s="2" t="s">
        <v>831</v>
      </c>
      <c r="C80" s="35">
        <v>214</v>
      </c>
      <c r="D80" s="26">
        <v>33488.47</v>
      </c>
      <c r="E80" s="36">
        <v>22752.720000000001</v>
      </c>
      <c r="F80" s="35">
        <v>56</v>
      </c>
      <c r="G80" s="26">
        <v>339.07</v>
      </c>
      <c r="H80" s="36">
        <v>335.79</v>
      </c>
      <c r="I80" s="35">
        <v>40</v>
      </c>
      <c r="J80" s="26">
        <v>739.23</v>
      </c>
      <c r="K80" s="36">
        <v>734.07</v>
      </c>
      <c r="L80" s="35"/>
      <c r="M80" s="26"/>
      <c r="N80" s="36"/>
      <c r="O80" s="35">
        <v>8</v>
      </c>
      <c r="P80" s="26">
        <v>40.229999999999997</v>
      </c>
      <c r="Q80" s="36">
        <v>39.99</v>
      </c>
      <c r="R80" s="35">
        <v>11</v>
      </c>
      <c r="S80" s="26">
        <v>60.63</v>
      </c>
      <c r="T80" s="36">
        <v>60.14</v>
      </c>
      <c r="U80" s="35">
        <v>41</v>
      </c>
      <c r="V80" s="26">
        <v>34.6</v>
      </c>
      <c r="W80" s="36">
        <v>33.39</v>
      </c>
      <c r="X80" s="35">
        <v>4</v>
      </c>
      <c r="Y80" s="26">
        <v>25.99</v>
      </c>
      <c r="Z80" s="36">
        <v>25.94</v>
      </c>
      <c r="AA80" s="35">
        <v>46</v>
      </c>
      <c r="AB80" s="26">
        <v>820.08</v>
      </c>
      <c r="AC80" s="36">
        <v>816.33</v>
      </c>
      <c r="AD80" s="35">
        <v>5</v>
      </c>
      <c r="AE80" s="26">
        <v>7.76</v>
      </c>
      <c r="AF80" s="36">
        <v>7.65</v>
      </c>
      <c r="AG80" s="35">
        <v>3</v>
      </c>
      <c r="AH80" s="26">
        <v>25.1</v>
      </c>
      <c r="AI80" s="36">
        <v>24.94</v>
      </c>
      <c r="AJ80" s="35">
        <v>171</v>
      </c>
      <c r="AK80" s="26">
        <v>30378.11</v>
      </c>
      <c r="AL80" s="36">
        <v>19784.23</v>
      </c>
      <c r="AM80" s="35"/>
      <c r="AN80" s="26"/>
      <c r="AO80" s="36"/>
      <c r="AP80" s="35">
        <v>75</v>
      </c>
      <c r="AQ80" s="26">
        <v>897.66</v>
      </c>
      <c r="AR80" s="36">
        <v>888.03</v>
      </c>
      <c r="AS80" s="35">
        <v>68</v>
      </c>
      <c r="AT80" s="26">
        <v>120.01</v>
      </c>
      <c r="AU80" s="36">
        <v>2.2200000000000002</v>
      </c>
      <c r="AV80" s="5" t="str">
        <f t="shared" si="1"/>
        <v>0 23</v>
      </c>
    </row>
    <row r="81" spans="1:48" x14ac:dyDescent="0.2">
      <c r="A81" s="42" t="s">
        <v>832</v>
      </c>
      <c r="B81" s="2" t="s">
        <v>833</v>
      </c>
      <c r="C81" s="35">
        <v>108</v>
      </c>
      <c r="D81" s="26">
        <v>2492.7600000000002</v>
      </c>
      <c r="E81" s="36">
        <v>2223.6799999999998</v>
      </c>
      <c r="F81" s="35">
        <v>94</v>
      </c>
      <c r="G81" s="26">
        <v>1270.6300000000001</v>
      </c>
      <c r="H81" s="36">
        <v>1268.18</v>
      </c>
      <c r="I81" s="35">
        <v>13</v>
      </c>
      <c r="J81" s="26">
        <v>235.02</v>
      </c>
      <c r="K81" s="36">
        <v>236.7</v>
      </c>
      <c r="L81" s="35"/>
      <c r="M81" s="26"/>
      <c r="N81" s="36"/>
      <c r="O81" s="35"/>
      <c r="P81" s="26"/>
      <c r="Q81" s="36"/>
      <c r="R81" s="35">
        <v>12</v>
      </c>
      <c r="S81" s="26">
        <v>81.99</v>
      </c>
      <c r="T81" s="36">
        <v>81.28</v>
      </c>
      <c r="U81" s="35" t="s">
        <v>617</v>
      </c>
      <c r="V81" s="26" t="s">
        <v>617</v>
      </c>
      <c r="W81" s="36" t="s">
        <v>617</v>
      </c>
      <c r="X81" s="35">
        <v>3</v>
      </c>
      <c r="Y81" s="26">
        <v>28.42</v>
      </c>
      <c r="Z81" s="36">
        <v>28.31</v>
      </c>
      <c r="AA81" s="35">
        <v>6</v>
      </c>
      <c r="AB81" s="26">
        <v>61.42</v>
      </c>
      <c r="AC81" s="36">
        <v>61.28</v>
      </c>
      <c r="AD81" s="35">
        <v>6</v>
      </c>
      <c r="AE81" s="26">
        <v>127.09</v>
      </c>
      <c r="AF81" s="36">
        <v>126.71</v>
      </c>
      <c r="AG81" s="35">
        <v>5</v>
      </c>
      <c r="AH81" s="26">
        <v>21.48</v>
      </c>
      <c r="AI81" s="36">
        <v>21.8</v>
      </c>
      <c r="AJ81" s="35">
        <v>10</v>
      </c>
      <c r="AK81" s="26">
        <v>547.64</v>
      </c>
      <c r="AL81" s="36">
        <v>362.47</v>
      </c>
      <c r="AM81" s="35" t="s">
        <v>617</v>
      </c>
      <c r="AN81" s="26" t="s">
        <v>617</v>
      </c>
      <c r="AO81" s="36" t="s">
        <v>617</v>
      </c>
      <c r="AP81" s="35">
        <v>5</v>
      </c>
      <c r="AQ81" s="26">
        <v>20.5</v>
      </c>
      <c r="AR81" s="36">
        <v>20.39</v>
      </c>
      <c r="AS81" s="35">
        <v>53</v>
      </c>
      <c r="AT81" s="26">
        <v>82.53</v>
      </c>
      <c r="AU81" s="36">
        <v>0.78</v>
      </c>
      <c r="AV81" s="5" t="str">
        <f t="shared" si="1"/>
        <v>2 23</v>
      </c>
    </row>
    <row r="82" spans="1:48" x14ac:dyDescent="0.2">
      <c r="A82" s="42" t="s">
        <v>834</v>
      </c>
      <c r="B82" s="2" t="s">
        <v>835</v>
      </c>
      <c r="C82" s="35">
        <v>11</v>
      </c>
      <c r="D82" s="26">
        <v>45.62</v>
      </c>
      <c r="E82" s="36">
        <v>41.47</v>
      </c>
      <c r="F82" s="35">
        <v>3</v>
      </c>
      <c r="G82" s="26">
        <v>5.24</v>
      </c>
      <c r="H82" s="36">
        <v>5.22</v>
      </c>
      <c r="I82" s="35" t="s">
        <v>617</v>
      </c>
      <c r="J82" s="26" t="s">
        <v>617</v>
      </c>
      <c r="K82" s="36" t="s">
        <v>617</v>
      </c>
      <c r="L82" s="35"/>
      <c r="M82" s="26"/>
      <c r="N82" s="36"/>
      <c r="O82" s="35"/>
      <c r="P82" s="26"/>
      <c r="Q82" s="36"/>
      <c r="R82" s="35" t="s">
        <v>617</v>
      </c>
      <c r="S82" s="26" t="s">
        <v>617</v>
      </c>
      <c r="T82" s="36" t="s">
        <v>617</v>
      </c>
      <c r="U82" s="35" t="s">
        <v>617</v>
      </c>
      <c r="V82" s="26" t="s">
        <v>617</v>
      </c>
      <c r="W82" s="36" t="s">
        <v>617</v>
      </c>
      <c r="X82" s="35"/>
      <c r="Y82" s="26"/>
      <c r="Z82" s="36"/>
      <c r="AA82" s="35" t="s">
        <v>617</v>
      </c>
      <c r="AB82" s="26" t="s">
        <v>617</v>
      </c>
      <c r="AC82" s="36" t="s">
        <v>617</v>
      </c>
      <c r="AD82" s="35" t="s">
        <v>617</v>
      </c>
      <c r="AE82" s="26" t="s">
        <v>617</v>
      </c>
      <c r="AF82" s="36" t="s">
        <v>617</v>
      </c>
      <c r="AG82" s="35"/>
      <c r="AH82" s="26"/>
      <c r="AI82" s="36"/>
      <c r="AJ82" s="35">
        <v>6</v>
      </c>
      <c r="AK82" s="26">
        <v>24.05</v>
      </c>
      <c r="AL82" s="36">
        <v>21.02</v>
      </c>
      <c r="AM82" s="35"/>
      <c r="AN82" s="26"/>
      <c r="AO82" s="36"/>
      <c r="AP82" s="35" t="s">
        <v>617</v>
      </c>
      <c r="AQ82" s="26" t="s">
        <v>617</v>
      </c>
      <c r="AR82" s="36" t="s">
        <v>617</v>
      </c>
      <c r="AS82" s="35" t="s">
        <v>617</v>
      </c>
      <c r="AT82" s="26" t="s">
        <v>617</v>
      </c>
      <c r="AU82" s="36" t="s">
        <v>617</v>
      </c>
      <c r="AV82" s="5" t="str">
        <f t="shared" si="1"/>
        <v>7 20</v>
      </c>
    </row>
    <row r="83" spans="1:48" x14ac:dyDescent="0.2">
      <c r="A83" s="42" t="s">
        <v>836</v>
      </c>
      <c r="B83" s="2" t="s">
        <v>837</v>
      </c>
      <c r="C83" s="35">
        <v>86</v>
      </c>
      <c r="D83" s="26">
        <v>2587.84</v>
      </c>
      <c r="E83" s="36">
        <v>2405.79</v>
      </c>
      <c r="F83" s="35">
        <v>36</v>
      </c>
      <c r="G83" s="26">
        <v>852.32</v>
      </c>
      <c r="H83" s="36">
        <v>851.69</v>
      </c>
      <c r="I83" s="35">
        <v>28</v>
      </c>
      <c r="J83" s="26">
        <v>522.21</v>
      </c>
      <c r="K83" s="36">
        <v>520.65</v>
      </c>
      <c r="L83" s="35"/>
      <c r="M83" s="26"/>
      <c r="N83" s="36"/>
      <c r="O83" s="35"/>
      <c r="P83" s="26"/>
      <c r="Q83" s="36"/>
      <c r="R83" s="35">
        <v>22</v>
      </c>
      <c r="S83" s="26">
        <v>66.260000000000005</v>
      </c>
      <c r="T83" s="36">
        <v>64.86</v>
      </c>
      <c r="U83" s="35">
        <v>18</v>
      </c>
      <c r="V83" s="26">
        <v>171.35</v>
      </c>
      <c r="W83" s="36">
        <v>170.65</v>
      </c>
      <c r="X83" s="35">
        <v>12</v>
      </c>
      <c r="Y83" s="26">
        <v>99.65</v>
      </c>
      <c r="Z83" s="36">
        <v>99.57</v>
      </c>
      <c r="AA83" s="35">
        <v>20</v>
      </c>
      <c r="AB83" s="26">
        <v>163.65</v>
      </c>
      <c r="AC83" s="36">
        <v>163.15</v>
      </c>
      <c r="AD83" s="35">
        <v>12</v>
      </c>
      <c r="AE83" s="26">
        <v>142.07</v>
      </c>
      <c r="AF83" s="36">
        <v>141.41999999999999</v>
      </c>
      <c r="AG83" s="35" t="s">
        <v>617</v>
      </c>
      <c r="AH83" s="26" t="s">
        <v>617</v>
      </c>
      <c r="AI83" s="36" t="s">
        <v>617</v>
      </c>
      <c r="AJ83" s="35">
        <v>20</v>
      </c>
      <c r="AK83" s="26">
        <v>378.16</v>
      </c>
      <c r="AL83" s="36">
        <v>277.79000000000002</v>
      </c>
      <c r="AM83" s="35" t="s">
        <v>617</v>
      </c>
      <c r="AN83" s="26" t="s">
        <v>617</v>
      </c>
      <c r="AO83" s="36" t="s">
        <v>617</v>
      </c>
      <c r="AP83" s="35">
        <v>15</v>
      </c>
      <c r="AQ83" s="26">
        <v>99.23</v>
      </c>
      <c r="AR83" s="36">
        <v>98.06</v>
      </c>
      <c r="AS83" s="35">
        <v>41</v>
      </c>
      <c r="AT83" s="26">
        <v>77.790000000000006</v>
      </c>
      <c r="AU83" s="36">
        <v>2.87</v>
      </c>
      <c r="AV83" s="5" t="str">
        <f t="shared" si="1"/>
        <v>2 23</v>
      </c>
    </row>
    <row r="84" spans="1:48" x14ac:dyDescent="0.2">
      <c r="A84" s="42" t="s">
        <v>838</v>
      </c>
      <c r="B84" s="2" t="s">
        <v>839</v>
      </c>
      <c r="C84" s="35">
        <v>736</v>
      </c>
      <c r="D84" s="26">
        <v>42755.75</v>
      </c>
      <c r="E84" s="36">
        <v>42074.71</v>
      </c>
      <c r="F84" s="35">
        <v>32</v>
      </c>
      <c r="G84" s="26">
        <v>71.52</v>
      </c>
      <c r="H84" s="36">
        <v>70.86</v>
      </c>
      <c r="I84" s="35">
        <v>438</v>
      </c>
      <c r="J84" s="26">
        <v>16619.5</v>
      </c>
      <c r="K84" s="36">
        <v>16744.37</v>
      </c>
      <c r="L84" s="35">
        <v>3</v>
      </c>
      <c r="M84" s="26">
        <v>7.93</v>
      </c>
      <c r="N84" s="36">
        <v>7.93</v>
      </c>
      <c r="O84" s="35">
        <v>13</v>
      </c>
      <c r="P84" s="26">
        <v>75.569999999999993</v>
      </c>
      <c r="Q84" s="36">
        <v>76.5</v>
      </c>
      <c r="R84" s="35">
        <v>339</v>
      </c>
      <c r="S84" s="26">
        <v>2006.78</v>
      </c>
      <c r="T84" s="36">
        <v>1990.03</v>
      </c>
      <c r="U84" s="35">
        <v>42</v>
      </c>
      <c r="V84" s="26">
        <v>64.63</v>
      </c>
      <c r="W84" s="36">
        <v>62.77</v>
      </c>
      <c r="X84" s="35">
        <v>16</v>
      </c>
      <c r="Y84" s="26">
        <v>130.37</v>
      </c>
      <c r="Z84" s="36">
        <v>130.91999999999999</v>
      </c>
      <c r="AA84" s="35">
        <v>200</v>
      </c>
      <c r="AB84" s="26">
        <v>3017.68</v>
      </c>
      <c r="AC84" s="36">
        <v>3027.84</v>
      </c>
      <c r="AD84" s="35">
        <v>346</v>
      </c>
      <c r="AE84" s="26">
        <v>10292.43</v>
      </c>
      <c r="AF84" s="36">
        <v>10375.31</v>
      </c>
      <c r="AG84" s="35">
        <v>6</v>
      </c>
      <c r="AH84" s="26">
        <v>6.92</v>
      </c>
      <c r="AI84" s="36">
        <v>7.04</v>
      </c>
      <c r="AJ84" s="35">
        <v>462</v>
      </c>
      <c r="AK84" s="26">
        <v>6958.67</v>
      </c>
      <c r="AL84" s="36">
        <v>6563.86</v>
      </c>
      <c r="AM84" s="35">
        <v>56</v>
      </c>
      <c r="AN84" s="26">
        <v>679.43</v>
      </c>
      <c r="AO84" s="36">
        <v>683.63</v>
      </c>
      <c r="AP84" s="35">
        <v>284</v>
      </c>
      <c r="AQ84" s="26">
        <v>2327.62</v>
      </c>
      <c r="AR84" s="36">
        <v>2324.21</v>
      </c>
      <c r="AS84" s="35">
        <v>437</v>
      </c>
      <c r="AT84" s="26">
        <v>496.7</v>
      </c>
      <c r="AU84" s="36">
        <v>9.44</v>
      </c>
      <c r="AV84" s="5" t="str">
        <f t="shared" si="1"/>
        <v>0 25</v>
      </c>
    </row>
    <row r="85" spans="1:48" x14ac:dyDescent="0.2">
      <c r="A85" s="42" t="s">
        <v>840</v>
      </c>
      <c r="B85" s="2" t="s">
        <v>841</v>
      </c>
      <c r="C85" s="35">
        <v>683</v>
      </c>
      <c r="D85" s="26">
        <v>47618.6</v>
      </c>
      <c r="E85" s="36">
        <v>41125.18</v>
      </c>
      <c r="F85" s="35">
        <v>18</v>
      </c>
      <c r="G85" s="26">
        <v>11.75</v>
      </c>
      <c r="H85" s="36">
        <v>11.73</v>
      </c>
      <c r="I85" s="35">
        <v>213</v>
      </c>
      <c r="J85" s="26">
        <v>3865.19</v>
      </c>
      <c r="K85" s="36">
        <v>3876.26</v>
      </c>
      <c r="L85" s="35"/>
      <c r="M85" s="26"/>
      <c r="N85" s="36"/>
      <c r="O85" s="35">
        <v>11</v>
      </c>
      <c r="P85" s="26">
        <v>46.43</v>
      </c>
      <c r="Q85" s="36">
        <v>46.32</v>
      </c>
      <c r="R85" s="35">
        <v>47</v>
      </c>
      <c r="S85" s="26">
        <v>71.67</v>
      </c>
      <c r="T85" s="36">
        <v>70.739999999999995</v>
      </c>
      <c r="U85" s="35">
        <v>43</v>
      </c>
      <c r="V85" s="26">
        <v>43.6</v>
      </c>
      <c r="W85" s="36">
        <v>43.6</v>
      </c>
      <c r="X85" s="35" t="s">
        <v>617</v>
      </c>
      <c r="Y85" s="26" t="s">
        <v>617</v>
      </c>
      <c r="Z85" s="36" t="s">
        <v>617</v>
      </c>
      <c r="AA85" s="35">
        <v>88</v>
      </c>
      <c r="AB85" s="26">
        <v>639.44000000000005</v>
      </c>
      <c r="AC85" s="36">
        <v>639.44000000000005</v>
      </c>
      <c r="AD85" s="35">
        <v>64</v>
      </c>
      <c r="AE85" s="26">
        <v>878.63</v>
      </c>
      <c r="AF85" s="36">
        <v>880.31</v>
      </c>
      <c r="AG85" s="35" t="s">
        <v>617</v>
      </c>
      <c r="AH85" s="26" t="s">
        <v>617</v>
      </c>
      <c r="AI85" s="36" t="s">
        <v>617</v>
      </c>
      <c r="AJ85" s="35">
        <v>648</v>
      </c>
      <c r="AK85" s="26">
        <v>40747.47</v>
      </c>
      <c r="AL85" s="36">
        <v>34328.629999999997</v>
      </c>
      <c r="AM85" s="35">
        <v>12</v>
      </c>
      <c r="AN85" s="26">
        <v>34.54</v>
      </c>
      <c r="AO85" s="36">
        <v>34.840000000000003</v>
      </c>
      <c r="AP85" s="35">
        <v>211</v>
      </c>
      <c r="AQ85" s="26">
        <v>1189.06</v>
      </c>
      <c r="AR85" s="36">
        <v>1186.01</v>
      </c>
      <c r="AS85" s="35">
        <v>196</v>
      </c>
      <c r="AT85" s="26">
        <v>83.52</v>
      </c>
      <c r="AU85" s="36"/>
      <c r="AV85" s="5" t="str">
        <f t="shared" si="1"/>
        <v>2 23.6666666666667</v>
      </c>
    </row>
    <row r="86" spans="1:48" x14ac:dyDescent="0.2">
      <c r="A86" s="42" t="s">
        <v>842</v>
      </c>
      <c r="B86" s="2" t="s">
        <v>843</v>
      </c>
      <c r="C86" s="35">
        <v>67</v>
      </c>
      <c r="D86" s="26">
        <v>2004.97</v>
      </c>
      <c r="E86" s="36">
        <v>1969.74</v>
      </c>
      <c r="F86" s="35">
        <v>4</v>
      </c>
      <c r="G86" s="26">
        <v>2.15</v>
      </c>
      <c r="H86" s="36">
        <v>1.97</v>
      </c>
      <c r="I86" s="35">
        <v>32</v>
      </c>
      <c r="J86" s="26">
        <v>628.87</v>
      </c>
      <c r="K86" s="36">
        <v>629.57000000000005</v>
      </c>
      <c r="L86" s="35"/>
      <c r="M86" s="26"/>
      <c r="N86" s="36"/>
      <c r="O86" s="35" t="s">
        <v>617</v>
      </c>
      <c r="P86" s="26" t="s">
        <v>617</v>
      </c>
      <c r="Q86" s="36" t="s">
        <v>617</v>
      </c>
      <c r="R86" s="35">
        <v>41</v>
      </c>
      <c r="S86" s="26">
        <v>287.08999999999997</v>
      </c>
      <c r="T86" s="36">
        <v>284.70999999999998</v>
      </c>
      <c r="U86" s="35">
        <v>10</v>
      </c>
      <c r="V86" s="26">
        <v>83.93</v>
      </c>
      <c r="W86" s="36">
        <v>85.17</v>
      </c>
      <c r="X86" s="35" t="s">
        <v>617</v>
      </c>
      <c r="Y86" s="26" t="s">
        <v>617</v>
      </c>
      <c r="Z86" s="36" t="s">
        <v>617</v>
      </c>
      <c r="AA86" s="35">
        <v>12</v>
      </c>
      <c r="AB86" s="26">
        <v>74.97</v>
      </c>
      <c r="AC86" s="36">
        <v>75.849999999999994</v>
      </c>
      <c r="AD86" s="35">
        <v>26</v>
      </c>
      <c r="AE86" s="26">
        <v>592.72</v>
      </c>
      <c r="AF86" s="36">
        <v>594.05999999999995</v>
      </c>
      <c r="AG86" s="35" t="s">
        <v>617</v>
      </c>
      <c r="AH86" s="26" t="s">
        <v>617</v>
      </c>
      <c r="AI86" s="36" t="s">
        <v>617</v>
      </c>
      <c r="AJ86" s="35">
        <v>24</v>
      </c>
      <c r="AK86" s="26">
        <v>158.38999999999999</v>
      </c>
      <c r="AL86" s="36">
        <v>152.77000000000001</v>
      </c>
      <c r="AM86" s="35">
        <v>5</v>
      </c>
      <c r="AN86" s="26">
        <v>39.049999999999997</v>
      </c>
      <c r="AO86" s="36">
        <v>39.04</v>
      </c>
      <c r="AP86" s="35">
        <v>13</v>
      </c>
      <c r="AQ86" s="26">
        <v>91.36</v>
      </c>
      <c r="AR86" s="36">
        <v>90.78</v>
      </c>
      <c r="AS86" s="35">
        <v>31</v>
      </c>
      <c r="AT86" s="26">
        <v>41.03</v>
      </c>
      <c r="AU86" s="36">
        <v>10.43</v>
      </c>
      <c r="AV86" s="5" t="str">
        <f t="shared" si="1"/>
        <v>3 24</v>
      </c>
    </row>
    <row r="87" spans="1:48" x14ac:dyDescent="0.2">
      <c r="A87" s="42" t="s">
        <v>844</v>
      </c>
      <c r="B87" s="2" t="s">
        <v>845</v>
      </c>
      <c r="C87" s="35">
        <v>103</v>
      </c>
      <c r="D87" s="26">
        <v>3752.71</v>
      </c>
      <c r="E87" s="36">
        <v>3719.42</v>
      </c>
      <c r="F87" s="35" t="s">
        <v>617</v>
      </c>
      <c r="G87" s="26" t="s">
        <v>617</v>
      </c>
      <c r="H87" s="36" t="s">
        <v>617</v>
      </c>
      <c r="I87" s="35">
        <v>54</v>
      </c>
      <c r="J87" s="26">
        <v>1646.87</v>
      </c>
      <c r="K87" s="36">
        <v>1658.98</v>
      </c>
      <c r="L87" s="35"/>
      <c r="M87" s="26"/>
      <c r="N87" s="36"/>
      <c r="O87" s="35"/>
      <c r="P87" s="26"/>
      <c r="Q87" s="36"/>
      <c r="R87" s="35">
        <v>61</v>
      </c>
      <c r="S87" s="26">
        <v>352.81</v>
      </c>
      <c r="T87" s="36">
        <v>347.16</v>
      </c>
      <c r="U87" s="35">
        <v>7</v>
      </c>
      <c r="V87" s="26">
        <v>8.41</v>
      </c>
      <c r="W87" s="36">
        <v>8.6999999999999993</v>
      </c>
      <c r="X87" s="35">
        <v>7</v>
      </c>
      <c r="Y87" s="26">
        <v>52.66</v>
      </c>
      <c r="Z87" s="36">
        <v>52.42</v>
      </c>
      <c r="AA87" s="35">
        <v>18</v>
      </c>
      <c r="AB87" s="26">
        <v>277.85000000000002</v>
      </c>
      <c r="AC87" s="36">
        <v>281.99</v>
      </c>
      <c r="AD87" s="35">
        <v>50</v>
      </c>
      <c r="AE87" s="26">
        <v>1030.71</v>
      </c>
      <c r="AF87" s="36">
        <v>1036.49</v>
      </c>
      <c r="AG87" s="35" t="s">
        <v>617</v>
      </c>
      <c r="AH87" s="26" t="s">
        <v>617</v>
      </c>
      <c r="AI87" s="36" t="s">
        <v>617</v>
      </c>
      <c r="AJ87" s="35">
        <v>27</v>
      </c>
      <c r="AK87" s="26">
        <v>111.12</v>
      </c>
      <c r="AL87" s="36">
        <v>105.39</v>
      </c>
      <c r="AM87" s="35">
        <v>6</v>
      </c>
      <c r="AN87" s="26">
        <v>73.599999999999994</v>
      </c>
      <c r="AO87" s="36">
        <v>75.09</v>
      </c>
      <c r="AP87" s="35">
        <v>20</v>
      </c>
      <c r="AQ87" s="26">
        <v>146.66999999999999</v>
      </c>
      <c r="AR87" s="36">
        <v>146.81</v>
      </c>
      <c r="AS87" s="35">
        <v>58</v>
      </c>
      <c r="AT87" s="26">
        <v>45.62</v>
      </c>
      <c r="AU87" s="36"/>
      <c r="AV87" s="5" t="str">
        <f t="shared" si="1"/>
        <v>2 22.6666666666667</v>
      </c>
    </row>
    <row r="88" spans="1:48" x14ac:dyDescent="0.2">
      <c r="A88" s="42" t="s">
        <v>846</v>
      </c>
      <c r="B88" s="2" t="s">
        <v>847</v>
      </c>
      <c r="C88" s="35">
        <v>80</v>
      </c>
      <c r="D88" s="26">
        <v>1822.56</v>
      </c>
      <c r="E88" s="36">
        <v>1795.56</v>
      </c>
      <c r="F88" s="35" t="s">
        <v>617</v>
      </c>
      <c r="G88" s="26" t="s">
        <v>617</v>
      </c>
      <c r="H88" s="36" t="s">
        <v>617</v>
      </c>
      <c r="I88" s="35">
        <v>45</v>
      </c>
      <c r="J88" s="26">
        <v>939.36</v>
      </c>
      <c r="K88" s="36">
        <v>943.91</v>
      </c>
      <c r="L88" s="35"/>
      <c r="M88" s="26"/>
      <c r="N88" s="36"/>
      <c r="O88" s="35" t="s">
        <v>617</v>
      </c>
      <c r="P88" s="26" t="s">
        <v>617</v>
      </c>
      <c r="Q88" s="36" t="s">
        <v>617</v>
      </c>
      <c r="R88" s="35">
        <v>47</v>
      </c>
      <c r="S88" s="26">
        <v>224.42</v>
      </c>
      <c r="T88" s="36">
        <v>218.47</v>
      </c>
      <c r="U88" s="35">
        <v>12</v>
      </c>
      <c r="V88" s="26">
        <v>89.48</v>
      </c>
      <c r="W88" s="36">
        <v>89.5</v>
      </c>
      <c r="X88" s="35"/>
      <c r="Y88" s="26"/>
      <c r="Z88" s="36"/>
      <c r="AA88" s="35">
        <v>5</v>
      </c>
      <c r="AB88" s="26">
        <v>53.25</v>
      </c>
      <c r="AC88" s="36">
        <v>53.16</v>
      </c>
      <c r="AD88" s="35">
        <v>25</v>
      </c>
      <c r="AE88" s="26">
        <v>362.69</v>
      </c>
      <c r="AF88" s="36">
        <v>363.59</v>
      </c>
      <c r="AG88" s="35"/>
      <c r="AH88" s="26"/>
      <c r="AI88" s="36"/>
      <c r="AJ88" s="35">
        <v>11</v>
      </c>
      <c r="AK88" s="26">
        <v>56.75</v>
      </c>
      <c r="AL88" s="36">
        <v>54.99</v>
      </c>
      <c r="AM88" s="35">
        <v>4</v>
      </c>
      <c r="AN88" s="26">
        <v>17.73</v>
      </c>
      <c r="AO88" s="36">
        <v>18.239999999999998</v>
      </c>
      <c r="AP88" s="35">
        <v>7</v>
      </c>
      <c r="AQ88" s="26">
        <v>51.94</v>
      </c>
      <c r="AR88" s="36">
        <v>51.83</v>
      </c>
      <c r="AS88" s="35">
        <v>28</v>
      </c>
      <c r="AT88" s="26">
        <v>25.07</v>
      </c>
      <c r="AU88" s="36"/>
      <c r="AV88" s="5" t="str">
        <f t="shared" si="1"/>
        <v>2 21.6666666666667</v>
      </c>
    </row>
    <row r="89" spans="1:48" x14ac:dyDescent="0.2">
      <c r="A89" s="42" t="s">
        <v>695</v>
      </c>
      <c r="B89" s="2" t="s">
        <v>696</v>
      </c>
      <c r="C89" s="35">
        <v>1172</v>
      </c>
      <c r="D89" s="26">
        <v>62262.74</v>
      </c>
      <c r="E89" s="36">
        <v>61066.36</v>
      </c>
      <c r="F89" s="35">
        <v>48</v>
      </c>
      <c r="G89" s="26">
        <v>76.88</v>
      </c>
      <c r="H89" s="36">
        <v>77.650000000000006</v>
      </c>
      <c r="I89" s="35">
        <v>629</v>
      </c>
      <c r="J89" s="26">
        <v>21112.9</v>
      </c>
      <c r="K89" s="36">
        <v>21347.33</v>
      </c>
      <c r="L89" s="35" t="s">
        <v>617</v>
      </c>
      <c r="M89" s="26" t="s">
        <v>617</v>
      </c>
      <c r="N89" s="36" t="s">
        <v>617</v>
      </c>
      <c r="O89" s="35">
        <v>19</v>
      </c>
      <c r="P89" s="26">
        <v>109.47</v>
      </c>
      <c r="Q89" s="36">
        <v>110.77</v>
      </c>
      <c r="R89" s="35">
        <v>412</v>
      </c>
      <c r="S89" s="26">
        <v>2528.04</v>
      </c>
      <c r="T89" s="36">
        <v>2500.6799999999998</v>
      </c>
      <c r="U89" s="35">
        <v>74</v>
      </c>
      <c r="V89" s="26">
        <v>51.42</v>
      </c>
      <c r="W89" s="36">
        <v>51.12</v>
      </c>
      <c r="X89" s="35" t="s">
        <v>617</v>
      </c>
      <c r="Y89" s="26" t="s">
        <v>617</v>
      </c>
      <c r="Z89" s="36" t="s">
        <v>617</v>
      </c>
      <c r="AA89" s="35">
        <v>379</v>
      </c>
      <c r="AB89" s="26">
        <v>4277.49</v>
      </c>
      <c r="AC89" s="36">
        <v>4300.79</v>
      </c>
      <c r="AD89" s="35">
        <v>446</v>
      </c>
      <c r="AE89" s="26">
        <v>10369.299999999999</v>
      </c>
      <c r="AF89" s="36">
        <v>10469.91</v>
      </c>
      <c r="AG89" s="35">
        <v>10</v>
      </c>
      <c r="AH89" s="26">
        <v>101.29</v>
      </c>
      <c r="AI89" s="36">
        <v>102.24</v>
      </c>
      <c r="AJ89" s="35">
        <v>906</v>
      </c>
      <c r="AK89" s="26">
        <v>16923.41</v>
      </c>
      <c r="AL89" s="36">
        <v>16198.38</v>
      </c>
      <c r="AM89" s="35">
        <v>72</v>
      </c>
      <c r="AN89" s="26">
        <v>672.75</v>
      </c>
      <c r="AO89" s="36">
        <v>676.55</v>
      </c>
      <c r="AP89" s="35">
        <v>516</v>
      </c>
      <c r="AQ89" s="26">
        <v>5129.4399999999996</v>
      </c>
      <c r="AR89" s="36">
        <v>5135.38</v>
      </c>
      <c r="AS89" s="35">
        <v>647</v>
      </c>
      <c r="AT89" s="26">
        <v>848.41</v>
      </c>
      <c r="AU89" s="36">
        <v>33.75</v>
      </c>
      <c r="AV89" s="5" t="str">
        <f t="shared" si="1"/>
        <v>2 25</v>
      </c>
    </row>
    <row r="90" spans="1:48" x14ac:dyDescent="0.2">
      <c r="A90" s="42" t="s">
        <v>848</v>
      </c>
      <c r="B90" s="2" t="s">
        <v>849</v>
      </c>
      <c r="C90" s="35">
        <v>444</v>
      </c>
      <c r="D90" s="26">
        <v>26846.36</v>
      </c>
      <c r="E90" s="36">
        <v>26638.19</v>
      </c>
      <c r="F90" s="35">
        <v>13</v>
      </c>
      <c r="G90" s="26">
        <v>3.7</v>
      </c>
      <c r="H90" s="36">
        <v>3.53</v>
      </c>
      <c r="I90" s="35">
        <v>319</v>
      </c>
      <c r="J90" s="26">
        <v>12648.45</v>
      </c>
      <c r="K90" s="36">
        <v>12771.49</v>
      </c>
      <c r="L90" s="35"/>
      <c r="M90" s="26"/>
      <c r="N90" s="36"/>
      <c r="O90" s="35">
        <v>7</v>
      </c>
      <c r="P90" s="26">
        <v>13.96</v>
      </c>
      <c r="Q90" s="36">
        <v>13.92</v>
      </c>
      <c r="R90" s="35">
        <v>266</v>
      </c>
      <c r="S90" s="26">
        <v>1143.46</v>
      </c>
      <c r="T90" s="36">
        <v>1130.3900000000001</v>
      </c>
      <c r="U90" s="35">
        <v>32</v>
      </c>
      <c r="V90" s="26">
        <v>53.73</v>
      </c>
      <c r="W90" s="36">
        <v>53.89</v>
      </c>
      <c r="X90" s="35">
        <v>17</v>
      </c>
      <c r="Y90" s="26">
        <v>218.83</v>
      </c>
      <c r="Z90" s="36">
        <v>220.57</v>
      </c>
      <c r="AA90" s="35">
        <v>98</v>
      </c>
      <c r="AB90" s="26">
        <v>1189.02</v>
      </c>
      <c r="AC90" s="36">
        <v>1198.74</v>
      </c>
      <c r="AD90" s="35">
        <v>299</v>
      </c>
      <c r="AE90" s="26">
        <v>9202.5300000000007</v>
      </c>
      <c r="AF90" s="36">
        <v>9298.65</v>
      </c>
      <c r="AG90" s="35">
        <v>5</v>
      </c>
      <c r="AH90" s="26">
        <v>3.14</v>
      </c>
      <c r="AI90" s="36">
        <v>3.08</v>
      </c>
      <c r="AJ90" s="35">
        <v>153</v>
      </c>
      <c r="AK90" s="26">
        <v>718.88</v>
      </c>
      <c r="AL90" s="36">
        <v>681.33</v>
      </c>
      <c r="AM90" s="35">
        <v>52</v>
      </c>
      <c r="AN90" s="26">
        <v>648.19000000000005</v>
      </c>
      <c r="AO90" s="36">
        <v>653.79999999999995</v>
      </c>
      <c r="AP90" s="35">
        <v>107</v>
      </c>
      <c r="AQ90" s="26">
        <v>596.1</v>
      </c>
      <c r="AR90" s="36">
        <v>597.12</v>
      </c>
      <c r="AS90" s="35">
        <v>316</v>
      </c>
      <c r="AT90" s="26">
        <v>406.37</v>
      </c>
      <c r="AU90" s="36">
        <v>11.68</v>
      </c>
      <c r="AV90" s="5" t="str">
        <f t="shared" si="1"/>
        <v>0 24</v>
      </c>
    </row>
    <row r="91" spans="1:48" x14ac:dyDescent="0.2">
      <c r="A91" s="42" t="s">
        <v>850</v>
      </c>
      <c r="B91" s="2" t="s">
        <v>851</v>
      </c>
      <c r="C91" s="35">
        <v>575</v>
      </c>
      <c r="D91" s="26">
        <v>28420.09</v>
      </c>
      <c r="E91" s="36">
        <v>28082.33</v>
      </c>
      <c r="F91" s="35">
        <v>39</v>
      </c>
      <c r="G91" s="26">
        <v>214.43</v>
      </c>
      <c r="H91" s="36">
        <v>214.3</v>
      </c>
      <c r="I91" s="35">
        <v>372</v>
      </c>
      <c r="J91" s="26">
        <v>11690.72</v>
      </c>
      <c r="K91" s="36">
        <v>11775.76</v>
      </c>
      <c r="L91" s="35"/>
      <c r="M91" s="26"/>
      <c r="N91" s="36"/>
      <c r="O91" s="35">
        <v>4</v>
      </c>
      <c r="P91" s="26">
        <v>11.65</v>
      </c>
      <c r="Q91" s="36">
        <v>11.64</v>
      </c>
      <c r="R91" s="35">
        <v>395</v>
      </c>
      <c r="S91" s="26">
        <v>2088.63</v>
      </c>
      <c r="T91" s="36">
        <v>2064.5</v>
      </c>
      <c r="U91" s="35">
        <v>93</v>
      </c>
      <c r="V91" s="26">
        <v>234.14</v>
      </c>
      <c r="W91" s="36">
        <v>233.87</v>
      </c>
      <c r="X91" s="35">
        <v>19</v>
      </c>
      <c r="Y91" s="26">
        <v>160.53</v>
      </c>
      <c r="Z91" s="36">
        <v>161.94</v>
      </c>
      <c r="AA91" s="35">
        <v>130</v>
      </c>
      <c r="AB91" s="26">
        <v>2133.9</v>
      </c>
      <c r="AC91" s="36">
        <v>2142.84</v>
      </c>
      <c r="AD91" s="35">
        <v>305</v>
      </c>
      <c r="AE91" s="26">
        <v>7974.52</v>
      </c>
      <c r="AF91" s="36">
        <v>8037.59</v>
      </c>
      <c r="AG91" s="35">
        <v>17</v>
      </c>
      <c r="AH91" s="26">
        <v>165.08</v>
      </c>
      <c r="AI91" s="36">
        <v>166.99</v>
      </c>
      <c r="AJ91" s="35">
        <v>214</v>
      </c>
      <c r="AK91" s="26">
        <v>1899.89</v>
      </c>
      <c r="AL91" s="36">
        <v>1819.4</v>
      </c>
      <c r="AM91" s="35">
        <v>49</v>
      </c>
      <c r="AN91" s="26">
        <v>611.52</v>
      </c>
      <c r="AO91" s="36">
        <v>610.78</v>
      </c>
      <c r="AP91" s="35">
        <v>110</v>
      </c>
      <c r="AQ91" s="26">
        <v>808.89</v>
      </c>
      <c r="AR91" s="36">
        <v>804.8</v>
      </c>
      <c r="AS91" s="35">
        <v>337</v>
      </c>
      <c r="AT91" s="26">
        <v>426.19</v>
      </c>
      <c r="AU91" s="36">
        <v>37.92</v>
      </c>
      <c r="AV91" s="5" t="str">
        <f t="shared" si="1"/>
        <v>0 24</v>
      </c>
    </row>
    <row r="92" spans="1:48" x14ac:dyDescent="0.2">
      <c r="A92" s="42" t="s">
        <v>852</v>
      </c>
      <c r="B92" s="2" t="s">
        <v>853</v>
      </c>
      <c r="C92" s="35">
        <v>164</v>
      </c>
      <c r="D92" s="26">
        <v>7125.66</v>
      </c>
      <c r="E92" s="36">
        <v>7044.99</v>
      </c>
      <c r="F92" s="35">
        <v>6</v>
      </c>
      <c r="G92" s="26">
        <v>36.119999999999997</v>
      </c>
      <c r="H92" s="36">
        <v>37.549999999999997</v>
      </c>
      <c r="I92" s="35">
        <v>97</v>
      </c>
      <c r="J92" s="26">
        <v>3546.7</v>
      </c>
      <c r="K92" s="36">
        <v>3566.92</v>
      </c>
      <c r="L92" s="35"/>
      <c r="M92" s="26"/>
      <c r="N92" s="36"/>
      <c r="O92" s="35"/>
      <c r="P92" s="26"/>
      <c r="Q92" s="36"/>
      <c r="R92" s="35">
        <v>100</v>
      </c>
      <c r="S92" s="26">
        <v>648.08000000000004</v>
      </c>
      <c r="T92" s="36">
        <v>640.24</v>
      </c>
      <c r="U92" s="35">
        <v>12</v>
      </c>
      <c r="V92" s="26">
        <v>24.98</v>
      </c>
      <c r="W92" s="36">
        <v>24.89</v>
      </c>
      <c r="X92" s="35" t="s">
        <v>617</v>
      </c>
      <c r="Y92" s="26" t="s">
        <v>617</v>
      </c>
      <c r="Z92" s="36" t="s">
        <v>617</v>
      </c>
      <c r="AA92" s="35">
        <v>21</v>
      </c>
      <c r="AB92" s="26">
        <v>390.1</v>
      </c>
      <c r="AC92" s="36">
        <v>391.05</v>
      </c>
      <c r="AD92" s="35">
        <v>67</v>
      </c>
      <c r="AE92" s="26">
        <v>1391.03</v>
      </c>
      <c r="AF92" s="36">
        <v>1398.36</v>
      </c>
      <c r="AG92" s="35" t="s">
        <v>617</v>
      </c>
      <c r="AH92" s="26" t="s">
        <v>617</v>
      </c>
      <c r="AI92" s="36" t="s">
        <v>617</v>
      </c>
      <c r="AJ92" s="35">
        <v>70</v>
      </c>
      <c r="AK92" s="26">
        <v>490.54</v>
      </c>
      <c r="AL92" s="36">
        <v>477.69</v>
      </c>
      <c r="AM92" s="35">
        <v>8</v>
      </c>
      <c r="AN92" s="26">
        <v>106.19</v>
      </c>
      <c r="AO92" s="36">
        <v>106.46</v>
      </c>
      <c r="AP92" s="35">
        <v>49</v>
      </c>
      <c r="AQ92" s="26">
        <v>386.28</v>
      </c>
      <c r="AR92" s="36">
        <v>380.4</v>
      </c>
      <c r="AS92" s="35">
        <v>88</v>
      </c>
      <c r="AT92" s="26">
        <v>84.15</v>
      </c>
      <c r="AU92" s="36">
        <v>0</v>
      </c>
      <c r="AV92" s="5" t="str">
        <f t="shared" si="1"/>
        <v>2 23</v>
      </c>
    </row>
    <row r="93" spans="1:48" x14ac:dyDescent="0.2">
      <c r="A93" s="42" t="s">
        <v>854</v>
      </c>
      <c r="B93" s="2" t="s">
        <v>855</v>
      </c>
      <c r="C93" s="35">
        <v>335</v>
      </c>
      <c r="D93" s="26">
        <v>16841.14</v>
      </c>
      <c r="E93" s="36">
        <v>16716.39</v>
      </c>
      <c r="F93" s="35">
        <v>21</v>
      </c>
      <c r="G93" s="26">
        <v>21.62</v>
      </c>
      <c r="H93" s="36">
        <v>21.59</v>
      </c>
      <c r="I93" s="35">
        <v>212</v>
      </c>
      <c r="J93" s="26">
        <v>7100.51</v>
      </c>
      <c r="K93" s="36">
        <v>7180.14</v>
      </c>
      <c r="L93" s="35"/>
      <c r="M93" s="26"/>
      <c r="N93" s="36"/>
      <c r="O93" s="35" t="s">
        <v>617</v>
      </c>
      <c r="P93" s="26" t="s">
        <v>617</v>
      </c>
      <c r="Q93" s="36" t="s">
        <v>617</v>
      </c>
      <c r="R93" s="35">
        <v>214</v>
      </c>
      <c r="S93" s="26">
        <v>1080.23</v>
      </c>
      <c r="T93" s="36">
        <v>1072.93</v>
      </c>
      <c r="U93" s="35">
        <v>35</v>
      </c>
      <c r="V93" s="26">
        <v>72.92</v>
      </c>
      <c r="W93" s="36">
        <v>72.86</v>
      </c>
      <c r="X93" s="35">
        <v>6</v>
      </c>
      <c r="Y93" s="26">
        <v>45.26</v>
      </c>
      <c r="Z93" s="36">
        <v>46.27</v>
      </c>
      <c r="AA93" s="35">
        <v>78</v>
      </c>
      <c r="AB93" s="26">
        <v>841.8</v>
      </c>
      <c r="AC93" s="36">
        <v>849.8</v>
      </c>
      <c r="AD93" s="35">
        <v>177</v>
      </c>
      <c r="AE93" s="26">
        <v>5530.65</v>
      </c>
      <c r="AF93" s="36">
        <v>5595.46</v>
      </c>
      <c r="AG93" s="35" t="s">
        <v>617</v>
      </c>
      <c r="AH93" s="26" t="s">
        <v>617</v>
      </c>
      <c r="AI93" s="36" t="s">
        <v>617</v>
      </c>
      <c r="AJ93" s="35">
        <v>155</v>
      </c>
      <c r="AK93" s="26">
        <v>947.26</v>
      </c>
      <c r="AL93" s="36">
        <v>934.31</v>
      </c>
      <c r="AM93" s="35">
        <v>23</v>
      </c>
      <c r="AN93" s="26">
        <v>257.82</v>
      </c>
      <c r="AO93" s="36">
        <v>260.16000000000003</v>
      </c>
      <c r="AP93" s="35">
        <v>117</v>
      </c>
      <c r="AQ93" s="26">
        <v>666.67</v>
      </c>
      <c r="AR93" s="36">
        <v>665.92</v>
      </c>
      <c r="AS93" s="35">
        <v>217</v>
      </c>
      <c r="AT93" s="26">
        <v>262.52</v>
      </c>
      <c r="AU93" s="36">
        <v>3.1</v>
      </c>
      <c r="AV93" s="5" t="str">
        <f t="shared" si="1"/>
        <v>2 24</v>
      </c>
    </row>
    <row r="94" spans="1:48" x14ac:dyDescent="0.2">
      <c r="A94" s="42" t="s">
        <v>856</v>
      </c>
      <c r="B94" s="2" t="s">
        <v>857</v>
      </c>
      <c r="C94" s="35">
        <v>183</v>
      </c>
      <c r="D94" s="26">
        <v>7924.03</v>
      </c>
      <c r="E94" s="36">
        <v>7777.29</v>
      </c>
      <c r="F94" s="35">
        <v>3</v>
      </c>
      <c r="G94" s="26">
        <v>2.2599999999999998</v>
      </c>
      <c r="H94" s="36">
        <v>2.2599999999999998</v>
      </c>
      <c r="I94" s="35">
        <v>97</v>
      </c>
      <c r="J94" s="26">
        <v>2805.37</v>
      </c>
      <c r="K94" s="36">
        <v>2817.62</v>
      </c>
      <c r="L94" s="35"/>
      <c r="M94" s="26"/>
      <c r="N94" s="36"/>
      <c r="O94" s="35" t="s">
        <v>617</v>
      </c>
      <c r="P94" s="26" t="s">
        <v>617</v>
      </c>
      <c r="Q94" s="36" t="s">
        <v>617</v>
      </c>
      <c r="R94" s="35">
        <v>106</v>
      </c>
      <c r="S94" s="26">
        <v>769.05</v>
      </c>
      <c r="T94" s="36">
        <v>759.6</v>
      </c>
      <c r="U94" s="35">
        <v>8</v>
      </c>
      <c r="V94" s="26">
        <v>18.059999999999999</v>
      </c>
      <c r="W94" s="36">
        <v>18.04</v>
      </c>
      <c r="X94" s="35" t="s">
        <v>617</v>
      </c>
      <c r="Y94" s="26" t="s">
        <v>617</v>
      </c>
      <c r="Z94" s="36" t="s">
        <v>617</v>
      </c>
      <c r="AA94" s="35">
        <v>34</v>
      </c>
      <c r="AB94" s="26">
        <v>667.42</v>
      </c>
      <c r="AC94" s="36">
        <v>673.1</v>
      </c>
      <c r="AD94" s="35">
        <v>87</v>
      </c>
      <c r="AE94" s="26">
        <v>1932.12</v>
      </c>
      <c r="AF94" s="36">
        <v>1940.96</v>
      </c>
      <c r="AG94" s="35" t="s">
        <v>617</v>
      </c>
      <c r="AH94" s="26" t="s">
        <v>617</v>
      </c>
      <c r="AI94" s="36" t="s">
        <v>617</v>
      </c>
      <c r="AJ94" s="35">
        <v>76</v>
      </c>
      <c r="AK94" s="26">
        <v>1040.5</v>
      </c>
      <c r="AL94" s="36">
        <v>1001.62</v>
      </c>
      <c r="AM94" s="35">
        <v>9</v>
      </c>
      <c r="AN94" s="26">
        <v>65.75</v>
      </c>
      <c r="AO94" s="36">
        <v>66.19</v>
      </c>
      <c r="AP94" s="35">
        <v>37</v>
      </c>
      <c r="AQ94" s="26">
        <v>393.48</v>
      </c>
      <c r="AR94" s="36">
        <v>393.65</v>
      </c>
      <c r="AS94" s="35">
        <v>103</v>
      </c>
      <c r="AT94" s="26">
        <v>131.08000000000001</v>
      </c>
      <c r="AU94" s="36">
        <v>4.34</v>
      </c>
      <c r="AV94" s="5" t="str">
        <f t="shared" si="1"/>
        <v>3 24</v>
      </c>
    </row>
    <row r="95" spans="1:48" x14ac:dyDescent="0.2">
      <c r="A95" s="42" t="s">
        <v>858</v>
      </c>
      <c r="B95" s="2" t="s">
        <v>859</v>
      </c>
      <c r="C95" s="35">
        <v>115</v>
      </c>
      <c r="D95" s="26">
        <v>4742.83</v>
      </c>
      <c r="E95" s="36">
        <v>4700.1099999999997</v>
      </c>
      <c r="F95" s="35">
        <v>5</v>
      </c>
      <c r="G95" s="26">
        <v>8.6</v>
      </c>
      <c r="H95" s="36">
        <v>8.5</v>
      </c>
      <c r="I95" s="35">
        <v>59</v>
      </c>
      <c r="J95" s="26">
        <v>2009.39</v>
      </c>
      <c r="K95" s="36">
        <v>2018.79</v>
      </c>
      <c r="L95" s="35"/>
      <c r="M95" s="26"/>
      <c r="N95" s="36"/>
      <c r="O95" s="35" t="s">
        <v>617</v>
      </c>
      <c r="P95" s="26" t="s">
        <v>617</v>
      </c>
      <c r="Q95" s="36" t="s">
        <v>617</v>
      </c>
      <c r="R95" s="35">
        <v>72</v>
      </c>
      <c r="S95" s="26">
        <v>447.15</v>
      </c>
      <c r="T95" s="36">
        <v>444.94</v>
      </c>
      <c r="U95" s="35">
        <v>12</v>
      </c>
      <c r="V95" s="26">
        <v>46.03</v>
      </c>
      <c r="W95" s="36">
        <v>45.9</v>
      </c>
      <c r="X95" s="35">
        <v>8</v>
      </c>
      <c r="Y95" s="26">
        <v>111.7</v>
      </c>
      <c r="Z95" s="36">
        <v>113.14</v>
      </c>
      <c r="AA95" s="35">
        <v>22</v>
      </c>
      <c r="AB95" s="26">
        <v>216.68</v>
      </c>
      <c r="AC95" s="36">
        <v>217.54</v>
      </c>
      <c r="AD95" s="35">
        <v>51</v>
      </c>
      <c r="AE95" s="26">
        <v>1246.57</v>
      </c>
      <c r="AF95" s="36">
        <v>1256.05</v>
      </c>
      <c r="AG95" s="35" t="s">
        <v>617</v>
      </c>
      <c r="AH95" s="26" t="s">
        <v>617</v>
      </c>
      <c r="AI95" s="36" t="s">
        <v>617</v>
      </c>
      <c r="AJ95" s="35">
        <v>45</v>
      </c>
      <c r="AK95" s="26">
        <v>235.83</v>
      </c>
      <c r="AL95" s="36">
        <v>234.03</v>
      </c>
      <c r="AM95" s="35">
        <v>11</v>
      </c>
      <c r="AN95" s="26">
        <v>132.02000000000001</v>
      </c>
      <c r="AO95" s="36">
        <v>132.43</v>
      </c>
      <c r="AP95" s="35">
        <v>27</v>
      </c>
      <c r="AQ95" s="26">
        <v>212.58</v>
      </c>
      <c r="AR95" s="36">
        <v>212.33</v>
      </c>
      <c r="AS95" s="35">
        <v>62</v>
      </c>
      <c r="AT95" s="26">
        <v>66.180000000000007</v>
      </c>
      <c r="AU95" s="36">
        <v>6.36</v>
      </c>
      <c r="AV95" s="5" t="str">
        <f t="shared" si="1"/>
        <v>2 24</v>
      </c>
    </row>
    <row r="96" spans="1:48" x14ac:dyDescent="0.2">
      <c r="A96" s="42" t="s">
        <v>860</v>
      </c>
      <c r="B96" s="2" t="s">
        <v>861</v>
      </c>
      <c r="C96" s="35">
        <v>713</v>
      </c>
      <c r="D96" s="26">
        <v>45770.11</v>
      </c>
      <c r="E96" s="36">
        <v>45417.05</v>
      </c>
      <c r="F96" s="35">
        <v>25</v>
      </c>
      <c r="G96" s="26">
        <v>29.1</v>
      </c>
      <c r="H96" s="36">
        <v>29.02</v>
      </c>
      <c r="I96" s="35">
        <v>542</v>
      </c>
      <c r="J96" s="26">
        <v>20782.82</v>
      </c>
      <c r="K96" s="36">
        <v>21099.03</v>
      </c>
      <c r="L96" s="35"/>
      <c r="M96" s="26"/>
      <c r="N96" s="36"/>
      <c r="O96" s="35">
        <v>8</v>
      </c>
      <c r="P96" s="26">
        <v>17.88</v>
      </c>
      <c r="Q96" s="36">
        <v>17.93</v>
      </c>
      <c r="R96" s="35">
        <v>453</v>
      </c>
      <c r="S96" s="26">
        <v>1976.52</v>
      </c>
      <c r="T96" s="36">
        <v>1952.23</v>
      </c>
      <c r="U96" s="35">
        <v>108</v>
      </c>
      <c r="V96" s="26">
        <v>153.54</v>
      </c>
      <c r="W96" s="36">
        <v>154.66</v>
      </c>
      <c r="X96" s="35">
        <v>28</v>
      </c>
      <c r="Y96" s="26">
        <v>224.47</v>
      </c>
      <c r="Z96" s="36">
        <v>229.52</v>
      </c>
      <c r="AA96" s="35">
        <v>158</v>
      </c>
      <c r="AB96" s="26">
        <v>1929.61</v>
      </c>
      <c r="AC96" s="36">
        <v>1950.82</v>
      </c>
      <c r="AD96" s="35">
        <v>514</v>
      </c>
      <c r="AE96" s="26">
        <v>16188.78</v>
      </c>
      <c r="AF96" s="36">
        <v>16443.169999999998</v>
      </c>
      <c r="AG96" s="35">
        <v>11</v>
      </c>
      <c r="AH96" s="26">
        <v>97.53</v>
      </c>
      <c r="AI96" s="36">
        <v>98.23</v>
      </c>
      <c r="AJ96" s="35">
        <v>257</v>
      </c>
      <c r="AK96" s="26">
        <v>1398.96</v>
      </c>
      <c r="AL96" s="36">
        <v>1303.18</v>
      </c>
      <c r="AM96" s="35">
        <v>86</v>
      </c>
      <c r="AN96" s="26">
        <v>1103.8499999999999</v>
      </c>
      <c r="AO96" s="36">
        <v>1120.32</v>
      </c>
      <c r="AP96" s="35">
        <v>153</v>
      </c>
      <c r="AQ96" s="26">
        <v>1000.6</v>
      </c>
      <c r="AR96" s="36">
        <v>1007.98</v>
      </c>
      <c r="AS96" s="35">
        <v>552</v>
      </c>
      <c r="AT96" s="26">
        <v>866.45</v>
      </c>
      <c r="AU96" s="36">
        <v>10.96</v>
      </c>
      <c r="AV96" s="5" t="str">
        <f t="shared" si="1"/>
        <v>0 24</v>
      </c>
    </row>
    <row r="97" spans="1:48" x14ac:dyDescent="0.2">
      <c r="A97" s="42" t="s">
        <v>862</v>
      </c>
      <c r="B97" s="2" t="s">
        <v>863</v>
      </c>
      <c r="C97" s="35">
        <v>868</v>
      </c>
      <c r="D97" s="26">
        <v>31534.720000000001</v>
      </c>
      <c r="E97" s="36">
        <v>31044.68</v>
      </c>
      <c r="F97" s="35">
        <v>35</v>
      </c>
      <c r="G97" s="26">
        <v>35.47</v>
      </c>
      <c r="H97" s="36">
        <v>35.270000000000003</v>
      </c>
      <c r="I97" s="35">
        <v>481</v>
      </c>
      <c r="J97" s="26">
        <v>9696.4500000000007</v>
      </c>
      <c r="K97" s="36">
        <v>9777.69</v>
      </c>
      <c r="L97" s="35"/>
      <c r="M97" s="26"/>
      <c r="N97" s="36"/>
      <c r="O97" s="35">
        <v>12</v>
      </c>
      <c r="P97" s="26">
        <v>79.040000000000006</v>
      </c>
      <c r="Q97" s="36">
        <v>79.25</v>
      </c>
      <c r="R97" s="35">
        <v>195</v>
      </c>
      <c r="S97" s="26">
        <v>489.28</v>
      </c>
      <c r="T97" s="36">
        <v>484.38</v>
      </c>
      <c r="U97" s="35">
        <v>83</v>
      </c>
      <c r="V97" s="26">
        <v>49.13</v>
      </c>
      <c r="W97" s="36">
        <v>49.34</v>
      </c>
      <c r="X97" s="35" t="s">
        <v>617</v>
      </c>
      <c r="Y97" s="26" t="s">
        <v>617</v>
      </c>
      <c r="Z97" s="36" t="s">
        <v>617</v>
      </c>
      <c r="AA97" s="35">
        <v>164</v>
      </c>
      <c r="AB97" s="26">
        <v>1091.48</v>
      </c>
      <c r="AC97" s="36">
        <v>1099.3499999999999</v>
      </c>
      <c r="AD97" s="35">
        <v>211</v>
      </c>
      <c r="AE97" s="26">
        <v>2729.79</v>
      </c>
      <c r="AF97" s="36">
        <v>2755.33</v>
      </c>
      <c r="AG97" s="35" t="s">
        <v>617</v>
      </c>
      <c r="AH97" s="26" t="s">
        <v>617</v>
      </c>
      <c r="AI97" s="36" t="s">
        <v>617</v>
      </c>
      <c r="AJ97" s="35">
        <v>759</v>
      </c>
      <c r="AK97" s="26">
        <v>13714.9</v>
      </c>
      <c r="AL97" s="36">
        <v>13383.59</v>
      </c>
      <c r="AM97" s="35">
        <v>32</v>
      </c>
      <c r="AN97" s="26">
        <v>242.37</v>
      </c>
      <c r="AO97" s="36">
        <v>243.5</v>
      </c>
      <c r="AP97" s="35">
        <v>419</v>
      </c>
      <c r="AQ97" s="26">
        <v>3130.09</v>
      </c>
      <c r="AR97" s="36">
        <v>3125.7</v>
      </c>
      <c r="AS97" s="35">
        <v>392</v>
      </c>
      <c r="AT97" s="26">
        <v>265.45999999999998</v>
      </c>
      <c r="AU97" s="36"/>
      <c r="AV97" s="5" t="str">
        <f t="shared" si="1"/>
        <v>2 23.6666666666667</v>
      </c>
    </row>
    <row r="98" spans="1:48" x14ac:dyDescent="0.2">
      <c r="A98" s="42" t="s">
        <v>864</v>
      </c>
      <c r="B98" s="2" t="s">
        <v>865</v>
      </c>
      <c r="C98" s="35">
        <v>34</v>
      </c>
      <c r="D98" s="26">
        <v>1211.79</v>
      </c>
      <c r="E98" s="36">
        <v>1206.25</v>
      </c>
      <c r="F98" s="35"/>
      <c r="G98" s="26"/>
      <c r="H98" s="36"/>
      <c r="I98" s="35">
        <v>14</v>
      </c>
      <c r="J98" s="26">
        <v>419.04</v>
      </c>
      <c r="K98" s="36">
        <v>419.59</v>
      </c>
      <c r="L98" s="35"/>
      <c r="M98" s="26"/>
      <c r="N98" s="36"/>
      <c r="O98" s="35"/>
      <c r="P98" s="26"/>
      <c r="Q98" s="36"/>
      <c r="R98" s="35">
        <v>17</v>
      </c>
      <c r="S98" s="26">
        <v>183.54</v>
      </c>
      <c r="T98" s="36">
        <v>182.42</v>
      </c>
      <c r="U98" s="35" t="s">
        <v>617</v>
      </c>
      <c r="V98" s="26" t="s">
        <v>617</v>
      </c>
      <c r="W98" s="36" t="s">
        <v>617</v>
      </c>
      <c r="X98" s="35"/>
      <c r="Y98" s="26"/>
      <c r="Z98" s="36"/>
      <c r="AA98" s="35">
        <v>5</v>
      </c>
      <c r="AB98" s="26">
        <v>31.64</v>
      </c>
      <c r="AC98" s="36">
        <v>31.45</v>
      </c>
      <c r="AD98" s="35">
        <v>9</v>
      </c>
      <c r="AE98" s="26">
        <v>384.39</v>
      </c>
      <c r="AF98" s="36">
        <v>384.09</v>
      </c>
      <c r="AG98" s="35"/>
      <c r="AH98" s="26"/>
      <c r="AI98" s="36"/>
      <c r="AJ98" s="35">
        <v>17</v>
      </c>
      <c r="AK98" s="26">
        <v>115.06</v>
      </c>
      <c r="AL98" s="36">
        <v>114.39</v>
      </c>
      <c r="AM98" s="35" t="s">
        <v>617</v>
      </c>
      <c r="AN98" s="26" t="s">
        <v>617</v>
      </c>
      <c r="AO98" s="36" t="s">
        <v>617</v>
      </c>
      <c r="AP98" s="35">
        <v>9</v>
      </c>
      <c r="AQ98" s="26">
        <v>54.25</v>
      </c>
      <c r="AR98" s="36">
        <v>54.17</v>
      </c>
      <c r="AS98" s="35">
        <v>8</v>
      </c>
      <c r="AT98" s="26">
        <v>3.64</v>
      </c>
      <c r="AU98" s="36"/>
      <c r="AV98" s="5" t="str">
        <f t="shared" si="1"/>
        <v>2 19.6666666666667</v>
      </c>
    </row>
    <row r="99" spans="1:48" x14ac:dyDescent="0.2">
      <c r="A99" s="42" t="s">
        <v>866</v>
      </c>
      <c r="B99" s="2" t="s">
        <v>867</v>
      </c>
      <c r="C99" s="35">
        <v>14</v>
      </c>
      <c r="D99" s="26">
        <v>203.99</v>
      </c>
      <c r="E99" s="36">
        <v>193.28</v>
      </c>
      <c r="F99" s="35"/>
      <c r="G99" s="26"/>
      <c r="H99" s="36"/>
      <c r="I99" s="35">
        <v>10</v>
      </c>
      <c r="J99" s="26">
        <v>109.55</v>
      </c>
      <c r="K99" s="36">
        <v>110.77</v>
      </c>
      <c r="L99" s="35"/>
      <c r="M99" s="26"/>
      <c r="N99" s="36"/>
      <c r="O99" s="35"/>
      <c r="P99" s="26"/>
      <c r="Q99" s="36"/>
      <c r="R99" s="35">
        <v>7</v>
      </c>
      <c r="S99" s="26">
        <v>17.72</v>
      </c>
      <c r="T99" s="36">
        <v>17.73</v>
      </c>
      <c r="U99" s="35" t="s">
        <v>617</v>
      </c>
      <c r="V99" s="26" t="s">
        <v>617</v>
      </c>
      <c r="W99" s="36" t="s">
        <v>617</v>
      </c>
      <c r="X99" s="35"/>
      <c r="Y99" s="26"/>
      <c r="Z99" s="36"/>
      <c r="AA99" s="35"/>
      <c r="AB99" s="26"/>
      <c r="AC99" s="36"/>
      <c r="AD99" s="35" t="s">
        <v>617</v>
      </c>
      <c r="AE99" s="26" t="s">
        <v>617</v>
      </c>
      <c r="AF99" s="36" t="s">
        <v>617</v>
      </c>
      <c r="AG99" s="35"/>
      <c r="AH99" s="26"/>
      <c r="AI99" s="36"/>
      <c r="AJ99" s="35">
        <v>4</v>
      </c>
      <c r="AK99" s="26">
        <v>37.21</v>
      </c>
      <c r="AL99" s="36">
        <v>28.3</v>
      </c>
      <c r="AM99" s="35"/>
      <c r="AN99" s="26"/>
      <c r="AO99" s="36"/>
      <c r="AP99" s="35">
        <v>3</v>
      </c>
      <c r="AQ99" s="26">
        <v>17.32</v>
      </c>
      <c r="AR99" s="36">
        <v>17.170000000000002</v>
      </c>
      <c r="AS99" s="35">
        <v>6</v>
      </c>
      <c r="AT99" s="26">
        <v>2.96</v>
      </c>
      <c r="AU99" s="36"/>
      <c r="AV99" s="5" t="str">
        <f t="shared" si="1"/>
        <v>2 17.6666666666667</v>
      </c>
    </row>
    <row r="100" spans="1:48" x14ac:dyDescent="0.2">
      <c r="A100" s="42" t="s">
        <v>868</v>
      </c>
      <c r="B100" s="2" t="s">
        <v>869</v>
      </c>
      <c r="C100" s="35">
        <v>11</v>
      </c>
      <c r="D100" s="26">
        <v>52.15</v>
      </c>
      <c r="E100" s="36">
        <v>51.21</v>
      </c>
      <c r="F100" s="35"/>
      <c r="G100" s="26"/>
      <c r="H100" s="36"/>
      <c r="I100" s="35">
        <v>3</v>
      </c>
      <c r="J100" s="26">
        <v>11.71</v>
      </c>
      <c r="K100" s="36">
        <v>11.74</v>
      </c>
      <c r="L100" s="35"/>
      <c r="M100" s="26"/>
      <c r="N100" s="36"/>
      <c r="O100" s="35"/>
      <c r="P100" s="26"/>
      <c r="Q100" s="36"/>
      <c r="R100" s="35">
        <v>5</v>
      </c>
      <c r="S100" s="26">
        <v>7.83</v>
      </c>
      <c r="T100" s="36">
        <v>7.7</v>
      </c>
      <c r="U100" s="35" t="s">
        <v>617</v>
      </c>
      <c r="V100" s="26" t="s">
        <v>617</v>
      </c>
      <c r="W100" s="36" t="s">
        <v>617</v>
      </c>
      <c r="X100" s="35"/>
      <c r="Y100" s="26"/>
      <c r="Z100" s="36"/>
      <c r="AA100" s="35"/>
      <c r="AB100" s="26"/>
      <c r="AC100" s="36"/>
      <c r="AD100" s="35" t="s">
        <v>617</v>
      </c>
      <c r="AE100" s="26" t="s">
        <v>617</v>
      </c>
      <c r="AF100" s="36" t="s">
        <v>617</v>
      </c>
      <c r="AG100" s="35"/>
      <c r="AH100" s="26"/>
      <c r="AI100" s="36"/>
      <c r="AJ100" s="35">
        <v>3</v>
      </c>
      <c r="AK100" s="26">
        <v>10.47</v>
      </c>
      <c r="AL100" s="36">
        <v>9.7100000000000009</v>
      </c>
      <c r="AM100" s="35"/>
      <c r="AN100" s="26"/>
      <c r="AO100" s="36"/>
      <c r="AP100" s="35" t="s">
        <v>617</v>
      </c>
      <c r="AQ100" s="26" t="s">
        <v>617</v>
      </c>
      <c r="AR100" s="36" t="s">
        <v>617</v>
      </c>
      <c r="AS100" s="35" t="s">
        <v>617</v>
      </c>
      <c r="AT100" s="26" t="s">
        <v>617</v>
      </c>
      <c r="AU100" s="36" t="s">
        <v>617</v>
      </c>
      <c r="AV100" s="5" t="str">
        <f t="shared" si="1"/>
        <v>4 18</v>
      </c>
    </row>
    <row r="101" spans="1:48" x14ac:dyDescent="0.2">
      <c r="A101" s="42" t="s">
        <v>870</v>
      </c>
      <c r="B101" s="2" t="s">
        <v>871</v>
      </c>
      <c r="C101" s="35">
        <v>102</v>
      </c>
      <c r="D101" s="26">
        <v>3771.67</v>
      </c>
      <c r="E101" s="36">
        <v>3684</v>
      </c>
      <c r="F101" s="35">
        <v>3</v>
      </c>
      <c r="G101" s="26">
        <v>1</v>
      </c>
      <c r="H101" s="36">
        <v>1</v>
      </c>
      <c r="I101" s="35">
        <v>47</v>
      </c>
      <c r="J101" s="26">
        <v>1617.33</v>
      </c>
      <c r="K101" s="36">
        <v>1635.99</v>
      </c>
      <c r="L101" s="35"/>
      <c r="M101" s="26"/>
      <c r="N101" s="36"/>
      <c r="O101" s="35"/>
      <c r="P101" s="26"/>
      <c r="Q101" s="36"/>
      <c r="R101" s="35">
        <v>56</v>
      </c>
      <c r="S101" s="26">
        <v>313.02999999999997</v>
      </c>
      <c r="T101" s="36">
        <v>311.06</v>
      </c>
      <c r="U101" s="35">
        <v>4</v>
      </c>
      <c r="V101" s="26">
        <v>2.84</v>
      </c>
      <c r="W101" s="36">
        <v>2.84</v>
      </c>
      <c r="X101" s="35"/>
      <c r="Y101" s="26"/>
      <c r="Z101" s="36"/>
      <c r="AA101" s="35">
        <v>12</v>
      </c>
      <c r="AB101" s="26">
        <v>140.59</v>
      </c>
      <c r="AC101" s="36">
        <v>140.80000000000001</v>
      </c>
      <c r="AD101" s="35">
        <v>50</v>
      </c>
      <c r="AE101" s="26">
        <v>1211.78</v>
      </c>
      <c r="AF101" s="36">
        <v>1225.92</v>
      </c>
      <c r="AG101" s="35"/>
      <c r="AH101" s="26"/>
      <c r="AI101" s="36"/>
      <c r="AJ101" s="35">
        <v>30</v>
      </c>
      <c r="AK101" s="26">
        <v>246.47</v>
      </c>
      <c r="AL101" s="36">
        <v>225.43</v>
      </c>
      <c r="AM101" s="35">
        <v>5</v>
      </c>
      <c r="AN101" s="26">
        <v>66</v>
      </c>
      <c r="AO101" s="36">
        <v>66.599999999999994</v>
      </c>
      <c r="AP101" s="35">
        <v>21</v>
      </c>
      <c r="AQ101" s="26">
        <v>74.55</v>
      </c>
      <c r="AR101" s="36">
        <v>74.36</v>
      </c>
      <c r="AS101" s="35">
        <v>64</v>
      </c>
      <c r="AT101" s="26">
        <v>98.08</v>
      </c>
      <c r="AU101" s="36"/>
      <c r="AV101" s="5" t="str">
        <f t="shared" si="1"/>
        <v>0 20.6666666666667</v>
      </c>
    </row>
    <row r="102" spans="1:48" x14ac:dyDescent="0.2">
      <c r="A102" s="42" t="s">
        <v>872</v>
      </c>
      <c r="B102" s="2" t="s">
        <v>873</v>
      </c>
      <c r="C102" s="35">
        <v>5</v>
      </c>
      <c r="D102" s="26">
        <v>68.06</v>
      </c>
      <c r="E102" s="36">
        <v>67.290000000000006</v>
      </c>
      <c r="F102" s="35"/>
      <c r="G102" s="26"/>
      <c r="H102" s="36"/>
      <c r="I102" s="35"/>
      <c r="J102" s="26"/>
      <c r="K102" s="36"/>
      <c r="L102" s="35"/>
      <c r="M102" s="26"/>
      <c r="N102" s="36"/>
      <c r="O102" s="35"/>
      <c r="P102" s="26"/>
      <c r="Q102" s="36"/>
      <c r="R102" s="35" t="s">
        <v>617</v>
      </c>
      <c r="S102" s="26" t="s">
        <v>617</v>
      </c>
      <c r="T102" s="36" t="s">
        <v>617</v>
      </c>
      <c r="U102" s="35"/>
      <c r="V102" s="26"/>
      <c r="W102" s="36"/>
      <c r="X102" s="35"/>
      <c r="Y102" s="26"/>
      <c r="Z102" s="36"/>
      <c r="AA102" s="35"/>
      <c r="AB102" s="26"/>
      <c r="AC102" s="36"/>
      <c r="AD102" s="35" t="s">
        <v>617</v>
      </c>
      <c r="AE102" s="26" t="s">
        <v>617</v>
      </c>
      <c r="AF102" s="36" t="s">
        <v>617</v>
      </c>
      <c r="AG102" s="35"/>
      <c r="AH102" s="26"/>
      <c r="AI102" s="36"/>
      <c r="AJ102" s="35" t="s">
        <v>617</v>
      </c>
      <c r="AK102" s="26" t="s">
        <v>617</v>
      </c>
      <c r="AL102" s="36" t="s">
        <v>617</v>
      </c>
      <c r="AM102" s="35"/>
      <c r="AN102" s="26"/>
      <c r="AO102" s="36"/>
      <c r="AP102" s="35"/>
      <c r="AQ102" s="26"/>
      <c r="AR102" s="36"/>
      <c r="AS102" s="35" t="s">
        <v>617</v>
      </c>
      <c r="AT102" s="26" t="s">
        <v>617</v>
      </c>
      <c r="AU102" s="36" t="s">
        <v>617</v>
      </c>
      <c r="AV102" s="5" t="str">
        <f t="shared" si="1"/>
        <v>4 15</v>
      </c>
    </row>
    <row r="103" spans="1:48" x14ac:dyDescent="0.2">
      <c r="A103" s="42" t="s">
        <v>874</v>
      </c>
      <c r="B103" s="2" t="s">
        <v>875</v>
      </c>
      <c r="C103" s="35">
        <v>13</v>
      </c>
      <c r="D103" s="26">
        <v>274.77</v>
      </c>
      <c r="E103" s="36">
        <v>263.37</v>
      </c>
      <c r="F103" s="35"/>
      <c r="G103" s="26"/>
      <c r="H103" s="36"/>
      <c r="I103" s="35">
        <v>4</v>
      </c>
      <c r="J103" s="26">
        <v>92.59</v>
      </c>
      <c r="K103" s="36">
        <v>92.7</v>
      </c>
      <c r="L103" s="35"/>
      <c r="M103" s="26"/>
      <c r="N103" s="36"/>
      <c r="O103" s="35"/>
      <c r="P103" s="26"/>
      <c r="Q103" s="36"/>
      <c r="R103" s="35">
        <v>9</v>
      </c>
      <c r="S103" s="26">
        <v>97.55</v>
      </c>
      <c r="T103" s="36">
        <v>97.13</v>
      </c>
      <c r="U103" s="35"/>
      <c r="V103" s="26"/>
      <c r="W103" s="36"/>
      <c r="X103" s="35"/>
      <c r="Y103" s="26"/>
      <c r="Z103" s="36"/>
      <c r="AA103" s="35" t="s">
        <v>617</v>
      </c>
      <c r="AB103" s="26" t="s">
        <v>617</v>
      </c>
      <c r="AC103" s="36" t="s">
        <v>617</v>
      </c>
      <c r="AD103" s="35"/>
      <c r="AE103" s="26"/>
      <c r="AF103" s="36"/>
      <c r="AG103" s="35"/>
      <c r="AH103" s="26"/>
      <c r="AI103" s="36"/>
      <c r="AJ103" s="35" t="s">
        <v>617</v>
      </c>
      <c r="AK103" s="26" t="s">
        <v>617</v>
      </c>
      <c r="AL103" s="36" t="s">
        <v>617</v>
      </c>
      <c r="AM103" s="35"/>
      <c r="AN103" s="26"/>
      <c r="AO103" s="36"/>
      <c r="AP103" s="35"/>
      <c r="AQ103" s="26"/>
      <c r="AR103" s="36"/>
      <c r="AS103" s="35">
        <v>3</v>
      </c>
      <c r="AT103" s="26">
        <v>10.49</v>
      </c>
      <c r="AU103" s="36"/>
      <c r="AV103" s="5" t="str">
        <f t="shared" si="1"/>
        <v>2 15.6666666666667</v>
      </c>
    </row>
    <row r="104" spans="1:48" x14ac:dyDescent="0.2">
      <c r="A104" s="42" t="s">
        <v>876</v>
      </c>
      <c r="B104" s="2" t="s">
        <v>877</v>
      </c>
      <c r="C104" s="35">
        <v>405</v>
      </c>
      <c r="D104" s="26">
        <v>15410.38</v>
      </c>
      <c r="E104" s="36">
        <v>15071.98</v>
      </c>
      <c r="F104" s="35">
        <v>101</v>
      </c>
      <c r="G104" s="26">
        <v>1528.3</v>
      </c>
      <c r="H104" s="36">
        <v>1529.67</v>
      </c>
      <c r="I104" s="35">
        <v>174</v>
      </c>
      <c r="J104" s="26">
        <v>5723.27</v>
      </c>
      <c r="K104" s="36">
        <v>5751.84</v>
      </c>
      <c r="L104" s="35"/>
      <c r="M104" s="26"/>
      <c r="N104" s="36"/>
      <c r="O104" s="35" t="s">
        <v>617</v>
      </c>
      <c r="P104" s="26" t="s">
        <v>617</v>
      </c>
      <c r="Q104" s="36" t="s">
        <v>617</v>
      </c>
      <c r="R104" s="35">
        <v>264</v>
      </c>
      <c r="S104" s="26">
        <v>1649.51</v>
      </c>
      <c r="T104" s="36">
        <v>1627.31</v>
      </c>
      <c r="U104" s="35">
        <v>45</v>
      </c>
      <c r="V104" s="26">
        <v>45.14</v>
      </c>
      <c r="W104" s="36">
        <v>40.799999999999997</v>
      </c>
      <c r="X104" s="35">
        <v>4</v>
      </c>
      <c r="Y104" s="26">
        <v>44.73</v>
      </c>
      <c r="Z104" s="36">
        <v>44.35</v>
      </c>
      <c r="AA104" s="35">
        <v>44</v>
      </c>
      <c r="AB104" s="26">
        <v>282.8</v>
      </c>
      <c r="AC104" s="36">
        <v>281.81</v>
      </c>
      <c r="AD104" s="35">
        <v>163</v>
      </c>
      <c r="AE104" s="26">
        <v>3476.76</v>
      </c>
      <c r="AF104" s="36">
        <v>3490.62</v>
      </c>
      <c r="AG104" s="35" t="s">
        <v>617</v>
      </c>
      <c r="AH104" s="26" t="s">
        <v>617</v>
      </c>
      <c r="AI104" s="36" t="s">
        <v>617</v>
      </c>
      <c r="AJ104" s="35">
        <v>189</v>
      </c>
      <c r="AK104" s="26">
        <v>1420.73</v>
      </c>
      <c r="AL104" s="36">
        <v>1342.36</v>
      </c>
      <c r="AM104" s="35">
        <v>22</v>
      </c>
      <c r="AN104" s="26">
        <v>151.25</v>
      </c>
      <c r="AO104" s="36">
        <v>153.38999999999999</v>
      </c>
      <c r="AP104" s="35">
        <v>107</v>
      </c>
      <c r="AQ104" s="26">
        <v>800.91</v>
      </c>
      <c r="AR104" s="36">
        <v>803.45</v>
      </c>
      <c r="AS104" s="35">
        <v>212</v>
      </c>
      <c r="AT104" s="26">
        <v>281.75</v>
      </c>
      <c r="AU104" s="36">
        <v>1.22</v>
      </c>
      <c r="AV104" s="5" t="str">
        <f t="shared" si="1"/>
        <v>2 24</v>
      </c>
    </row>
    <row r="105" spans="1:48" x14ac:dyDescent="0.2">
      <c r="A105" s="42" t="s">
        <v>878</v>
      </c>
      <c r="B105" s="2" t="s">
        <v>879</v>
      </c>
      <c r="C105" s="35">
        <v>10</v>
      </c>
      <c r="D105" s="26">
        <v>305.5</v>
      </c>
      <c r="E105" s="36">
        <v>291.41000000000003</v>
      </c>
      <c r="F105" s="35" t="s">
        <v>617</v>
      </c>
      <c r="G105" s="26" t="s">
        <v>617</v>
      </c>
      <c r="H105" s="36" t="s">
        <v>617</v>
      </c>
      <c r="I105" s="35" t="s">
        <v>617</v>
      </c>
      <c r="J105" s="26" t="s">
        <v>617</v>
      </c>
      <c r="K105" s="36" t="s">
        <v>617</v>
      </c>
      <c r="L105" s="35"/>
      <c r="M105" s="26"/>
      <c r="N105" s="36"/>
      <c r="O105" s="35"/>
      <c r="P105" s="26"/>
      <c r="Q105" s="36"/>
      <c r="R105" s="35">
        <v>5</v>
      </c>
      <c r="S105" s="26">
        <v>19.66</v>
      </c>
      <c r="T105" s="36">
        <v>19.809999999999999</v>
      </c>
      <c r="U105" s="35" t="s">
        <v>617</v>
      </c>
      <c r="V105" s="26" t="s">
        <v>617</v>
      </c>
      <c r="W105" s="36" t="s">
        <v>617</v>
      </c>
      <c r="X105" s="35" t="s">
        <v>617</v>
      </c>
      <c r="Y105" s="26" t="s">
        <v>617</v>
      </c>
      <c r="Z105" s="36" t="s">
        <v>617</v>
      </c>
      <c r="AA105" s="35" t="s">
        <v>617</v>
      </c>
      <c r="AB105" s="26" t="s">
        <v>617</v>
      </c>
      <c r="AC105" s="36" t="s">
        <v>617</v>
      </c>
      <c r="AD105" s="35">
        <v>3</v>
      </c>
      <c r="AE105" s="26">
        <v>33.369999999999997</v>
      </c>
      <c r="AF105" s="36">
        <v>33.36</v>
      </c>
      <c r="AG105" s="35"/>
      <c r="AH105" s="26"/>
      <c r="AI105" s="36"/>
      <c r="AJ105" s="35">
        <v>4</v>
      </c>
      <c r="AK105" s="26">
        <v>6</v>
      </c>
      <c r="AL105" s="36">
        <v>5.66</v>
      </c>
      <c r="AM105" s="35" t="s">
        <v>617</v>
      </c>
      <c r="AN105" s="26" t="s">
        <v>617</v>
      </c>
      <c r="AO105" s="36" t="s">
        <v>617</v>
      </c>
      <c r="AP105" s="35"/>
      <c r="AQ105" s="26"/>
      <c r="AR105" s="36"/>
      <c r="AS105" s="35">
        <v>4</v>
      </c>
      <c r="AT105" s="26">
        <v>17.829999999999998</v>
      </c>
      <c r="AU105" s="36"/>
      <c r="AV105" s="5" t="str">
        <f t="shared" si="1"/>
        <v>6 20.6666666666667</v>
      </c>
    </row>
    <row r="106" spans="1:48" x14ac:dyDescent="0.2">
      <c r="A106" s="42" t="s">
        <v>880</v>
      </c>
      <c r="B106" s="2" t="s">
        <v>881</v>
      </c>
      <c r="C106" s="35">
        <v>588</v>
      </c>
      <c r="D106" s="26">
        <v>26199.31</v>
      </c>
      <c r="E106" s="36">
        <v>25868.560000000001</v>
      </c>
      <c r="F106" s="35">
        <v>174</v>
      </c>
      <c r="G106" s="26">
        <v>2637.26</v>
      </c>
      <c r="H106" s="36">
        <v>2683.97</v>
      </c>
      <c r="I106" s="35">
        <v>366</v>
      </c>
      <c r="J106" s="26">
        <v>11521.37</v>
      </c>
      <c r="K106" s="36">
        <v>11661.57</v>
      </c>
      <c r="L106" s="35" t="s">
        <v>617</v>
      </c>
      <c r="M106" s="26" t="s">
        <v>617</v>
      </c>
      <c r="N106" s="36" t="s">
        <v>617</v>
      </c>
      <c r="O106" s="35">
        <v>9</v>
      </c>
      <c r="P106" s="26">
        <v>28.43</v>
      </c>
      <c r="Q106" s="36">
        <v>28.42</v>
      </c>
      <c r="R106" s="35">
        <v>372</v>
      </c>
      <c r="S106" s="26">
        <v>1526.3</v>
      </c>
      <c r="T106" s="36">
        <v>1508.67</v>
      </c>
      <c r="U106" s="35">
        <v>36</v>
      </c>
      <c r="V106" s="26">
        <v>235.49</v>
      </c>
      <c r="W106" s="36">
        <v>237.53</v>
      </c>
      <c r="X106" s="35" t="s">
        <v>617</v>
      </c>
      <c r="Y106" s="26" t="s">
        <v>617</v>
      </c>
      <c r="Z106" s="36" t="s">
        <v>617</v>
      </c>
      <c r="AA106" s="35">
        <v>58</v>
      </c>
      <c r="AB106" s="26">
        <v>689.56</v>
      </c>
      <c r="AC106" s="36">
        <v>692.94</v>
      </c>
      <c r="AD106" s="35">
        <v>276</v>
      </c>
      <c r="AE106" s="26">
        <v>4057</v>
      </c>
      <c r="AF106" s="36">
        <v>4101.7700000000004</v>
      </c>
      <c r="AG106" s="35">
        <v>8</v>
      </c>
      <c r="AH106" s="26">
        <v>38.869999999999997</v>
      </c>
      <c r="AI106" s="36">
        <v>38.61</v>
      </c>
      <c r="AJ106" s="35">
        <v>303</v>
      </c>
      <c r="AK106" s="26">
        <v>3414.5</v>
      </c>
      <c r="AL106" s="36">
        <v>3289.15</v>
      </c>
      <c r="AM106" s="35">
        <v>42</v>
      </c>
      <c r="AN106" s="26">
        <v>233.12</v>
      </c>
      <c r="AO106" s="36">
        <v>233.58</v>
      </c>
      <c r="AP106" s="35">
        <v>173</v>
      </c>
      <c r="AQ106" s="26">
        <v>1341.85</v>
      </c>
      <c r="AR106" s="36">
        <v>1353.4</v>
      </c>
      <c r="AS106" s="35">
        <v>353</v>
      </c>
      <c r="AT106" s="26">
        <v>467.07</v>
      </c>
      <c r="AU106" s="36">
        <v>30.33</v>
      </c>
      <c r="AV106" s="5" t="str">
        <f t="shared" si="1"/>
        <v>2 25</v>
      </c>
    </row>
    <row r="107" spans="1:48" x14ac:dyDescent="0.2">
      <c r="A107" s="42" t="s">
        <v>882</v>
      </c>
      <c r="B107" s="2" t="s">
        <v>883</v>
      </c>
      <c r="C107" s="35">
        <v>460</v>
      </c>
      <c r="D107" s="26">
        <v>23599.23</v>
      </c>
      <c r="E107" s="36">
        <v>23123.85</v>
      </c>
      <c r="F107" s="35">
        <v>260</v>
      </c>
      <c r="G107" s="26">
        <v>7529.15</v>
      </c>
      <c r="H107" s="36">
        <v>7656.34</v>
      </c>
      <c r="I107" s="35">
        <v>202</v>
      </c>
      <c r="J107" s="26">
        <v>4945.0600000000004</v>
      </c>
      <c r="K107" s="36">
        <v>4985.95</v>
      </c>
      <c r="L107" s="35" t="s">
        <v>617</v>
      </c>
      <c r="M107" s="26" t="s">
        <v>617</v>
      </c>
      <c r="N107" s="36" t="s">
        <v>617</v>
      </c>
      <c r="O107" s="35" t="s">
        <v>617</v>
      </c>
      <c r="P107" s="26" t="s">
        <v>617</v>
      </c>
      <c r="Q107" s="36" t="s">
        <v>617</v>
      </c>
      <c r="R107" s="35">
        <v>259</v>
      </c>
      <c r="S107" s="26">
        <v>1395.63</v>
      </c>
      <c r="T107" s="36">
        <v>1374.87</v>
      </c>
      <c r="U107" s="35">
        <v>26</v>
      </c>
      <c r="V107" s="26">
        <v>201.66</v>
      </c>
      <c r="W107" s="36">
        <v>203.03</v>
      </c>
      <c r="X107" s="35">
        <v>11</v>
      </c>
      <c r="Y107" s="26">
        <v>171.63</v>
      </c>
      <c r="Z107" s="36">
        <v>173.63</v>
      </c>
      <c r="AA107" s="35">
        <v>81</v>
      </c>
      <c r="AB107" s="26">
        <v>913.1</v>
      </c>
      <c r="AC107" s="36">
        <v>916.05</v>
      </c>
      <c r="AD107" s="35">
        <v>166</v>
      </c>
      <c r="AE107" s="26">
        <v>3657.65</v>
      </c>
      <c r="AF107" s="36">
        <v>3691.83</v>
      </c>
      <c r="AG107" s="35">
        <v>6</v>
      </c>
      <c r="AH107" s="26">
        <v>24.96</v>
      </c>
      <c r="AI107" s="36">
        <v>24.69</v>
      </c>
      <c r="AJ107" s="35">
        <v>246</v>
      </c>
      <c r="AK107" s="26">
        <v>2805.44</v>
      </c>
      <c r="AL107" s="36">
        <v>2707.79</v>
      </c>
      <c r="AM107" s="35">
        <v>40</v>
      </c>
      <c r="AN107" s="26">
        <v>302.86</v>
      </c>
      <c r="AO107" s="36">
        <v>305.41000000000003</v>
      </c>
      <c r="AP107" s="35">
        <v>124</v>
      </c>
      <c r="AQ107" s="26">
        <v>1053.05</v>
      </c>
      <c r="AR107" s="36">
        <v>1047.78</v>
      </c>
      <c r="AS107" s="35">
        <v>286</v>
      </c>
      <c r="AT107" s="26">
        <v>579.54</v>
      </c>
      <c r="AU107" s="36">
        <v>17.07</v>
      </c>
      <c r="AV107" s="5" t="str">
        <f t="shared" si="1"/>
        <v>2 25</v>
      </c>
    </row>
    <row r="108" spans="1:48" x14ac:dyDescent="0.2">
      <c r="A108" s="42" t="s">
        <v>884</v>
      </c>
      <c r="B108" s="2" t="s">
        <v>885</v>
      </c>
      <c r="C108" s="35">
        <v>665</v>
      </c>
      <c r="D108" s="26">
        <v>31749.279999999999</v>
      </c>
      <c r="E108" s="36">
        <v>31125.87</v>
      </c>
      <c r="F108" s="35">
        <v>33</v>
      </c>
      <c r="G108" s="26">
        <v>96.52</v>
      </c>
      <c r="H108" s="36">
        <v>99.78</v>
      </c>
      <c r="I108" s="35">
        <v>393</v>
      </c>
      <c r="J108" s="26">
        <v>10852.88</v>
      </c>
      <c r="K108" s="36">
        <v>10976.59</v>
      </c>
      <c r="L108" s="35" t="s">
        <v>617</v>
      </c>
      <c r="M108" s="26" t="s">
        <v>617</v>
      </c>
      <c r="N108" s="36" t="s">
        <v>617</v>
      </c>
      <c r="O108" s="35" t="s">
        <v>617</v>
      </c>
      <c r="P108" s="26" t="s">
        <v>617</v>
      </c>
      <c r="Q108" s="36" t="s">
        <v>617</v>
      </c>
      <c r="R108" s="35">
        <v>320</v>
      </c>
      <c r="S108" s="26">
        <v>1126.46</v>
      </c>
      <c r="T108" s="36">
        <v>1110.45</v>
      </c>
      <c r="U108" s="35">
        <v>28</v>
      </c>
      <c r="V108" s="26">
        <v>36.56</v>
      </c>
      <c r="W108" s="36">
        <v>37.119999999999997</v>
      </c>
      <c r="X108" s="35">
        <v>12</v>
      </c>
      <c r="Y108" s="26">
        <v>120.77</v>
      </c>
      <c r="Z108" s="36">
        <v>122.19</v>
      </c>
      <c r="AA108" s="35">
        <v>201</v>
      </c>
      <c r="AB108" s="26">
        <v>2678.17</v>
      </c>
      <c r="AC108" s="36">
        <v>2703.38</v>
      </c>
      <c r="AD108" s="35">
        <v>338</v>
      </c>
      <c r="AE108" s="26">
        <v>6869.08</v>
      </c>
      <c r="AF108" s="36">
        <v>6967.39</v>
      </c>
      <c r="AG108" s="35">
        <v>9</v>
      </c>
      <c r="AH108" s="26">
        <v>249.93</v>
      </c>
      <c r="AI108" s="36">
        <v>253.06</v>
      </c>
      <c r="AJ108" s="35">
        <v>445</v>
      </c>
      <c r="AK108" s="26">
        <v>6197.56</v>
      </c>
      <c r="AL108" s="36">
        <v>5786.29</v>
      </c>
      <c r="AM108" s="35">
        <v>71</v>
      </c>
      <c r="AN108" s="26">
        <v>1019.87</v>
      </c>
      <c r="AO108" s="36">
        <v>1030.77</v>
      </c>
      <c r="AP108" s="35">
        <v>263</v>
      </c>
      <c r="AQ108" s="26">
        <v>2018.56</v>
      </c>
      <c r="AR108" s="36">
        <v>2015.7</v>
      </c>
      <c r="AS108" s="35">
        <v>416</v>
      </c>
      <c r="AT108" s="26">
        <v>462.24</v>
      </c>
      <c r="AU108" s="36">
        <v>2.37</v>
      </c>
      <c r="AV108" s="5" t="str">
        <f t="shared" si="1"/>
        <v>2 25</v>
      </c>
    </row>
    <row r="109" spans="1:48" x14ac:dyDescent="0.2">
      <c r="A109" s="42" t="s">
        <v>886</v>
      </c>
      <c r="B109" s="2" t="s">
        <v>887</v>
      </c>
      <c r="C109" s="35">
        <v>162</v>
      </c>
      <c r="D109" s="26">
        <v>8425.35</v>
      </c>
      <c r="E109" s="36">
        <v>8289.49</v>
      </c>
      <c r="F109" s="35" t="s">
        <v>617</v>
      </c>
      <c r="G109" s="26" t="s">
        <v>617</v>
      </c>
      <c r="H109" s="36" t="s">
        <v>617</v>
      </c>
      <c r="I109" s="35">
        <v>80</v>
      </c>
      <c r="J109" s="26">
        <v>2180.66</v>
      </c>
      <c r="K109" s="36">
        <v>2200.98</v>
      </c>
      <c r="L109" s="35" t="s">
        <v>617</v>
      </c>
      <c r="M109" s="26" t="s">
        <v>617</v>
      </c>
      <c r="N109" s="36" t="s">
        <v>617</v>
      </c>
      <c r="O109" s="35">
        <v>4</v>
      </c>
      <c r="P109" s="26">
        <v>3.47</v>
      </c>
      <c r="Q109" s="36">
        <v>3.45</v>
      </c>
      <c r="R109" s="35">
        <v>72</v>
      </c>
      <c r="S109" s="26">
        <v>410.61</v>
      </c>
      <c r="T109" s="36">
        <v>406.65</v>
      </c>
      <c r="U109" s="35">
        <v>3</v>
      </c>
      <c r="V109" s="26">
        <v>3.35</v>
      </c>
      <c r="W109" s="36">
        <v>3.53</v>
      </c>
      <c r="X109" s="35">
        <v>10</v>
      </c>
      <c r="Y109" s="26">
        <v>154.74</v>
      </c>
      <c r="Z109" s="36">
        <v>156.43</v>
      </c>
      <c r="AA109" s="35">
        <v>58</v>
      </c>
      <c r="AB109" s="26">
        <v>975.91</v>
      </c>
      <c r="AC109" s="36">
        <v>978.6</v>
      </c>
      <c r="AD109" s="35">
        <v>75</v>
      </c>
      <c r="AE109" s="26">
        <v>2054.0500000000002</v>
      </c>
      <c r="AF109" s="36">
        <v>2085.4</v>
      </c>
      <c r="AG109" s="35">
        <v>5</v>
      </c>
      <c r="AH109" s="26">
        <v>39.590000000000003</v>
      </c>
      <c r="AI109" s="36">
        <v>40</v>
      </c>
      <c r="AJ109" s="35">
        <v>109</v>
      </c>
      <c r="AK109" s="26">
        <v>1627.73</v>
      </c>
      <c r="AL109" s="36">
        <v>1565.74</v>
      </c>
      <c r="AM109" s="35">
        <v>28</v>
      </c>
      <c r="AN109" s="26">
        <v>492.29</v>
      </c>
      <c r="AO109" s="36">
        <v>499.94</v>
      </c>
      <c r="AP109" s="35">
        <v>52</v>
      </c>
      <c r="AQ109" s="26">
        <v>348.38</v>
      </c>
      <c r="AR109" s="36">
        <v>344.49</v>
      </c>
      <c r="AS109" s="35">
        <v>79</v>
      </c>
      <c r="AT109" s="26">
        <v>130.28</v>
      </c>
      <c r="AU109" s="36"/>
      <c r="AV109" s="5" t="str">
        <f t="shared" si="1"/>
        <v>2 24.6666666666667</v>
      </c>
    </row>
    <row r="110" spans="1:48" x14ac:dyDescent="0.2">
      <c r="A110" s="42" t="s">
        <v>888</v>
      </c>
      <c r="B110" s="2" t="s">
        <v>889</v>
      </c>
      <c r="C110" s="35">
        <v>220</v>
      </c>
      <c r="D110" s="26">
        <v>12519.52</v>
      </c>
      <c r="E110" s="36">
        <v>12462.9</v>
      </c>
      <c r="F110" s="35">
        <v>19</v>
      </c>
      <c r="G110" s="26">
        <v>17.940000000000001</v>
      </c>
      <c r="H110" s="36">
        <v>17.989999999999998</v>
      </c>
      <c r="I110" s="35">
        <v>150</v>
      </c>
      <c r="J110" s="26">
        <v>4959.43</v>
      </c>
      <c r="K110" s="36">
        <v>5012.4399999999996</v>
      </c>
      <c r="L110" s="35"/>
      <c r="M110" s="26"/>
      <c r="N110" s="36"/>
      <c r="O110" s="35" t="s">
        <v>617</v>
      </c>
      <c r="P110" s="26" t="s">
        <v>617</v>
      </c>
      <c r="Q110" s="36" t="s">
        <v>617</v>
      </c>
      <c r="R110" s="35">
        <v>122</v>
      </c>
      <c r="S110" s="26">
        <v>423.71</v>
      </c>
      <c r="T110" s="36">
        <v>418.96</v>
      </c>
      <c r="U110" s="35">
        <v>9</v>
      </c>
      <c r="V110" s="26">
        <v>12.08</v>
      </c>
      <c r="W110" s="36">
        <v>12.32</v>
      </c>
      <c r="X110" s="35">
        <v>19</v>
      </c>
      <c r="Y110" s="26">
        <v>252.42</v>
      </c>
      <c r="Z110" s="36">
        <v>254.86</v>
      </c>
      <c r="AA110" s="35">
        <v>76</v>
      </c>
      <c r="AB110" s="26">
        <v>1062.7</v>
      </c>
      <c r="AC110" s="36">
        <v>1073.48</v>
      </c>
      <c r="AD110" s="35">
        <v>131</v>
      </c>
      <c r="AE110" s="26">
        <v>4162.92</v>
      </c>
      <c r="AF110" s="36">
        <v>4210.66</v>
      </c>
      <c r="AG110" s="35" t="s">
        <v>617</v>
      </c>
      <c r="AH110" s="26" t="s">
        <v>617</v>
      </c>
      <c r="AI110" s="36" t="s">
        <v>617</v>
      </c>
      <c r="AJ110" s="35">
        <v>108</v>
      </c>
      <c r="AK110" s="26">
        <v>714.04</v>
      </c>
      <c r="AL110" s="36">
        <v>695.65</v>
      </c>
      <c r="AM110" s="35">
        <v>27</v>
      </c>
      <c r="AN110" s="26">
        <v>398.54</v>
      </c>
      <c r="AO110" s="36">
        <v>404.01</v>
      </c>
      <c r="AP110" s="35">
        <v>56</v>
      </c>
      <c r="AQ110" s="26">
        <v>336.74</v>
      </c>
      <c r="AR110" s="36">
        <v>337.3</v>
      </c>
      <c r="AS110" s="35">
        <v>144</v>
      </c>
      <c r="AT110" s="26">
        <v>154.33000000000001</v>
      </c>
      <c r="AU110" s="36"/>
      <c r="AV110" s="5" t="str">
        <f t="shared" si="1"/>
        <v>2 23.6666666666667</v>
      </c>
    </row>
    <row r="111" spans="1:48" x14ac:dyDescent="0.2">
      <c r="A111" s="42" t="s">
        <v>890</v>
      </c>
      <c r="B111" s="2" t="s">
        <v>891</v>
      </c>
      <c r="C111" s="35">
        <v>156</v>
      </c>
      <c r="D111" s="26">
        <v>7410.55</v>
      </c>
      <c r="E111" s="36">
        <v>7214.34</v>
      </c>
      <c r="F111" s="35" t="s">
        <v>617</v>
      </c>
      <c r="G111" s="26" t="s">
        <v>617</v>
      </c>
      <c r="H111" s="36" t="s">
        <v>617</v>
      </c>
      <c r="I111" s="35">
        <v>84</v>
      </c>
      <c r="J111" s="26">
        <v>1801.49</v>
      </c>
      <c r="K111" s="36">
        <v>1823.48</v>
      </c>
      <c r="L111" s="35"/>
      <c r="M111" s="26"/>
      <c r="N111" s="36"/>
      <c r="O111" s="35" t="s">
        <v>617</v>
      </c>
      <c r="P111" s="26" t="s">
        <v>617</v>
      </c>
      <c r="Q111" s="36" t="s">
        <v>617</v>
      </c>
      <c r="R111" s="35">
        <v>67</v>
      </c>
      <c r="S111" s="26">
        <v>295.25</v>
      </c>
      <c r="T111" s="36">
        <v>293.26</v>
      </c>
      <c r="U111" s="35">
        <v>7</v>
      </c>
      <c r="V111" s="26">
        <v>6.29</v>
      </c>
      <c r="W111" s="36">
        <v>6.53</v>
      </c>
      <c r="X111" s="35">
        <v>17</v>
      </c>
      <c r="Y111" s="26">
        <v>205.59</v>
      </c>
      <c r="Z111" s="36">
        <v>206.87</v>
      </c>
      <c r="AA111" s="35">
        <v>73</v>
      </c>
      <c r="AB111" s="26">
        <v>924.25</v>
      </c>
      <c r="AC111" s="36">
        <v>932.47</v>
      </c>
      <c r="AD111" s="35">
        <v>62</v>
      </c>
      <c r="AE111" s="26">
        <v>1388.2</v>
      </c>
      <c r="AF111" s="36">
        <v>1407.55</v>
      </c>
      <c r="AG111" s="35">
        <v>4</v>
      </c>
      <c r="AH111" s="26">
        <v>21.15</v>
      </c>
      <c r="AI111" s="36">
        <v>21.15</v>
      </c>
      <c r="AJ111" s="35">
        <v>104</v>
      </c>
      <c r="AK111" s="26">
        <v>1692.92</v>
      </c>
      <c r="AL111" s="36">
        <v>1536.5</v>
      </c>
      <c r="AM111" s="35">
        <v>30</v>
      </c>
      <c r="AN111" s="26">
        <v>543.04999999999995</v>
      </c>
      <c r="AO111" s="36">
        <v>549.19000000000005</v>
      </c>
      <c r="AP111" s="35">
        <v>56</v>
      </c>
      <c r="AQ111" s="26">
        <v>427.98</v>
      </c>
      <c r="AR111" s="36">
        <v>428.31</v>
      </c>
      <c r="AS111" s="35">
        <v>89</v>
      </c>
      <c r="AT111" s="26">
        <v>95.2</v>
      </c>
      <c r="AU111" s="36"/>
      <c r="AV111" s="5" t="str">
        <f t="shared" si="1"/>
        <v>2 23.6666666666667</v>
      </c>
    </row>
    <row r="112" spans="1:48" x14ac:dyDescent="0.2">
      <c r="A112" s="42" t="s">
        <v>892</v>
      </c>
      <c r="B112" s="2" t="s">
        <v>893</v>
      </c>
      <c r="C112" s="35">
        <v>437</v>
      </c>
      <c r="D112" s="26">
        <v>22896.58</v>
      </c>
      <c r="E112" s="36">
        <v>22643.5</v>
      </c>
      <c r="F112" s="35">
        <v>122</v>
      </c>
      <c r="G112" s="26">
        <v>1905.22</v>
      </c>
      <c r="H112" s="36">
        <v>1947.07</v>
      </c>
      <c r="I112" s="35">
        <v>270</v>
      </c>
      <c r="J112" s="26">
        <v>9185.68</v>
      </c>
      <c r="K112" s="36">
        <v>9255.51</v>
      </c>
      <c r="L112" s="35"/>
      <c r="M112" s="26"/>
      <c r="N112" s="36"/>
      <c r="O112" s="35">
        <v>13</v>
      </c>
      <c r="P112" s="26">
        <v>53.67</v>
      </c>
      <c r="Q112" s="36">
        <v>53.59</v>
      </c>
      <c r="R112" s="35">
        <v>280</v>
      </c>
      <c r="S112" s="26">
        <v>1142.74</v>
      </c>
      <c r="T112" s="36">
        <v>1126.54</v>
      </c>
      <c r="U112" s="35">
        <v>29</v>
      </c>
      <c r="V112" s="26">
        <v>73.7</v>
      </c>
      <c r="W112" s="36">
        <v>73.62</v>
      </c>
      <c r="X112" s="35">
        <v>21</v>
      </c>
      <c r="Y112" s="26">
        <v>293.93</v>
      </c>
      <c r="Z112" s="36">
        <v>296.3</v>
      </c>
      <c r="AA112" s="35">
        <v>92</v>
      </c>
      <c r="AB112" s="26">
        <v>1042.26</v>
      </c>
      <c r="AC112" s="36">
        <v>1046.81</v>
      </c>
      <c r="AD112" s="35">
        <v>240</v>
      </c>
      <c r="AE112" s="26">
        <v>6224.89</v>
      </c>
      <c r="AF112" s="36">
        <v>6283.44</v>
      </c>
      <c r="AG112" s="35">
        <v>9</v>
      </c>
      <c r="AH112" s="26">
        <v>143.28</v>
      </c>
      <c r="AI112" s="36">
        <v>144.83000000000001</v>
      </c>
      <c r="AJ112" s="35">
        <v>188</v>
      </c>
      <c r="AK112" s="26">
        <v>1378.75</v>
      </c>
      <c r="AL112" s="36">
        <v>1335.95</v>
      </c>
      <c r="AM112" s="35">
        <v>56</v>
      </c>
      <c r="AN112" s="26">
        <v>625.26</v>
      </c>
      <c r="AO112" s="36">
        <v>629.54999999999995</v>
      </c>
      <c r="AP112" s="35">
        <v>96</v>
      </c>
      <c r="AQ112" s="26">
        <v>444.83</v>
      </c>
      <c r="AR112" s="36">
        <v>444.75</v>
      </c>
      <c r="AS112" s="35">
        <v>289</v>
      </c>
      <c r="AT112" s="26">
        <v>382.37</v>
      </c>
      <c r="AU112" s="36">
        <v>5.54</v>
      </c>
      <c r="AV112" s="5" t="str">
        <f t="shared" si="1"/>
        <v>0 24</v>
      </c>
    </row>
    <row r="113" spans="1:48" x14ac:dyDescent="0.2">
      <c r="A113" s="42" t="s">
        <v>894</v>
      </c>
      <c r="B113" s="2" t="s">
        <v>895</v>
      </c>
      <c r="C113" s="35">
        <v>666</v>
      </c>
      <c r="D113" s="26">
        <v>37635.39</v>
      </c>
      <c r="E113" s="36">
        <v>37153.03</v>
      </c>
      <c r="F113" s="35">
        <v>158</v>
      </c>
      <c r="G113" s="26">
        <v>2394.7199999999998</v>
      </c>
      <c r="H113" s="36">
        <v>2444.9</v>
      </c>
      <c r="I113" s="35">
        <v>354</v>
      </c>
      <c r="J113" s="26">
        <v>10277.5</v>
      </c>
      <c r="K113" s="36">
        <v>10367.5</v>
      </c>
      <c r="L113" s="35" t="s">
        <v>617</v>
      </c>
      <c r="M113" s="26" t="s">
        <v>617</v>
      </c>
      <c r="N113" s="36" t="s">
        <v>617</v>
      </c>
      <c r="O113" s="35" t="s">
        <v>617</v>
      </c>
      <c r="P113" s="26" t="s">
        <v>617</v>
      </c>
      <c r="Q113" s="36" t="s">
        <v>617</v>
      </c>
      <c r="R113" s="35">
        <v>358</v>
      </c>
      <c r="S113" s="26">
        <v>1929.57</v>
      </c>
      <c r="T113" s="36">
        <v>1900.83</v>
      </c>
      <c r="U113" s="35">
        <v>18</v>
      </c>
      <c r="V113" s="26">
        <v>64.010000000000005</v>
      </c>
      <c r="W113" s="36">
        <v>64.319999999999993</v>
      </c>
      <c r="X113" s="35">
        <v>26</v>
      </c>
      <c r="Y113" s="26">
        <v>247.35</v>
      </c>
      <c r="Z113" s="36">
        <v>249.35</v>
      </c>
      <c r="AA113" s="35">
        <v>205</v>
      </c>
      <c r="AB113" s="26">
        <v>3753.87</v>
      </c>
      <c r="AC113" s="36">
        <v>3781.1</v>
      </c>
      <c r="AD113" s="35">
        <v>307</v>
      </c>
      <c r="AE113" s="26">
        <v>8097.17</v>
      </c>
      <c r="AF113" s="36">
        <v>8180.74</v>
      </c>
      <c r="AG113" s="35">
        <v>13</v>
      </c>
      <c r="AH113" s="26">
        <v>72.8</v>
      </c>
      <c r="AI113" s="36">
        <v>73.14</v>
      </c>
      <c r="AJ113" s="35">
        <v>387</v>
      </c>
      <c r="AK113" s="26">
        <v>6313.47</v>
      </c>
      <c r="AL113" s="36">
        <v>6122.16</v>
      </c>
      <c r="AM113" s="35">
        <v>102</v>
      </c>
      <c r="AN113" s="26">
        <v>1310.6300000000001</v>
      </c>
      <c r="AO113" s="36">
        <v>1325.99</v>
      </c>
      <c r="AP113" s="35">
        <v>238</v>
      </c>
      <c r="AQ113" s="26">
        <v>2570.0100000000002</v>
      </c>
      <c r="AR113" s="36">
        <v>2567.06</v>
      </c>
      <c r="AS113" s="35">
        <v>410</v>
      </c>
      <c r="AT113" s="26">
        <v>546.44000000000005</v>
      </c>
      <c r="AU113" s="36">
        <v>23.9</v>
      </c>
      <c r="AV113" s="5" t="str">
        <f t="shared" si="1"/>
        <v>2 25</v>
      </c>
    </row>
    <row r="114" spans="1:48" x14ac:dyDescent="0.2">
      <c r="A114" s="42" t="s">
        <v>896</v>
      </c>
      <c r="B114" s="2" t="s">
        <v>897</v>
      </c>
      <c r="C114" s="35">
        <v>515</v>
      </c>
      <c r="D114" s="26">
        <v>31830.19</v>
      </c>
      <c r="E114" s="36">
        <v>31623.74</v>
      </c>
      <c r="F114" s="35">
        <v>46</v>
      </c>
      <c r="G114" s="26">
        <v>313.36</v>
      </c>
      <c r="H114" s="36">
        <v>315.58999999999997</v>
      </c>
      <c r="I114" s="35">
        <v>372</v>
      </c>
      <c r="J114" s="26">
        <v>14123.72</v>
      </c>
      <c r="K114" s="36">
        <v>14243.34</v>
      </c>
      <c r="L114" s="35" t="s">
        <v>617</v>
      </c>
      <c r="M114" s="26" t="s">
        <v>617</v>
      </c>
      <c r="N114" s="36" t="s">
        <v>617</v>
      </c>
      <c r="O114" s="35" t="s">
        <v>617</v>
      </c>
      <c r="P114" s="26" t="s">
        <v>617</v>
      </c>
      <c r="Q114" s="36" t="s">
        <v>617</v>
      </c>
      <c r="R114" s="35">
        <v>358</v>
      </c>
      <c r="S114" s="26">
        <v>1560</v>
      </c>
      <c r="T114" s="36">
        <v>1537.23</v>
      </c>
      <c r="U114" s="35">
        <v>105</v>
      </c>
      <c r="V114" s="26">
        <v>339.71</v>
      </c>
      <c r="W114" s="36">
        <v>342.3</v>
      </c>
      <c r="X114" s="35">
        <v>39</v>
      </c>
      <c r="Y114" s="26">
        <v>543.14</v>
      </c>
      <c r="Z114" s="36">
        <v>548.11</v>
      </c>
      <c r="AA114" s="35">
        <v>123</v>
      </c>
      <c r="AB114" s="26">
        <v>1566.04</v>
      </c>
      <c r="AC114" s="36">
        <v>1576.38</v>
      </c>
      <c r="AD114" s="35">
        <v>354</v>
      </c>
      <c r="AE114" s="26">
        <v>10460.620000000001</v>
      </c>
      <c r="AF114" s="36">
        <v>10549.71</v>
      </c>
      <c r="AG114" s="35">
        <v>8</v>
      </c>
      <c r="AH114" s="26">
        <v>31.51</v>
      </c>
      <c r="AI114" s="36">
        <v>31.53</v>
      </c>
      <c r="AJ114" s="35">
        <v>197</v>
      </c>
      <c r="AK114" s="26">
        <v>1087.6199999999999</v>
      </c>
      <c r="AL114" s="36">
        <v>1056.06</v>
      </c>
      <c r="AM114" s="35">
        <v>73</v>
      </c>
      <c r="AN114" s="26">
        <v>883.94</v>
      </c>
      <c r="AO114" s="36">
        <v>891.71</v>
      </c>
      <c r="AP114" s="35">
        <v>102</v>
      </c>
      <c r="AQ114" s="26">
        <v>490.18</v>
      </c>
      <c r="AR114" s="36">
        <v>489.65</v>
      </c>
      <c r="AS114" s="35">
        <v>350</v>
      </c>
      <c r="AT114" s="26">
        <v>415.71</v>
      </c>
      <c r="AU114" s="36">
        <v>27.37</v>
      </c>
      <c r="AV114" s="5" t="str">
        <f t="shared" si="1"/>
        <v>2 25</v>
      </c>
    </row>
    <row r="115" spans="1:48" x14ac:dyDescent="0.2">
      <c r="A115" s="42" t="s">
        <v>898</v>
      </c>
      <c r="B115" s="2" t="s">
        <v>899</v>
      </c>
      <c r="C115" s="35">
        <v>453</v>
      </c>
      <c r="D115" s="26">
        <v>26351.49</v>
      </c>
      <c r="E115" s="36">
        <v>26092.55</v>
      </c>
      <c r="F115" s="35">
        <v>38</v>
      </c>
      <c r="G115" s="26">
        <v>224.93</v>
      </c>
      <c r="H115" s="36">
        <v>227.76</v>
      </c>
      <c r="I115" s="35">
        <v>301</v>
      </c>
      <c r="J115" s="26">
        <v>9653.92</v>
      </c>
      <c r="K115" s="36">
        <v>9720.89</v>
      </c>
      <c r="L115" s="35" t="s">
        <v>617</v>
      </c>
      <c r="M115" s="26" t="s">
        <v>617</v>
      </c>
      <c r="N115" s="36" t="s">
        <v>617</v>
      </c>
      <c r="O115" s="35" t="s">
        <v>617</v>
      </c>
      <c r="P115" s="26" t="s">
        <v>617</v>
      </c>
      <c r="Q115" s="36" t="s">
        <v>617</v>
      </c>
      <c r="R115" s="35">
        <v>279</v>
      </c>
      <c r="S115" s="26">
        <v>1135.5899999999999</v>
      </c>
      <c r="T115" s="36">
        <v>1121.2</v>
      </c>
      <c r="U115" s="35">
        <v>37</v>
      </c>
      <c r="V115" s="26">
        <v>86.24</v>
      </c>
      <c r="W115" s="36">
        <v>86.71</v>
      </c>
      <c r="X115" s="35">
        <v>28</v>
      </c>
      <c r="Y115" s="26">
        <v>461.39</v>
      </c>
      <c r="Z115" s="36">
        <v>464</v>
      </c>
      <c r="AA115" s="35">
        <v>148</v>
      </c>
      <c r="AB115" s="26">
        <v>2559.9899999999998</v>
      </c>
      <c r="AC115" s="36">
        <v>2566.1799999999998</v>
      </c>
      <c r="AD115" s="35">
        <v>284</v>
      </c>
      <c r="AE115" s="26">
        <v>7694.06</v>
      </c>
      <c r="AF115" s="36">
        <v>7752.94</v>
      </c>
      <c r="AG115" s="35">
        <v>13</v>
      </c>
      <c r="AH115" s="26">
        <v>119.8</v>
      </c>
      <c r="AI115" s="36">
        <v>120.06</v>
      </c>
      <c r="AJ115" s="35">
        <v>217</v>
      </c>
      <c r="AK115" s="26">
        <v>2003.25</v>
      </c>
      <c r="AL115" s="36">
        <v>1910.34</v>
      </c>
      <c r="AM115" s="35">
        <v>76</v>
      </c>
      <c r="AN115" s="26">
        <v>1395.96</v>
      </c>
      <c r="AO115" s="36">
        <v>1403.21</v>
      </c>
      <c r="AP115" s="35">
        <v>105</v>
      </c>
      <c r="AQ115" s="26">
        <v>697.45</v>
      </c>
      <c r="AR115" s="36">
        <v>697.95</v>
      </c>
      <c r="AS115" s="35">
        <v>276</v>
      </c>
      <c r="AT115" s="26">
        <v>296.68</v>
      </c>
      <c r="AU115" s="36">
        <v>1.61</v>
      </c>
      <c r="AV115" s="5" t="str">
        <f t="shared" si="1"/>
        <v>2 25</v>
      </c>
    </row>
    <row r="116" spans="1:48" x14ac:dyDescent="0.2">
      <c r="A116" s="42" t="s">
        <v>900</v>
      </c>
      <c r="B116" s="2" t="s">
        <v>901</v>
      </c>
      <c r="C116" s="35">
        <v>566</v>
      </c>
      <c r="D116" s="26">
        <v>32346.39</v>
      </c>
      <c r="E116" s="36">
        <v>32158.36</v>
      </c>
      <c r="F116" s="35">
        <v>34</v>
      </c>
      <c r="G116" s="26">
        <v>131.6</v>
      </c>
      <c r="H116" s="36">
        <v>140.36000000000001</v>
      </c>
      <c r="I116" s="35">
        <v>396</v>
      </c>
      <c r="J116" s="26">
        <v>12958.28</v>
      </c>
      <c r="K116" s="36">
        <v>13062.79</v>
      </c>
      <c r="L116" s="35"/>
      <c r="M116" s="26"/>
      <c r="N116" s="36"/>
      <c r="O116" s="35">
        <v>4</v>
      </c>
      <c r="P116" s="26">
        <v>11.42</v>
      </c>
      <c r="Q116" s="36">
        <v>9.7200000000000006</v>
      </c>
      <c r="R116" s="35">
        <v>369</v>
      </c>
      <c r="S116" s="26">
        <v>1260.27</v>
      </c>
      <c r="T116" s="36">
        <v>1241.47</v>
      </c>
      <c r="U116" s="35">
        <v>119</v>
      </c>
      <c r="V116" s="26">
        <v>581.58000000000004</v>
      </c>
      <c r="W116" s="36">
        <v>584.09</v>
      </c>
      <c r="X116" s="35">
        <v>72</v>
      </c>
      <c r="Y116" s="26">
        <v>1087.8</v>
      </c>
      <c r="Z116" s="36">
        <v>1100.3599999999999</v>
      </c>
      <c r="AA116" s="35">
        <v>152</v>
      </c>
      <c r="AB116" s="26">
        <v>2313.0100000000002</v>
      </c>
      <c r="AC116" s="36">
        <v>2326.75</v>
      </c>
      <c r="AD116" s="35">
        <v>364</v>
      </c>
      <c r="AE116" s="26">
        <v>10528.46</v>
      </c>
      <c r="AF116" s="36">
        <v>10619.11</v>
      </c>
      <c r="AG116" s="35">
        <v>11</v>
      </c>
      <c r="AH116" s="26">
        <v>193.54</v>
      </c>
      <c r="AI116" s="36">
        <v>194.66</v>
      </c>
      <c r="AJ116" s="35">
        <v>231</v>
      </c>
      <c r="AK116" s="26">
        <v>1419.73</v>
      </c>
      <c r="AL116" s="36">
        <v>1376.42</v>
      </c>
      <c r="AM116" s="35">
        <v>65</v>
      </c>
      <c r="AN116" s="26">
        <v>1060.5</v>
      </c>
      <c r="AO116" s="36">
        <v>1075.3399999999999</v>
      </c>
      <c r="AP116" s="35">
        <v>110</v>
      </c>
      <c r="AQ116" s="26">
        <v>421.85</v>
      </c>
      <c r="AR116" s="36">
        <v>422.24</v>
      </c>
      <c r="AS116" s="35">
        <v>361</v>
      </c>
      <c r="AT116" s="26">
        <v>378.35</v>
      </c>
      <c r="AU116" s="36">
        <v>5.05</v>
      </c>
      <c r="AV116" s="5" t="str">
        <f t="shared" si="1"/>
        <v>0 24</v>
      </c>
    </row>
    <row r="117" spans="1:48" x14ac:dyDescent="0.2">
      <c r="A117" s="42" t="s">
        <v>902</v>
      </c>
      <c r="B117" s="2" t="s">
        <v>903</v>
      </c>
      <c r="C117" s="35">
        <v>610</v>
      </c>
      <c r="D117" s="26">
        <v>32740.98</v>
      </c>
      <c r="E117" s="36">
        <v>32009.61</v>
      </c>
      <c r="F117" s="35">
        <v>265</v>
      </c>
      <c r="G117" s="26">
        <v>6389.23</v>
      </c>
      <c r="H117" s="36">
        <v>6494.49</v>
      </c>
      <c r="I117" s="35">
        <v>329</v>
      </c>
      <c r="J117" s="26">
        <v>11208.21</v>
      </c>
      <c r="K117" s="36">
        <v>11301.79</v>
      </c>
      <c r="L117" s="35"/>
      <c r="M117" s="26"/>
      <c r="N117" s="36"/>
      <c r="O117" s="35">
        <v>4</v>
      </c>
      <c r="P117" s="26">
        <v>15.09</v>
      </c>
      <c r="Q117" s="36">
        <v>15.2</v>
      </c>
      <c r="R117" s="35">
        <v>379</v>
      </c>
      <c r="S117" s="26">
        <v>2703.36</v>
      </c>
      <c r="T117" s="36">
        <v>2652.53</v>
      </c>
      <c r="U117" s="35">
        <v>12</v>
      </c>
      <c r="V117" s="26">
        <v>64.900000000000006</v>
      </c>
      <c r="W117" s="36">
        <v>64.87</v>
      </c>
      <c r="X117" s="35"/>
      <c r="Y117" s="26"/>
      <c r="Z117" s="36"/>
      <c r="AA117" s="35">
        <v>66</v>
      </c>
      <c r="AB117" s="26">
        <v>1128.47</v>
      </c>
      <c r="AC117" s="36">
        <v>1129.3800000000001</v>
      </c>
      <c r="AD117" s="35">
        <v>245</v>
      </c>
      <c r="AE117" s="26">
        <v>4483.3999999999996</v>
      </c>
      <c r="AF117" s="36">
        <v>4506.82</v>
      </c>
      <c r="AG117" s="35">
        <v>3</v>
      </c>
      <c r="AH117" s="26">
        <v>32.619999999999997</v>
      </c>
      <c r="AI117" s="36">
        <v>32.46</v>
      </c>
      <c r="AJ117" s="35">
        <v>322</v>
      </c>
      <c r="AK117" s="26">
        <v>4264.2299999999996</v>
      </c>
      <c r="AL117" s="36">
        <v>4091.6</v>
      </c>
      <c r="AM117" s="35">
        <v>29</v>
      </c>
      <c r="AN117" s="26">
        <v>197.03</v>
      </c>
      <c r="AO117" s="36">
        <v>196.64</v>
      </c>
      <c r="AP117" s="35">
        <v>185</v>
      </c>
      <c r="AQ117" s="26">
        <v>1475.55</v>
      </c>
      <c r="AR117" s="36">
        <v>1467.81</v>
      </c>
      <c r="AS117" s="35">
        <v>359</v>
      </c>
      <c r="AT117" s="26">
        <v>778.89</v>
      </c>
      <c r="AU117" s="36">
        <v>56.02</v>
      </c>
      <c r="AV117" s="5" t="str">
        <f t="shared" si="1"/>
        <v>0 23</v>
      </c>
    </row>
    <row r="118" spans="1:48" x14ac:dyDescent="0.2">
      <c r="A118" s="42" t="s">
        <v>904</v>
      </c>
      <c r="B118" s="2" t="s">
        <v>905</v>
      </c>
      <c r="C118" s="35">
        <v>311</v>
      </c>
      <c r="D118" s="26">
        <v>14406.63</v>
      </c>
      <c r="E118" s="36">
        <v>14248.17</v>
      </c>
      <c r="F118" s="35">
        <v>18</v>
      </c>
      <c r="G118" s="26">
        <v>13.66</v>
      </c>
      <c r="H118" s="36">
        <v>13.65</v>
      </c>
      <c r="I118" s="35">
        <v>220</v>
      </c>
      <c r="J118" s="26">
        <v>6221.34</v>
      </c>
      <c r="K118" s="36">
        <v>6278.06</v>
      </c>
      <c r="L118" s="35"/>
      <c r="M118" s="26"/>
      <c r="N118" s="36"/>
      <c r="O118" s="35" t="s">
        <v>617</v>
      </c>
      <c r="P118" s="26" t="s">
        <v>617</v>
      </c>
      <c r="Q118" s="36" t="s">
        <v>617</v>
      </c>
      <c r="R118" s="35">
        <v>209</v>
      </c>
      <c r="S118" s="26">
        <v>738.33</v>
      </c>
      <c r="T118" s="36">
        <v>727.56</v>
      </c>
      <c r="U118" s="35">
        <v>53</v>
      </c>
      <c r="V118" s="26">
        <v>64.209999999999994</v>
      </c>
      <c r="W118" s="36">
        <v>64.95</v>
      </c>
      <c r="X118" s="35" t="s">
        <v>617</v>
      </c>
      <c r="Y118" s="26" t="s">
        <v>617</v>
      </c>
      <c r="Z118" s="36" t="s">
        <v>617</v>
      </c>
      <c r="AA118" s="35">
        <v>59</v>
      </c>
      <c r="AB118" s="26">
        <v>839.68</v>
      </c>
      <c r="AC118" s="36">
        <v>844.38</v>
      </c>
      <c r="AD118" s="35">
        <v>208</v>
      </c>
      <c r="AE118" s="26">
        <v>5004.8900000000003</v>
      </c>
      <c r="AF118" s="36">
        <v>5053.8</v>
      </c>
      <c r="AG118" s="35">
        <v>7</v>
      </c>
      <c r="AH118" s="26">
        <v>106.54</v>
      </c>
      <c r="AI118" s="36">
        <v>107.31</v>
      </c>
      <c r="AJ118" s="35">
        <v>95</v>
      </c>
      <c r="AK118" s="26">
        <v>380.6</v>
      </c>
      <c r="AL118" s="36">
        <v>371.65</v>
      </c>
      <c r="AM118" s="35">
        <v>27</v>
      </c>
      <c r="AN118" s="26">
        <v>447.29</v>
      </c>
      <c r="AO118" s="36">
        <v>449.93</v>
      </c>
      <c r="AP118" s="35">
        <v>53</v>
      </c>
      <c r="AQ118" s="26">
        <v>269.32</v>
      </c>
      <c r="AR118" s="36">
        <v>269.29000000000002</v>
      </c>
      <c r="AS118" s="35">
        <v>196</v>
      </c>
      <c r="AT118" s="26">
        <v>253.97</v>
      </c>
      <c r="AU118" s="36"/>
      <c r="AV118" s="5" t="str">
        <f t="shared" si="1"/>
        <v>2 23.6666666666667</v>
      </c>
    </row>
    <row r="119" spans="1:48" x14ac:dyDescent="0.2">
      <c r="A119" s="42" t="s">
        <v>906</v>
      </c>
      <c r="B119" s="2" t="s">
        <v>907</v>
      </c>
      <c r="C119" s="35">
        <v>574</v>
      </c>
      <c r="D119" s="26">
        <v>37422.160000000003</v>
      </c>
      <c r="E119" s="36">
        <v>37146.699999999997</v>
      </c>
      <c r="F119" s="35">
        <v>66</v>
      </c>
      <c r="G119" s="26">
        <v>466.55</v>
      </c>
      <c r="H119" s="36">
        <v>468.01</v>
      </c>
      <c r="I119" s="35">
        <v>425</v>
      </c>
      <c r="J119" s="26">
        <v>15753.53</v>
      </c>
      <c r="K119" s="36">
        <v>15865.17</v>
      </c>
      <c r="L119" s="35" t="s">
        <v>617</v>
      </c>
      <c r="M119" s="26" t="s">
        <v>617</v>
      </c>
      <c r="N119" s="36" t="s">
        <v>617</v>
      </c>
      <c r="O119" s="35" t="s">
        <v>617</v>
      </c>
      <c r="P119" s="26" t="s">
        <v>617</v>
      </c>
      <c r="Q119" s="36" t="s">
        <v>617</v>
      </c>
      <c r="R119" s="35">
        <v>438</v>
      </c>
      <c r="S119" s="26">
        <v>1949.3</v>
      </c>
      <c r="T119" s="36">
        <v>1911.86</v>
      </c>
      <c r="U119" s="35">
        <v>182</v>
      </c>
      <c r="V119" s="26">
        <v>1215.6300000000001</v>
      </c>
      <c r="W119" s="36">
        <v>1224.3599999999999</v>
      </c>
      <c r="X119" s="35">
        <v>39</v>
      </c>
      <c r="Y119" s="26">
        <v>476.82</v>
      </c>
      <c r="Z119" s="36">
        <v>480.99</v>
      </c>
      <c r="AA119" s="35">
        <v>132</v>
      </c>
      <c r="AB119" s="26">
        <v>1517.9</v>
      </c>
      <c r="AC119" s="36">
        <v>1526.89</v>
      </c>
      <c r="AD119" s="35">
        <v>403</v>
      </c>
      <c r="AE119" s="26">
        <v>12554.41</v>
      </c>
      <c r="AF119" s="36">
        <v>12657.24</v>
      </c>
      <c r="AG119" s="35">
        <v>19</v>
      </c>
      <c r="AH119" s="26">
        <v>117.93</v>
      </c>
      <c r="AI119" s="36">
        <v>118.21</v>
      </c>
      <c r="AJ119" s="35">
        <v>219</v>
      </c>
      <c r="AK119" s="26">
        <v>1368.41</v>
      </c>
      <c r="AL119" s="36">
        <v>1325.74</v>
      </c>
      <c r="AM119" s="35">
        <v>81</v>
      </c>
      <c r="AN119" s="26">
        <v>811.02</v>
      </c>
      <c r="AO119" s="36">
        <v>817.8</v>
      </c>
      <c r="AP119" s="35">
        <v>106</v>
      </c>
      <c r="AQ119" s="26">
        <v>553.51</v>
      </c>
      <c r="AR119" s="36">
        <v>553.69000000000005</v>
      </c>
      <c r="AS119" s="35">
        <v>408</v>
      </c>
      <c r="AT119" s="26">
        <v>507.66</v>
      </c>
      <c r="AU119" s="36">
        <v>67.77</v>
      </c>
      <c r="AV119" s="5" t="str">
        <f t="shared" si="1"/>
        <v>2 25</v>
      </c>
    </row>
    <row r="120" spans="1:48" x14ac:dyDescent="0.2">
      <c r="A120" s="42" t="s">
        <v>908</v>
      </c>
      <c r="B120" s="2" t="s">
        <v>909</v>
      </c>
      <c r="C120" s="35">
        <v>657</v>
      </c>
      <c r="D120" s="26">
        <v>29844.51</v>
      </c>
      <c r="E120" s="36">
        <v>29413.279999999999</v>
      </c>
      <c r="F120" s="35">
        <v>39</v>
      </c>
      <c r="G120" s="26">
        <v>128.04</v>
      </c>
      <c r="H120" s="36">
        <v>129.69999999999999</v>
      </c>
      <c r="I120" s="35">
        <v>413</v>
      </c>
      <c r="J120" s="26">
        <v>11960.42</v>
      </c>
      <c r="K120" s="36">
        <v>12042.22</v>
      </c>
      <c r="L120" s="35" t="s">
        <v>617</v>
      </c>
      <c r="M120" s="26" t="s">
        <v>617</v>
      </c>
      <c r="N120" s="36" t="s">
        <v>617</v>
      </c>
      <c r="O120" s="35">
        <v>9</v>
      </c>
      <c r="P120" s="26">
        <v>39.89</v>
      </c>
      <c r="Q120" s="36">
        <v>40</v>
      </c>
      <c r="R120" s="35">
        <v>370</v>
      </c>
      <c r="S120" s="26">
        <v>1464.57</v>
      </c>
      <c r="T120" s="36">
        <v>1435.88</v>
      </c>
      <c r="U120" s="35">
        <v>17</v>
      </c>
      <c r="V120" s="26">
        <v>73.239999999999995</v>
      </c>
      <c r="W120" s="36">
        <v>73.77</v>
      </c>
      <c r="X120" s="35" t="s">
        <v>617</v>
      </c>
      <c r="Y120" s="26" t="s">
        <v>617</v>
      </c>
      <c r="Z120" s="36" t="s">
        <v>617</v>
      </c>
      <c r="AA120" s="35">
        <v>155</v>
      </c>
      <c r="AB120" s="26">
        <v>2056.69</v>
      </c>
      <c r="AC120" s="36">
        <v>2066.5700000000002</v>
      </c>
      <c r="AD120" s="35">
        <v>351</v>
      </c>
      <c r="AE120" s="26">
        <v>5942.22</v>
      </c>
      <c r="AF120" s="36">
        <v>5993.91</v>
      </c>
      <c r="AG120" s="35">
        <v>7</v>
      </c>
      <c r="AH120" s="26">
        <v>16.989999999999998</v>
      </c>
      <c r="AI120" s="36">
        <v>16.98</v>
      </c>
      <c r="AJ120" s="35">
        <v>453</v>
      </c>
      <c r="AK120" s="26">
        <v>5022.37</v>
      </c>
      <c r="AL120" s="36">
        <v>4827.12</v>
      </c>
      <c r="AM120" s="35">
        <v>57</v>
      </c>
      <c r="AN120" s="26">
        <v>394.48</v>
      </c>
      <c r="AO120" s="36">
        <v>398.5</v>
      </c>
      <c r="AP120" s="35">
        <v>265</v>
      </c>
      <c r="AQ120" s="26">
        <v>2336.09</v>
      </c>
      <c r="AR120" s="36">
        <v>2337.08</v>
      </c>
      <c r="AS120" s="35">
        <v>391</v>
      </c>
      <c r="AT120" s="26">
        <v>372.56</v>
      </c>
      <c r="AU120" s="36">
        <v>14.92</v>
      </c>
      <c r="AV120" s="5" t="str">
        <f t="shared" si="1"/>
        <v>2 25</v>
      </c>
    </row>
    <row r="121" spans="1:48" x14ac:dyDescent="0.2">
      <c r="A121" s="42" t="s">
        <v>910</v>
      </c>
      <c r="B121" s="2" t="s">
        <v>911</v>
      </c>
      <c r="C121" s="35">
        <v>624</v>
      </c>
      <c r="D121" s="26">
        <v>34790.75</v>
      </c>
      <c r="E121" s="36">
        <v>34207.82</v>
      </c>
      <c r="F121" s="35">
        <v>43</v>
      </c>
      <c r="G121" s="26">
        <v>362.59</v>
      </c>
      <c r="H121" s="36">
        <v>365.99</v>
      </c>
      <c r="I121" s="35">
        <v>365</v>
      </c>
      <c r="J121" s="26">
        <v>11174.66</v>
      </c>
      <c r="K121" s="36">
        <v>11262.03</v>
      </c>
      <c r="L121" s="35"/>
      <c r="M121" s="26"/>
      <c r="N121" s="36"/>
      <c r="O121" s="35" t="s">
        <v>617</v>
      </c>
      <c r="P121" s="26" t="s">
        <v>617</v>
      </c>
      <c r="Q121" s="36" t="s">
        <v>617</v>
      </c>
      <c r="R121" s="35">
        <v>329</v>
      </c>
      <c r="S121" s="26">
        <v>1611.07</v>
      </c>
      <c r="T121" s="36">
        <v>1587.63</v>
      </c>
      <c r="U121" s="35">
        <v>32</v>
      </c>
      <c r="V121" s="26">
        <v>174.05</v>
      </c>
      <c r="W121" s="36">
        <v>175.46</v>
      </c>
      <c r="X121" s="35">
        <v>10</v>
      </c>
      <c r="Y121" s="26">
        <v>98.9</v>
      </c>
      <c r="Z121" s="36">
        <v>99.28</v>
      </c>
      <c r="AA121" s="35">
        <v>148</v>
      </c>
      <c r="AB121" s="26">
        <v>2194.48</v>
      </c>
      <c r="AC121" s="36">
        <v>2196.8000000000002</v>
      </c>
      <c r="AD121" s="35">
        <v>328</v>
      </c>
      <c r="AE121" s="26">
        <v>8266.16</v>
      </c>
      <c r="AF121" s="36">
        <v>8345.73</v>
      </c>
      <c r="AG121" s="35" t="s">
        <v>617</v>
      </c>
      <c r="AH121" s="26" t="s">
        <v>617</v>
      </c>
      <c r="AI121" s="36" t="s">
        <v>617</v>
      </c>
      <c r="AJ121" s="35">
        <v>401</v>
      </c>
      <c r="AK121" s="26">
        <v>7466.1</v>
      </c>
      <c r="AL121" s="36">
        <v>7134.65</v>
      </c>
      <c r="AM121" s="35">
        <v>58</v>
      </c>
      <c r="AN121" s="26">
        <v>697.92</v>
      </c>
      <c r="AO121" s="36">
        <v>701.82</v>
      </c>
      <c r="AP121" s="35">
        <v>283</v>
      </c>
      <c r="AQ121" s="26">
        <v>2243.87</v>
      </c>
      <c r="AR121" s="36">
        <v>2245.88</v>
      </c>
      <c r="AS121" s="35">
        <v>347</v>
      </c>
      <c r="AT121" s="26">
        <v>415.41</v>
      </c>
      <c r="AU121" s="36">
        <v>6.12</v>
      </c>
      <c r="AV121" s="5" t="str">
        <f t="shared" si="1"/>
        <v>2 24</v>
      </c>
    </row>
    <row r="122" spans="1:48" x14ac:dyDescent="0.2">
      <c r="A122" s="42" t="s">
        <v>912</v>
      </c>
      <c r="B122" s="2" t="s">
        <v>913</v>
      </c>
      <c r="C122" s="35">
        <v>636</v>
      </c>
      <c r="D122" s="26">
        <v>34125.33</v>
      </c>
      <c r="E122" s="36">
        <v>33682.97</v>
      </c>
      <c r="F122" s="35">
        <v>39</v>
      </c>
      <c r="G122" s="26">
        <v>59.66</v>
      </c>
      <c r="H122" s="36">
        <v>59.5</v>
      </c>
      <c r="I122" s="35">
        <v>414</v>
      </c>
      <c r="J122" s="26">
        <v>14181.54</v>
      </c>
      <c r="K122" s="36">
        <v>14314.18</v>
      </c>
      <c r="L122" s="35" t="s">
        <v>617</v>
      </c>
      <c r="M122" s="26" t="s">
        <v>617</v>
      </c>
      <c r="N122" s="36" t="s">
        <v>617</v>
      </c>
      <c r="O122" s="35" t="s">
        <v>617</v>
      </c>
      <c r="P122" s="26" t="s">
        <v>617</v>
      </c>
      <c r="Q122" s="36" t="s">
        <v>617</v>
      </c>
      <c r="R122" s="35">
        <v>334</v>
      </c>
      <c r="S122" s="26">
        <v>1122.3499999999999</v>
      </c>
      <c r="T122" s="36">
        <v>1103.6300000000001</v>
      </c>
      <c r="U122" s="35">
        <v>34</v>
      </c>
      <c r="V122" s="26">
        <v>75.81</v>
      </c>
      <c r="W122" s="36">
        <v>76.87</v>
      </c>
      <c r="X122" s="35">
        <v>29</v>
      </c>
      <c r="Y122" s="26">
        <v>399.72</v>
      </c>
      <c r="Z122" s="36">
        <v>402.98</v>
      </c>
      <c r="AA122" s="35">
        <v>207</v>
      </c>
      <c r="AB122" s="26">
        <v>2686.11</v>
      </c>
      <c r="AC122" s="36">
        <v>2704</v>
      </c>
      <c r="AD122" s="35">
        <v>366</v>
      </c>
      <c r="AE122" s="26">
        <v>9145.3799999999992</v>
      </c>
      <c r="AF122" s="36">
        <v>9227.93</v>
      </c>
      <c r="AG122" s="35">
        <v>10</v>
      </c>
      <c r="AH122" s="26">
        <v>254.74</v>
      </c>
      <c r="AI122" s="36">
        <v>257.79000000000002</v>
      </c>
      <c r="AJ122" s="35">
        <v>385</v>
      </c>
      <c r="AK122" s="26">
        <v>3605.74</v>
      </c>
      <c r="AL122" s="36">
        <v>3362.34</v>
      </c>
      <c r="AM122" s="35">
        <v>71</v>
      </c>
      <c r="AN122" s="26">
        <v>773.32</v>
      </c>
      <c r="AO122" s="36">
        <v>780.45</v>
      </c>
      <c r="AP122" s="35">
        <v>207</v>
      </c>
      <c r="AQ122" s="26">
        <v>1338.97</v>
      </c>
      <c r="AR122" s="36">
        <v>1339.49</v>
      </c>
      <c r="AS122" s="35">
        <v>399</v>
      </c>
      <c r="AT122" s="26">
        <v>433.13</v>
      </c>
      <c r="AU122" s="36">
        <v>7.57</v>
      </c>
      <c r="AV122" s="5" t="str">
        <f t="shared" si="1"/>
        <v>2 25</v>
      </c>
    </row>
    <row r="123" spans="1:48" x14ac:dyDescent="0.2">
      <c r="A123" s="42" t="s">
        <v>914</v>
      </c>
      <c r="B123" s="2" t="s">
        <v>915</v>
      </c>
      <c r="C123" s="35">
        <v>95</v>
      </c>
      <c r="D123" s="26">
        <v>3440.09</v>
      </c>
      <c r="E123" s="36">
        <v>3395.42</v>
      </c>
      <c r="F123" s="35">
        <v>10</v>
      </c>
      <c r="G123" s="26">
        <v>12.23</v>
      </c>
      <c r="H123" s="36">
        <v>12.23</v>
      </c>
      <c r="I123" s="35">
        <v>49</v>
      </c>
      <c r="J123" s="26">
        <v>1117.22</v>
      </c>
      <c r="K123" s="36">
        <v>1122.83</v>
      </c>
      <c r="L123" s="35"/>
      <c r="M123" s="26"/>
      <c r="N123" s="36"/>
      <c r="O123" s="35"/>
      <c r="P123" s="26"/>
      <c r="Q123" s="36"/>
      <c r="R123" s="35">
        <v>36</v>
      </c>
      <c r="S123" s="26">
        <v>165.64</v>
      </c>
      <c r="T123" s="36">
        <v>162.53</v>
      </c>
      <c r="U123" s="35" t="s">
        <v>617</v>
      </c>
      <c r="V123" s="26" t="s">
        <v>617</v>
      </c>
      <c r="W123" s="36" t="s">
        <v>617</v>
      </c>
      <c r="X123" s="35">
        <v>9</v>
      </c>
      <c r="Y123" s="26">
        <v>160.79</v>
      </c>
      <c r="Z123" s="36">
        <v>161.78</v>
      </c>
      <c r="AA123" s="35">
        <v>28</v>
      </c>
      <c r="AB123" s="26">
        <v>249.99</v>
      </c>
      <c r="AC123" s="36">
        <v>250.39</v>
      </c>
      <c r="AD123" s="35">
        <v>35</v>
      </c>
      <c r="AE123" s="26">
        <v>598.82000000000005</v>
      </c>
      <c r="AF123" s="36">
        <v>604.37</v>
      </c>
      <c r="AG123" s="35" t="s">
        <v>617</v>
      </c>
      <c r="AH123" s="26" t="s">
        <v>617</v>
      </c>
      <c r="AI123" s="36" t="s">
        <v>617</v>
      </c>
      <c r="AJ123" s="35">
        <v>64</v>
      </c>
      <c r="AK123" s="26">
        <v>656.01</v>
      </c>
      <c r="AL123" s="36">
        <v>638.51</v>
      </c>
      <c r="AM123" s="35">
        <v>18</v>
      </c>
      <c r="AN123" s="26">
        <v>254.8</v>
      </c>
      <c r="AO123" s="36">
        <v>258.45999999999998</v>
      </c>
      <c r="AP123" s="35">
        <v>26</v>
      </c>
      <c r="AQ123" s="26">
        <v>156.41999999999999</v>
      </c>
      <c r="AR123" s="36">
        <v>155.52000000000001</v>
      </c>
      <c r="AS123" s="35">
        <v>41</v>
      </c>
      <c r="AT123" s="26">
        <v>39.299999999999997</v>
      </c>
      <c r="AU123" s="36"/>
      <c r="AV123" s="5" t="str">
        <f t="shared" si="1"/>
        <v>2 22.6666666666667</v>
      </c>
    </row>
    <row r="124" spans="1:48" x14ac:dyDescent="0.2">
      <c r="A124" s="42" t="s">
        <v>916</v>
      </c>
      <c r="B124" s="2" t="s">
        <v>917</v>
      </c>
      <c r="C124" s="35">
        <v>205</v>
      </c>
      <c r="D124" s="26">
        <v>6069.22</v>
      </c>
      <c r="E124" s="36">
        <v>5633.72</v>
      </c>
      <c r="F124" s="35">
        <v>167</v>
      </c>
      <c r="G124" s="26">
        <v>2975.09</v>
      </c>
      <c r="H124" s="36">
        <v>3048.01</v>
      </c>
      <c r="I124" s="35">
        <v>28</v>
      </c>
      <c r="J124" s="26">
        <v>971.34</v>
      </c>
      <c r="K124" s="36">
        <v>972.28</v>
      </c>
      <c r="L124" s="35"/>
      <c r="M124" s="26"/>
      <c r="N124" s="36"/>
      <c r="O124" s="35" t="s">
        <v>617</v>
      </c>
      <c r="P124" s="26" t="s">
        <v>617</v>
      </c>
      <c r="Q124" s="36" t="s">
        <v>617</v>
      </c>
      <c r="R124" s="35">
        <v>37</v>
      </c>
      <c r="S124" s="26">
        <v>441.66</v>
      </c>
      <c r="T124" s="36">
        <v>440.16</v>
      </c>
      <c r="U124" s="35">
        <v>12</v>
      </c>
      <c r="V124" s="26">
        <v>58.09</v>
      </c>
      <c r="W124" s="36">
        <v>58.11</v>
      </c>
      <c r="X124" s="35" t="s">
        <v>617</v>
      </c>
      <c r="Y124" s="26" t="s">
        <v>617</v>
      </c>
      <c r="Z124" s="36" t="s">
        <v>617</v>
      </c>
      <c r="AA124" s="35">
        <v>9</v>
      </c>
      <c r="AB124" s="26">
        <v>74.959999999999994</v>
      </c>
      <c r="AC124" s="36">
        <v>73.72</v>
      </c>
      <c r="AD124" s="35">
        <v>5</v>
      </c>
      <c r="AE124" s="26">
        <v>31.45</v>
      </c>
      <c r="AF124" s="36">
        <v>31.26</v>
      </c>
      <c r="AG124" s="35" t="s">
        <v>617</v>
      </c>
      <c r="AH124" s="26" t="s">
        <v>617</v>
      </c>
      <c r="AI124" s="36" t="s">
        <v>617</v>
      </c>
      <c r="AJ124" s="35">
        <v>18</v>
      </c>
      <c r="AK124" s="26">
        <v>891.15</v>
      </c>
      <c r="AL124" s="36">
        <v>769.05</v>
      </c>
      <c r="AM124" s="35" t="s">
        <v>617</v>
      </c>
      <c r="AN124" s="26" t="s">
        <v>617</v>
      </c>
      <c r="AO124" s="36" t="s">
        <v>617</v>
      </c>
      <c r="AP124" s="35">
        <v>15</v>
      </c>
      <c r="AQ124" s="26">
        <v>151.72999999999999</v>
      </c>
      <c r="AR124" s="36">
        <v>149.30000000000001</v>
      </c>
      <c r="AS124" s="35">
        <v>129</v>
      </c>
      <c r="AT124" s="26">
        <v>383.72</v>
      </c>
      <c r="AU124" s="36">
        <v>1.79</v>
      </c>
      <c r="AV124" s="5" t="str">
        <f t="shared" si="1"/>
        <v>4 24</v>
      </c>
    </row>
    <row r="125" spans="1:48" x14ac:dyDescent="0.2">
      <c r="A125" s="42" t="s">
        <v>918</v>
      </c>
      <c r="B125" s="2" t="s">
        <v>919</v>
      </c>
      <c r="C125" s="35">
        <v>199</v>
      </c>
      <c r="D125" s="26">
        <v>5611.06</v>
      </c>
      <c r="E125" s="36">
        <v>5052.3</v>
      </c>
      <c r="F125" s="35">
        <v>175</v>
      </c>
      <c r="G125" s="26">
        <v>2370.81</v>
      </c>
      <c r="H125" s="36">
        <v>2414.27</v>
      </c>
      <c r="I125" s="35">
        <v>25</v>
      </c>
      <c r="J125" s="26">
        <v>465.73</v>
      </c>
      <c r="K125" s="36">
        <v>463.75</v>
      </c>
      <c r="L125" s="35"/>
      <c r="M125" s="26"/>
      <c r="N125" s="36"/>
      <c r="O125" s="35" t="s">
        <v>617</v>
      </c>
      <c r="P125" s="26" t="s">
        <v>617</v>
      </c>
      <c r="Q125" s="36" t="s">
        <v>617</v>
      </c>
      <c r="R125" s="35">
        <v>35</v>
      </c>
      <c r="S125" s="26">
        <v>290.95</v>
      </c>
      <c r="T125" s="36">
        <v>287.64</v>
      </c>
      <c r="U125" s="35" t="s">
        <v>617</v>
      </c>
      <c r="V125" s="26" t="s">
        <v>617</v>
      </c>
      <c r="W125" s="36" t="s">
        <v>617</v>
      </c>
      <c r="X125" s="35" t="s">
        <v>617</v>
      </c>
      <c r="Y125" s="26" t="s">
        <v>617</v>
      </c>
      <c r="Z125" s="36" t="s">
        <v>617</v>
      </c>
      <c r="AA125" s="35">
        <v>15</v>
      </c>
      <c r="AB125" s="26">
        <v>169.38</v>
      </c>
      <c r="AC125" s="36">
        <v>168.08</v>
      </c>
      <c r="AD125" s="35">
        <v>7</v>
      </c>
      <c r="AE125" s="26">
        <v>28.03</v>
      </c>
      <c r="AF125" s="36">
        <v>27.6</v>
      </c>
      <c r="AG125" s="35" t="s">
        <v>617</v>
      </c>
      <c r="AH125" s="26" t="s">
        <v>617</v>
      </c>
      <c r="AI125" s="36" t="s">
        <v>617</v>
      </c>
      <c r="AJ125" s="35">
        <v>20</v>
      </c>
      <c r="AK125" s="26">
        <v>1781.79</v>
      </c>
      <c r="AL125" s="36">
        <v>1491</v>
      </c>
      <c r="AM125" s="35">
        <v>4</v>
      </c>
      <c r="AN125" s="26">
        <v>26.37</v>
      </c>
      <c r="AO125" s="36">
        <v>26.17</v>
      </c>
      <c r="AP125" s="35">
        <v>20</v>
      </c>
      <c r="AQ125" s="26">
        <v>148.74</v>
      </c>
      <c r="AR125" s="36">
        <v>147.34</v>
      </c>
      <c r="AS125" s="35">
        <v>120</v>
      </c>
      <c r="AT125" s="26">
        <v>303.64999999999998</v>
      </c>
      <c r="AU125" s="36">
        <v>0.87</v>
      </c>
      <c r="AV125" s="5" t="str">
        <f t="shared" si="1"/>
        <v>4 24</v>
      </c>
    </row>
    <row r="126" spans="1:48" x14ac:dyDescent="0.2">
      <c r="A126" s="42" t="s">
        <v>920</v>
      </c>
      <c r="B126" s="2" t="s">
        <v>921</v>
      </c>
      <c r="C126" s="35">
        <v>78</v>
      </c>
      <c r="D126" s="26">
        <v>903.89</v>
      </c>
      <c r="E126" s="36">
        <v>859.71</v>
      </c>
      <c r="F126" s="35">
        <v>68</v>
      </c>
      <c r="G126" s="26">
        <v>672.37</v>
      </c>
      <c r="H126" s="36">
        <v>706.77</v>
      </c>
      <c r="I126" s="35">
        <v>5</v>
      </c>
      <c r="J126" s="26">
        <v>68.36</v>
      </c>
      <c r="K126" s="36">
        <v>68.209999999999994</v>
      </c>
      <c r="L126" s="35"/>
      <c r="M126" s="26"/>
      <c r="N126" s="36"/>
      <c r="O126" s="35"/>
      <c r="P126" s="26"/>
      <c r="Q126" s="36"/>
      <c r="R126" s="35">
        <v>14</v>
      </c>
      <c r="S126" s="26">
        <v>43.59</v>
      </c>
      <c r="T126" s="36">
        <v>43.53</v>
      </c>
      <c r="U126" s="35" t="s">
        <v>617</v>
      </c>
      <c r="V126" s="26" t="s">
        <v>617</v>
      </c>
      <c r="W126" s="36" t="s">
        <v>617</v>
      </c>
      <c r="X126" s="35" t="s">
        <v>617</v>
      </c>
      <c r="Y126" s="26" t="s">
        <v>617</v>
      </c>
      <c r="Z126" s="36" t="s">
        <v>617</v>
      </c>
      <c r="AA126" s="35" t="s">
        <v>617</v>
      </c>
      <c r="AB126" s="26" t="s">
        <v>617</v>
      </c>
      <c r="AC126" s="36" t="s">
        <v>617</v>
      </c>
      <c r="AD126" s="35" t="s">
        <v>617</v>
      </c>
      <c r="AE126" s="26" t="s">
        <v>617</v>
      </c>
      <c r="AF126" s="36" t="s">
        <v>617</v>
      </c>
      <c r="AG126" s="35"/>
      <c r="AH126" s="26"/>
      <c r="AI126" s="36"/>
      <c r="AJ126" s="35"/>
      <c r="AK126" s="26"/>
      <c r="AL126" s="36"/>
      <c r="AM126" s="35"/>
      <c r="AN126" s="26"/>
      <c r="AO126" s="36"/>
      <c r="AP126" s="35"/>
      <c r="AQ126" s="26"/>
      <c r="AR126" s="36"/>
      <c r="AS126" s="35">
        <v>57</v>
      </c>
      <c r="AT126" s="26">
        <v>78.3</v>
      </c>
      <c r="AU126" s="36"/>
      <c r="AV126" s="5" t="str">
        <f t="shared" si="1"/>
        <v>4 18.6666666666667</v>
      </c>
    </row>
    <row r="127" spans="1:48" x14ac:dyDescent="0.2">
      <c r="A127" s="42" t="s">
        <v>922</v>
      </c>
      <c r="B127" s="2" t="s">
        <v>923</v>
      </c>
      <c r="C127" s="35">
        <v>285</v>
      </c>
      <c r="D127" s="26">
        <v>5671.83</v>
      </c>
      <c r="E127" s="36">
        <v>5454.74</v>
      </c>
      <c r="F127" s="35">
        <v>245</v>
      </c>
      <c r="G127" s="26">
        <v>3713.8</v>
      </c>
      <c r="H127" s="36">
        <v>3833.01</v>
      </c>
      <c r="I127" s="35">
        <v>29</v>
      </c>
      <c r="J127" s="26">
        <v>750.57</v>
      </c>
      <c r="K127" s="36">
        <v>750.32</v>
      </c>
      <c r="L127" s="35"/>
      <c r="M127" s="26"/>
      <c r="N127" s="36"/>
      <c r="O127" s="35" t="s">
        <v>617</v>
      </c>
      <c r="P127" s="26" t="s">
        <v>617</v>
      </c>
      <c r="Q127" s="36" t="s">
        <v>617</v>
      </c>
      <c r="R127" s="35">
        <v>52</v>
      </c>
      <c r="S127" s="26">
        <v>307.52</v>
      </c>
      <c r="T127" s="36">
        <v>305.31</v>
      </c>
      <c r="U127" s="35">
        <v>7</v>
      </c>
      <c r="V127" s="26">
        <v>8.5399999999999991</v>
      </c>
      <c r="W127" s="36">
        <v>8.3699999999999992</v>
      </c>
      <c r="X127" s="35">
        <v>4</v>
      </c>
      <c r="Y127" s="26">
        <v>114.61</v>
      </c>
      <c r="Z127" s="36">
        <v>116.88</v>
      </c>
      <c r="AA127" s="35">
        <v>11</v>
      </c>
      <c r="AB127" s="26">
        <v>76.239999999999995</v>
      </c>
      <c r="AC127" s="36">
        <v>75.95</v>
      </c>
      <c r="AD127" s="35">
        <v>7</v>
      </c>
      <c r="AE127" s="26">
        <v>59.91</v>
      </c>
      <c r="AF127" s="36">
        <v>59.17</v>
      </c>
      <c r="AG127" s="35" t="s">
        <v>617</v>
      </c>
      <c r="AH127" s="26" t="s">
        <v>617</v>
      </c>
      <c r="AI127" s="36" t="s">
        <v>617</v>
      </c>
      <c r="AJ127" s="35">
        <v>14</v>
      </c>
      <c r="AK127" s="26">
        <v>137.81</v>
      </c>
      <c r="AL127" s="36">
        <v>129.66</v>
      </c>
      <c r="AM127" s="35">
        <v>5</v>
      </c>
      <c r="AN127" s="26">
        <v>33.880000000000003</v>
      </c>
      <c r="AO127" s="36">
        <v>33.74</v>
      </c>
      <c r="AP127" s="35">
        <v>15</v>
      </c>
      <c r="AQ127" s="26">
        <v>118.19</v>
      </c>
      <c r="AR127" s="36">
        <v>117.66</v>
      </c>
      <c r="AS127" s="35">
        <v>191</v>
      </c>
      <c r="AT127" s="26">
        <v>327.43</v>
      </c>
      <c r="AU127" s="36">
        <v>1.66</v>
      </c>
      <c r="AV127" s="5" t="str">
        <f t="shared" si="1"/>
        <v>2 24</v>
      </c>
    </row>
    <row r="128" spans="1:48" x14ac:dyDescent="0.2">
      <c r="A128" s="42" t="s">
        <v>924</v>
      </c>
      <c r="B128" s="2" t="s">
        <v>925</v>
      </c>
      <c r="C128" s="35">
        <v>631</v>
      </c>
      <c r="D128" s="26">
        <v>14525.12</v>
      </c>
      <c r="E128" s="36">
        <v>12960.85</v>
      </c>
      <c r="F128" s="35">
        <v>585</v>
      </c>
      <c r="G128" s="26">
        <v>9733.19</v>
      </c>
      <c r="H128" s="36">
        <v>10095.68</v>
      </c>
      <c r="I128" s="35">
        <v>44</v>
      </c>
      <c r="J128" s="26">
        <v>966.36</v>
      </c>
      <c r="K128" s="36">
        <v>963.92</v>
      </c>
      <c r="L128" s="35"/>
      <c r="M128" s="26"/>
      <c r="N128" s="36"/>
      <c r="O128" s="35"/>
      <c r="P128" s="26"/>
      <c r="Q128" s="36"/>
      <c r="R128" s="35">
        <v>86</v>
      </c>
      <c r="S128" s="26">
        <v>277.83999999999997</v>
      </c>
      <c r="T128" s="36">
        <v>271.76</v>
      </c>
      <c r="U128" s="35">
        <v>9</v>
      </c>
      <c r="V128" s="26">
        <v>13.23</v>
      </c>
      <c r="W128" s="36">
        <v>13.26</v>
      </c>
      <c r="X128" s="35">
        <v>4</v>
      </c>
      <c r="Y128" s="26">
        <v>35.35</v>
      </c>
      <c r="Z128" s="36">
        <v>35.299999999999997</v>
      </c>
      <c r="AA128" s="35">
        <v>27</v>
      </c>
      <c r="AB128" s="26">
        <v>315.97000000000003</v>
      </c>
      <c r="AC128" s="36">
        <v>315.16000000000003</v>
      </c>
      <c r="AD128" s="35">
        <v>12</v>
      </c>
      <c r="AE128" s="26">
        <v>159.62</v>
      </c>
      <c r="AF128" s="36">
        <v>158.32</v>
      </c>
      <c r="AG128" s="35">
        <v>11</v>
      </c>
      <c r="AH128" s="26">
        <v>25.2</v>
      </c>
      <c r="AI128" s="36">
        <v>25.12</v>
      </c>
      <c r="AJ128" s="35">
        <v>25</v>
      </c>
      <c r="AK128" s="26">
        <v>1560.12</v>
      </c>
      <c r="AL128" s="36">
        <v>925.77</v>
      </c>
      <c r="AM128" s="35">
        <v>11</v>
      </c>
      <c r="AN128" s="26">
        <v>76.33</v>
      </c>
      <c r="AO128" s="36">
        <v>76.16</v>
      </c>
      <c r="AP128" s="35">
        <v>14</v>
      </c>
      <c r="AQ128" s="26">
        <v>74.12</v>
      </c>
      <c r="AR128" s="36">
        <v>73.400000000000006</v>
      </c>
      <c r="AS128" s="35">
        <v>496</v>
      </c>
      <c r="AT128" s="26">
        <v>1287.79</v>
      </c>
      <c r="AU128" s="36">
        <v>7</v>
      </c>
      <c r="AV128" s="5" t="str">
        <f t="shared" si="1"/>
        <v>0 23</v>
      </c>
    </row>
    <row r="129" spans="1:48" x14ac:dyDescent="0.2">
      <c r="A129" s="42" t="s">
        <v>926</v>
      </c>
      <c r="B129" s="2" t="s">
        <v>927</v>
      </c>
      <c r="C129" s="35">
        <v>422</v>
      </c>
      <c r="D129" s="26">
        <v>16190.26</v>
      </c>
      <c r="E129" s="36">
        <v>11242.64</v>
      </c>
      <c r="F129" s="35">
        <v>322</v>
      </c>
      <c r="G129" s="26">
        <v>2818.34</v>
      </c>
      <c r="H129" s="36">
        <v>2859.5</v>
      </c>
      <c r="I129" s="35">
        <v>65</v>
      </c>
      <c r="J129" s="26">
        <v>608.65</v>
      </c>
      <c r="K129" s="36">
        <v>604.38</v>
      </c>
      <c r="L129" s="35"/>
      <c r="M129" s="26"/>
      <c r="N129" s="36"/>
      <c r="O129" s="35">
        <v>18</v>
      </c>
      <c r="P129" s="26">
        <v>92.93</v>
      </c>
      <c r="Q129" s="36">
        <v>90.94</v>
      </c>
      <c r="R129" s="35">
        <v>41</v>
      </c>
      <c r="S129" s="26">
        <v>110.11</v>
      </c>
      <c r="T129" s="36">
        <v>103.81</v>
      </c>
      <c r="U129" s="35">
        <v>30</v>
      </c>
      <c r="V129" s="26">
        <v>45.52</v>
      </c>
      <c r="W129" s="36">
        <v>45.22</v>
      </c>
      <c r="X129" s="35">
        <v>7</v>
      </c>
      <c r="Y129" s="26">
        <v>33.56</v>
      </c>
      <c r="Z129" s="36">
        <v>34.32</v>
      </c>
      <c r="AA129" s="35">
        <v>49</v>
      </c>
      <c r="AB129" s="26">
        <v>479.69</v>
      </c>
      <c r="AC129" s="36">
        <v>475.28</v>
      </c>
      <c r="AD129" s="35">
        <v>9</v>
      </c>
      <c r="AE129" s="26">
        <v>37.479999999999997</v>
      </c>
      <c r="AF129" s="36">
        <v>37.33</v>
      </c>
      <c r="AG129" s="35">
        <v>7</v>
      </c>
      <c r="AH129" s="26">
        <v>10.93</v>
      </c>
      <c r="AI129" s="36">
        <v>10.85</v>
      </c>
      <c r="AJ129" s="35">
        <v>97</v>
      </c>
      <c r="AK129" s="26">
        <v>10530.38</v>
      </c>
      <c r="AL129" s="36">
        <v>6186.61</v>
      </c>
      <c r="AM129" s="35">
        <v>5</v>
      </c>
      <c r="AN129" s="26">
        <v>12</v>
      </c>
      <c r="AO129" s="36">
        <v>11.99</v>
      </c>
      <c r="AP129" s="35">
        <v>84</v>
      </c>
      <c r="AQ129" s="26">
        <v>785.13</v>
      </c>
      <c r="AR129" s="36">
        <v>777.48</v>
      </c>
      <c r="AS129" s="35">
        <v>273</v>
      </c>
      <c r="AT129" s="26">
        <v>625.54</v>
      </c>
      <c r="AU129" s="36">
        <v>4.93</v>
      </c>
      <c r="AV129" s="5" t="str">
        <f t="shared" si="1"/>
        <v>0 24</v>
      </c>
    </row>
    <row r="130" spans="1:48" x14ac:dyDescent="0.2">
      <c r="A130" s="42" t="s">
        <v>928</v>
      </c>
      <c r="B130" s="2" t="s">
        <v>929</v>
      </c>
      <c r="C130" s="35">
        <v>184</v>
      </c>
      <c r="D130" s="26">
        <v>3528.32</v>
      </c>
      <c r="E130" s="36">
        <v>3176.39</v>
      </c>
      <c r="F130" s="35">
        <v>128</v>
      </c>
      <c r="G130" s="26">
        <v>1544.19</v>
      </c>
      <c r="H130" s="36">
        <v>1540.78</v>
      </c>
      <c r="I130" s="35">
        <v>46</v>
      </c>
      <c r="J130" s="26">
        <v>390.85</v>
      </c>
      <c r="K130" s="36">
        <v>392.08</v>
      </c>
      <c r="L130" s="35"/>
      <c r="M130" s="26"/>
      <c r="N130" s="36"/>
      <c r="O130" s="35">
        <v>4</v>
      </c>
      <c r="P130" s="26">
        <v>15.23</v>
      </c>
      <c r="Q130" s="36">
        <v>15.21</v>
      </c>
      <c r="R130" s="35">
        <v>43</v>
      </c>
      <c r="S130" s="26">
        <v>172.56</v>
      </c>
      <c r="T130" s="36">
        <v>169.6</v>
      </c>
      <c r="U130" s="35">
        <v>15</v>
      </c>
      <c r="V130" s="26">
        <v>72.25</v>
      </c>
      <c r="W130" s="36">
        <v>72.540000000000006</v>
      </c>
      <c r="X130" s="35">
        <v>8</v>
      </c>
      <c r="Y130" s="26">
        <v>95.96</v>
      </c>
      <c r="Z130" s="36">
        <v>96.45</v>
      </c>
      <c r="AA130" s="35">
        <v>32</v>
      </c>
      <c r="AB130" s="26">
        <v>216.75</v>
      </c>
      <c r="AC130" s="36">
        <v>216.58</v>
      </c>
      <c r="AD130" s="35" t="s">
        <v>617</v>
      </c>
      <c r="AE130" s="26" t="s">
        <v>617</v>
      </c>
      <c r="AF130" s="36" t="s">
        <v>617</v>
      </c>
      <c r="AG130" s="35" t="s">
        <v>617</v>
      </c>
      <c r="AH130" s="26" t="s">
        <v>617</v>
      </c>
      <c r="AI130" s="36" t="s">
        <v>617</v>
      </c>
      <c r="AJ130" s="35">
        <v>57</v>
      </c>
      <c r="AK130" s="26">
        <v>626.07000000000005</v>
      </c>
      <c r="AL130" s="36">
        <v>447.11</v>
      </c>
      <c r="AM130" s="35">
        <v>3</v>
      </c>
      <c r="AN130" s="26">
        <v>19.38</v>
      </c>
      <c r="AO130" s="36">
        <v>19.53</v>
      </c>
      <c r="AP130" s="35">
        <v>40</v>
      </c>
      <c r="AQ130" s="26">
        <v>179.8</v>
      </c>
      <c r="AR130" s="36">
        <v>176.71</v>
      </c>
      <c r="AS130" s="35">
        <v>102</v>
      </c>
      <c r="AT130" s="26">
        <v>176.47</v>
      </c>
      <c r="AU130" s="36">
        <v>11.01</v>
      </c>
      <c r="AV130" s="5" t="str">
        <f t="shared" si="1"/>
        <v>2 24</v>
      </c>
    </row>
    <row r="131" spans="1:48" x14ac:dyDescent="0.2">
      <c r="A131" s="42" t="s">
        <v>930</v>
      </c>
      <c r="B131" s="2" t="s">
        <v>931</v>
      </c>
      <c r="C131" s="35">
        <v>70</v>
      </c>
      <c r="D131" s="26">
        <v>1961.9</v>
      </c>
      <c r="E131" s="36">
        <v>1322.7</v>
      </c>
      <c r="F131" s="35">
        <v>53</v>
      </c>
      <c r="G131" s="26">
        <v>661.98</v>
      </c>
      <c r="H131" s="36">
        <v>667.68</v>
      </c>
      <c r="I131" s="35">
        <v>6</v>
      </c>
      <c r="J131" s="26">
        <v>36.61</v>
      </c>
      <c r="K131" s="36">
        <v>36.43</v>
      </c>
      <c r="L131" s="35"/>
      <c r="M131" s="26"/>
      <c r="N131" s="36"/>
      <c r="O131" s="35"/>
      <c r="P131" s="26"/>
      <c r="Q131" s="36"/>
      <c r="R131" s="35">
        <v>8</v>
      </c>
      <c r="S131" s="26">
        <v>36.85</v>
      </c>
      <c r="T131" s="36">
        <v>36.61</v>
      </c>
      <c r="U131" s="35" t="s">
        <v>617</v>
      </c>
      <c r="V131" s="26" t="s">
        <v>617</v>
      </c>
      <c r="W131" s="36" t="s">
        <v>617</v>
      </c>
      <c r="X131" s="35"/>
      <c r="Y131" s="26"/>
      <c r="Z131" s="36"/>
      <c r="AA131" s="35">
        <v>8</v>
      </c>
      <c r="AB131" s="26">
        <v>14.87</v>
      </c>
      <c r="AC131" s="36">
        <v>14.36</v>
      </c>
      <c r="AD131" s="35"/>
      <c r="AE131" s="26"/>
      <c r="AF131" s="36"/>
      <c r="AG131" s="35" t="s">
        <v>617</v>
      </c>
      <c r="AH131" s="26" t="s">
        <v>617</v>
      </c>
      <c r="AI131" s="36" t="s">
        <v>617</v>
      </c>
      <c r="AJ131" s="35">
        <v>7</v>
      </c>
      <c r="AK131" s="26">
        <v>1109.5999999999999</v>
      </c>
      <c r="AL131" s="36">
        <v>515.83000000000004</v>
      </c>
      <c r="AM131" s="35" t="s">
        <v>617</v>
      </c>
      <c r="AN131" s="26" t="s">
        <v>617</v>
      </c>
      <c r="AO131" s="36" t="s">
        <v>617</v>
      </c>
      <c r="AP131" s="35">
        <v>7</v>
      </c>
      <c r="AQ131" s="26">
        <v>19.21</v>
      </c>
      <c r="AR131" s="36">
        <v>18.98</v>
      </c>
      <c r="AS131" s="35">
        <v>42</v>
      </c>
      <c r="AT131" s="26">
        <v>52.54</v>
      </c>
      <c r="AU131" s="36"/>
      <c r="AV131" s="5" t="str">
        <f t="shared" si="1"/>
        <v>3 20.6666666666667</v>
      </c>
    </row>
    <row r="132" spans="1:48" x14ac:dyDescent="0.2">
      <c r="A132" s="42" t="s">
        <v>932</v>
      </c>
      <c r="B132" s="2" t="s">
        <v>933</v>
      </c>
      <c r="C132" s="35">
        <v>493</v>
      </c>
      <c r="D132" s="26">
        <v>12256.31</v>
      </c>
      <c r="E132" s="36">
        <v>9014.6</v>
      </c>
      <c r="F132" s="35">
        <v>444</v>
      </c>
      <c r="G132" s="26">
        <v>5650.45</v>
      </c>
      <c r="H132" s="36">
        <v>5811.9</v>
      </c>
      <c r="I132" s="35">
        <v>25</v>
      </c>
      <c r="J132" s="26">
        <v>244.02</v>
      </c>
      <c r="K132" s="36">
        <v>242.85</v>
      </c>
      <c r="L132" s="35"/>
      <c r="M132" s="26"/>
      <c r="N132" s="36"/>
      <c r="O132" s="35">
        <v>4</v>
      </c>
      <c r="P132" s="26">
        <v>23.19</v>
      </c>
      <c r="Q132" s="36">
        <v>23.18</v>
      </c>
      <c r="R132" s="35">
        <v>51</v>
      </c>
      <c r="S132" s="26">
        <v>167.4</v>
      </c>
      <c r="T132" s="36">
        <v>166.47</v>
      </c>
      <c r="U132" s="35">
        <v>13</v>
      </c>
      <c r="V132" s="26">
        <v>13.93</v>
      </c>
      <c r="W132" s="36">
        <v>14.05</v>
      </c>
      <c r="X132" s="35" t="s">
        <v>617</v>
      </c>
      <c r="Y132" s="26" t="s">
        <v>617</v>
      </c>
      <c r="Z132" s="36" t="s">
        <v>617</v>
      </c>
      <c r="AA132" s="35">
        <v>23</v>
      </c>
      <c r="AB132" s="26">
        <v>125.8</v>
      </c>
      <c r="AC132" s="36">
        <v>126.69</v>
      </c>
      <c r="AD132" s="35">
        <v>3</v>
      </c>
      <c r="AE132" s="26">
        <v>20.56</v>
      </c>
      <c r="AF132" s="36">
        <v>20.55</v>
      </c>
      <c r="AG132" s="35">
        <v>4</v>
      </c>
      <c r="AH132" s="26">
        <v>1.42</v>
      </c>
      <c r="AI132" s="36">
        <v>1.41</v>
      </c>
      <c r="AJ132" s="35">
        <v>38</v>
      </c>
      <c r="AK132" s="26">
        <v>5177.97</v>
      </c>
      <c r="AL132" s="36">
        <v>2518.79</v>
      </c>
      <c r="AM132" s="35" t="s">
        <v>617</v>
      </c>
      <c r="AN132" s="26" t="s">
        <v>617</v>
      </c>
      <c r="AO132" s="36" t="s">
        <v>617</v>
      </c>
      <c r="AP132" s="35">
        <v>28</v>
      </c>
      <c r="AQ132" s="26">
        <v>65.569999999999993</v>
      </c>
      <c r="AR132" s="36">
        <v>64.73</v>
      </c>
      <c r="AS132" s="35">
        <v>370</v>
      </c>
      <c r="AT132" s="26">
        <v>751.42</v>
      </c>
      <c r="AU132" s="36">
        <v>9.41</v>
      </c>
      <c r="AV132" s="5" t="str">
        <f t="shared" si="1"/>
        <v>2 24</v>
      </c>
    </row>
    <row r="133" spans="1:48" x14ac:dyDescent="0.2">
      <c r="A133" s="42" t="s">
        <v>934</v>
      </c>
      <c r="B133" s="2" t="s">
        <v>935</v>
      </c>
      <c r="C133" s="35">
        <v>67</v>
      </c>
      <c r="D133" s="26">
        <v>1362.35</v>
      </c>
      <c r="E133" s="36">
        <v>1260.4000000000001</v>
      </c>
      <c r="F133" s="35">
        <v>32</v>
      </c>
      <c r="G133" s="26">
        <v>335.74</v>
      </c>
      <c r="H133" s="36">
        <v>340.46</v>
      </c>
      <c r="I133" s="35">
        <v>11</v>
      </c>
      <c r="J133" s="26">
        <v>165.29</v>
      </c>
      <c r="K133" s="36">
        <v>165.69</v>
      </c>
      <c r="L133" s="35"/>
      <c r="M133" s="26"/>
      <c r="N133" s="36"/>
      <c r="O133" s="35"/>
      <c r="P133" s="26"/>
      <c r="Q133" s="36"/>
      <c r="R133" s="35">
        <v>13</v>
      </c>
      <c r="S133" s="26">
        <v>24.05</v>
      </c>
      <c r="T133" s="36">
        <v>23.72</v>
      </c>
      <c r="U133" s="35">
        <v>6</v>
      </c>
      <c r="V133" s="26">
        <v>41.45</v>
      </c>
      <c r="W133" s="36">
        <v>43.98</v>
      </c>
      <c r="X133" s="35" t="s">
        <v>617</v>
      </c>
      <c r="Y133" s="26" t="s">
        <v>617</v>
      </c>
      <c r="Z133" s="36" t="s">
        <v>617</v>
      </c>
      <c r="AA133" s="35">
        <v>10</v>
      </c>
      <c r="AB133" s="26">
        <v>145.84</v>
      </c>
      <c r="AC133" s="36">
        <v>145.28</v>
      </c>
      <c r="AD133" s="35" t="s">
        <v>617</v>
      </c>
      <c r="AE133" s="26" t="s">
        <v>617</v>
      </c>
      <c r="AF133" s="36" t="s">
        <v>617</v>
      </c>
      <c r="AG133" s="35"/>
      <c r="AH133" s="26"/>
      <c r="AI133" s="36"/>
      <c r="AJ133" s="35">
        <v>16</v>
      </c>
      <c r="AK133" s="26">
        <v>483.54</v>
      </c>
      <c r="AL133" s="36">
        <v>420.74</v>
      </c>
      <c r="AM133" s="35"/>
      <c r="AN133" s="26"/>
      <c r="AO133" s="36"/>
      <c r="AP133" s="35">
        <v>13</v>
      </c>
      <c r="AQ133" s="26">
        <v>78.45</v>
      </c>
      <c r="AR133" s="36">
        <v>78.41</v>
      </c>
      <c r="AS133" s="35">
        <v>35</v>
      </c>
      <c r="AT133" s="26">
        <v>45.43</v>
      </c>
      <c r="AU133" s="36"/>
      <c r="AV133" s="5" t="str">
        <f t="shared" si="1"/>
        <v>2 20.6666666666667</v>
      </c>
    </row>
    <row r="134" spans="1:48" x14ac:dyDescent="0.2">
      <c r="A134" s="42" t="s">
        <v>936</v>
      </c>
      <c r="B134" s="2" t="s">
        <v>937</v>
      </c>
      <c r="C134" s="35">
        <v>367</v>
      </c>
      <c r="D134" s="26">
        <v>47201.54</v>
      </c>
      <c r="E134" s="36">
        <v>28661.119999999999</v>
      </c>
      <c r="F134" s="35">
        <v>197</v>
      </c>
      <c r="G134" s="26">
        <v>2763.14</v>
      </c>
      <c r="H134" s="36">
        <v>2818.9</v>
      </c>
      <c r="I134" s="35">
        <v>48</v>
      </c>
      <c r="J134" s="26">
        <v>611.86</v>
      </c>
      <c r="K134" s="36">
        <v>607.92999999999995</v>
      </c>
      <c r="L134" s="35" t="s">
        <v>617</v>
      </c>
      <c r="M134" s="26" t="s">
        <v>617</v>
      </c>
      <c r="N134" s="36" t="s">
        <v>617</v>
      </c>
      <c r="O134" s="35">
        <v>22</v>
      </c>
      <c r="P134" s="26">
        <v>131.32</v>
      </c>
      <c r="Q134" s="36">
        <v>130.37</v>
      </c>
      <c r="R134" s="35">
        <v>25</v>
      </c>
      <c r="S134" s="26">
        <v>117.88</v>
      </c>
      <c r="T134" s="36">
        <v>115.29</v>
      </c>
      <c r="U134" s="35">
        <v>11</v>
      </c>
      <c r="V134" s="26">
        <v>11.6</v>
      </c>
      <c r="W134" s="36">
        <v>11.15</v>
      </c>
      <c r="X134" s="35" t="s">
        <v>617</v>
      </c>
      <c r="Y134" s="26" t="s">
        <v>617</v>
      </c>
      <c r="Z134" s="36" t="s">
        <v>617</v>
      </c>
      <c r="AA134" s="35">
        <v>86</v>
      </c>
      <c r="AB134" s="26">
        <v>1027.29</v>
      </c>
      <c r="AC134" s="36">
        <v>1019.95</v>
      </c>
      <c r="AD134" s="35">
        <v>3</v>
      </c>
      <c r="AE134" s="26">
        <v>17.16</v>
      </c>
      <c r="AF134" s="36">
        <v>17.149999999999999</v>
      </c>
      <c r="AG134" s="35">
        <v>3</v>
      </c>
      <c r="AH134" s="26">
        <v>0.66</v>
      </c>
      <c r="AI134" s="36">
        <v>0.66</v>
      </c>
      <c r="AJ134" s="35">
        <v>186</v>
      </c>
      <c r="AK134" s="26">
        <v>40405.79</v>
      </c>
      <c r="AL134" s="36">
        <v>22931.41</v>
      </c>
      <c r="AM134" s="35">
        <v>3</v>
      </c>
      <c r="AN134" s="26">
        <v>7.65</v>
      </c>
      <c r="AO134" s="36">
        <v>7.52</v>
      </c>
      <c r="AP134" s="35">
        <v>100</v>
      </c>
      <c r="AQ134" s="26">
        <v>1000.01</v>
      </c>
      <c r="AR134" s="36">
        <v>990.86</v>
      </c>
      <c r="AS134" s="35">
        <v>215</v>
      </c>
      <c r="AT134" s="26">
        <v>1104.4100000000001</v>
      </c>
      <c r="AU134" s="36">
        <v>8.6199999999999992</v>
      </c>
      <c r="AV134" s="5" t="str">
        <f t="shared" si="1"/>
        <v>2 25</v>
      </c>
    </row>
    <row r="135" spans="1:48" x14ac:dyDescent="0.2">
      <c r="A135" s="42" t="s">
        <v>938</v>
      </c>
      <c r="B135" s="2" t="s">
        <v>939</v>
      </c>
      <c r="C135" s="35">
        <v>266</v>
      </c>
      <c r="D135" s="26">
        <v>7527.97</v>
      </c>
      <c r="E135" s="36">
        <v>6949.67</v>
      </c>
      <c r="F135" s="35">
        <v>155</v>
      </c>
      <c r="G135" s="26">
        <v>2203.48</v>
      </c>
      <c r="H135" s="36">
        <v>2247.13</v>
      </c>
      <c r="I135" s="35">
        <v>67</v>
      </c>
      <c r="J135" s="26">
        <v>1348.76</v>
      </c>
      <c r="K135" s="36">
        <v>1346.17</v>
      </c>
      <c r="L135" s="35" t="s">
        <v>617</v>
      </c>
      <c r="M135" s="26" t="s">
        <v>617</v>
      </c>
      <c r="N135" s="36" t="s">
        <v>617</v>
      </c>
      <c r="O135" s="35" t="s">
        <v>617</v>
      </c>
      <c r="P135" s="26" t="s">
        <v>617</v>
      </c>
      <c r="Q135" s="36" t="s">
        <v>617</v>
      </c>
      <c r="R135" s="35">
        <v>48</v>
      </c>
      <c r="S135" s="26">
        <v>199.23</v>
      </c>
      <c r="T135" s="36">
        <v>197.76</v>
      </c>
      <c r="U135" s="35">
        <v>42</v>
      </c>
      <c r="V135" s="26">
        <v>619.26</v>
      </c>
      <c r="W135" s="36">
        <v>618.38</v>
      </c>
      <c r="X135" s="35">
        <v>14</v>
      </c>
      <c r="Y135" s="26">
        <v>135.41999999999999</v>
      </c>
      <c r="Z135" s="36">
        <v>134.55000000000001</v>
      </c>
      <c r="AA135" s="35">
        <v>57</v>
      </c>
      <c r="AB135" s="26">
        <v>434.11</v>
      </c>
      <c r="AC135" s="36">
        <v>431.11</v>
      </c>
      <c r="AD135" s="35">
        <v>18</v>
      </c>
      <c r="AE135" s="26">
        <v>302.38</v>
      </c>
      <c r="AF135" s="36">
        <v>302.88</v>
      </c>
      <c r="AG135" s="35">
        <v>6</v>
      </c>
      <c r="AH135" s="26">
        <v>62.04</v>
      </c>
      <c r="AI135" s="36">
        <v>62.03</v>
      </c>
      <c r="AJ135" s="35">
        <v>85</v>
      </c>
      <c r="AK135" s="26">
        <v>1414.07</v>
      </c>
      <c r="AL135" s="36">
        <v>1129.0899999999999</v>
      </c>
      <c r="AM135" s="35">
        <v>6</v>
      </c>
      <c r="AN135" s="26">
        <v>13.34</v>
      </c>
      <c r="AO135" s="36">
        <v>13.33</v>
      </c>
      <c r="AP135" s="35">
        <v>74</v>
      </c>
      <c r="AQ135" s="26">
        <v>451.1</v>
      </c>
      <c r="AR135" s="36">
        <v>446.29</v>
      </c>
      <c r="AS135" s="35">
        <v>135</v>
      </c>
      <c r="AT135" s="26">
        <v>337.58</v>
      </c>
      <c r="AU135" s="36">
        <v>13.84</v>
      </c>
      <c r="AV135" s="5" t="str">
        <f t="shared" ref="AV135:AV198" si="2">COUNTIF(F135:AU135,"s")/3 &amp; " "&amp;25-COUNTBLANK(F135:AU135)/3</f>
        <v>2 25</v>
      </c>
    </row>
    <row r="136" spans="1:48" x14ac:dyDescent="0.2">
      <c r="A136" s="42" t="s">
        <v>940</v>
      </c>
      <c r="B136" s="2" t="s">
        <v>941</v>
      </c>
      <c r="C136" s="35">
        <v>146</v>
      </c>
      <c r="D136" s="26">
        <v>4729.26</v>
      </c>
      <c r="E136" s="36">
        <v>4312.3500000000004</v>
      </c>
      <c r="F136" s="35">
        <v>79</v>
      </c>
      <c r="G136" s="26">
        <v>1193.6600000000001</v>
      </c>
      <c r="H136" s="36">
        <v>1209.53</v>
      </c>
      <c r="I136" s="35">
        <v>55</v>
      </c>
      <c r="J136" s="26">
        <v>915.78</v>
      </c>
      <c r="K136" s="36">
        <v>919.19</v>
      </c>
      <c r="L136" s="35"/>
      <c r="M136" s="26"/>
      <c r="N136" s="36"/>
      <c r="O136" s="35">
        <v>3</v>
      </c>
      <c r="P136" s="26">
        <v>6.44</v>
      </c>
      <c r="Q136" s="36">
        <v>6.27</v>
      </c>
      <c r="R136" s="35">
        <v>46</v>
      </c>
      <c r="S136" s="26">
        <v>159.06</v>
      </c>
      <c r="T136" s="36">
        <v>156.85</v>
      </c>
      <c r="U136" s="35">
        <v>35</v>
      </c>
      <c r="V136" s="26">
        <v>448.52</v>
      </c>
      <c r="W136" s="36">
        <v>447.76</v>
      </c>
      <c r="X136" s="35">
        <v>25</v>
      </c>
      <c r="Y136" s="26">
        <v>284.52999999999997</v>
      </c>
      <c r="Z136" s="36">
        <v>286.54000000000002</v>
      </c>
      <c r="AA136" s="35">
        <v>27</v>
      </c>
      <c r="AB136" s="26">
        <v>232.06</v>
      </c>
      <c r="AC136" s="36">
        <v>232.41</v>
      </c>
      <c r="AD136" s="35">
        <v>7</v>
      </c>
      <c r="AE136" s="26">
        <v>43.46</v>
      </c>
      <c r="AF136" s="36">
        <v>43.4</v>
      </c>
      <c r="AG136" s="35" t="s">
        <v>617</v>
      </c>
      <c r="AH136" s="26" t="s">
        <v>617</v>
      </c>
      <c r="AI136" s="36" t="s">
        <v>617</v>
      </c>
      <c r="AJ136" s="35">
        <v>45</v>
      </c>
      <c r="AK136" s="26">
        <v>1187.3800000000001</v>
      </c>
      <c r="AL136" s="36">
        <v>866.78</v>
      </c>
      <c r="AM136" s="35" t="s">
        <v>617</v>
      </c>
      <c r="AN136" s="26" t="s">
        <v>617</v>
      </c>
      <c r="AO136" s="36" t="s">
        <v>617</v>
      </c>
      <c r="AP136" s="35">
        <v>34</v>
      </c>
      <c r="AQ136" s="26">
        <v>136.77000000000001</v>
      </c>
      <c r="AR136" s="36">
        <v>135.29</v>
      </c>
      <c r="AS136" s="35">
        <v>74</v>
      </c>
      <c r="AT136" s="26">
        <v>113.34</v>
      </c>
      <c r="AU136" s="36">
        <v>0.06</v>
      </c>
      <c r="AV136" s="5" t="str">
        <f t="shared" si="2"/>
        <v>2 24</v>
      </c>
    </row>
    <row r="137" spans="1:48" x14ac:dyDescent="0.2">
      <c r="A137" s="42" t="s">
        <v>942</v>
      </c>
      <c r="B137" s="2" t="s">
        <v>943</v>
      </c>
      <c r="C137" s="35">
        <v>447</v>
      </c>
      <c r="D137" s="26">
        <v>10521.01</v>
      </c>
      <c r="E137" s="36">
        <v>8888.2099999999991</v>
      </c>
      <c r="F137" s="35">
        <v>410</v>
      </c>
      <c r="G137" s="26">
        <v>5728.84</v>
      </c>
      <c r="H137" s="36">
        <v>5809.98</v>
      </c>
      <c r="I137" s="35">
        <v>37</v>
      </c>
      <c r="J137" s="26">
        <v>671.33</v>
      </c>
      <c r="K137" s="36">
        <v>669.01</v>
      </c>
      <c r="L137" s="35"/>
      <c r="M137" s="26"/>
      <c r="N137" s="36"/>
      <c r="O137" s="35">
        <v>4</v>
      </c>
      <c r="P137" s="26">
        <v>12.84</v>
      </c>
      <c r="Q137" s="36">
        <v>12.7</v>
      </c>
      <c r="R137" s="35">
        <v>77</v>
      </c>
      <c r="S137" s="26">
        <v>480.34</v>
      </c>
      <c r="T137" s="36">
        <v>477.61</v>
      </c>
      <c r="U137" s="35">
        <v>25</v>
      </c>
      <c r="V137" s="26">
        <v>129.01</v>
      </c>
      <c r="W137" s="36">
        <v>128.88999999999999</v>
      </c>
      <c r="X137" s="35">
        <v>7</v>
      </c>
      <c r="Y137" s="26">
        <v>73.09</v>
      </c>
      <c r="Z137" s="36">
        <v>73.239999999999995</v>
      </c>
      <c r="AA137" s="35">
        <v>31</v>
      </c>
      <c r="AB137" s="26">
        <v>218.28</v>
      </c>
      <c r="AC137" s="36">
        <v>217.35</v>
      </c>
      <c r="AD137" s="35">
        <v>6</v>
      </c>
      <c r="AE137" s="26">
        <v>48.62</v>
      </c>
      <c r="AF137" s="36">
        <v>48.46</v>
      </c>
      <c r="AG137" s="35">
        <v>4</v>
      </c>
      <c r="AH137" s="26">
        <v>5.31</v>
      </c>
      <c r="AI137" s="36">
        <v>5.23</v>
      </c>
      <c r="AJ137" s="35">
        <v>31</v>
      </c>
      <c r="AK137" s="26">
        <v>2159.1</v>
      </c>
      <c r="AL137" s="36">
        <v>1237.1500000000001</v>
      </c>
      <c r="AM137" s="35">
        <v>3</v>
      </c>
      <c r="AN137" s="26">
        <v>3.78</v>
      </c>
      <c r="AO137" s="36">
        <v>3.76</v>
      </c>
      <c r="AP137" s="35">
        <v>23</v>
      </c>
      <c r="AQ137" s="26">
        <v>201.85</v>
      </c>
      <c r="AR137" s="36">
        <v>198.8</v>
      </c>
      <c r="AS137" s="35">
        <v>325</v>
      </c>
      <c r="AT137" s="26">
        <v>788.62</v>
      </c>
      <c r="AU137" s="36">
        <v>6.03</v>
      </c>
      <c r="AV137" s="5" t="str">
        <f t="shared" si="2"/>
        <v>0 24</v>
      </c>
    </row>
    <row r="138" spans="1:48" x14ac:dyDescent="0.2">
      <c r="A138" s="42" t="s">
        <v>944</v>
      </c>
      <c r="B138" s="2" t="s">
        <v>945</v>
      </c>
      <c r="C138" s="35">
        <v>6</v>
      </c>
      <c r="D138" s="26">
        <v>68.540000000000006</v>
      </c>
      <c r="E138" s="36">
        <v>57.89</v>
      </c>
      <c r="F138" s="35">
        <v>4</v>
      </c>
      <c r="G138" s="26">
        <v>21.36</v>
      </c>
      <c r="H138" s="36">
        <v>23.66</v>
      </c>
      <c r="I138" s="35" t="s">
        <v>617</v>
      </c>
      <c r="J138" s="26" t="s">
        <v>617</v>
      </c>
      <c r="K138" s="36" t="s">
        <v>617</v>
      </c>
      <c r="L138" s="35"/>
      <c r="M138" s="26"/>
      <c r="N138" s="36"/>
      <c r="O138" s="35"/>
      <c r="P138" s="26"/>
      <c r="Q138" s="36"/>
      <c r="R138" s="35" t="s">
        <v>617</v>
      </c>
      <c r="S138" s="26" t="s">
        <v>617</v>
      </c>
      <c r="T138" s="36" t="s">
        <v>617</v>
      </c>
      <c r="U138" s="35"/>
      <c r="V138" s="26"/>
      <c r="W138" s="36"/>
      <c r="X138" s="35"/>
      <c r="Y138" s="26"/>
      <c r="Z138" s="36"/>
      <c r="AA138" s="35" t="s">
        <v>617</v>
      </c>
      <c r="AB138" s="26" t="s">
        <v>617</v>
      </c>
      <c r="AC138" s="36" t="s">
        <v>617</v>
      </c>
      <c r="AD138" s="35"/>
      <c r="AE138" s="26"/>
      <c r="AF138" s="36"/>
      <c r="AG138" s="35"/>
      <c r="AH138" s="26"/>
      <c r="AI138" s="36"/>
      <c r="AJ138" s="35"/>
      <c r="AK138" s="26"/>
      <c r="AL138" s="36"/>
      <c r="AM138" s="35"/>
      <c r="AN138" s="26"/>
      <c r="AO138" s="36"/>
      <c r="AP138" s="35" t="s">
        <v>617</v>
      </c>
      <c r="AQ138" s="26" t="s">
        <v>617</v>
      </c>
      <c r="AR138" s="36" t="s">
        <v>617</v>
      </c>
      <c r="AS138" s="35">
        <v>3</v>
      </c>
      <c r="AT138" s="26">
        <v>13.4</v>
      </c>
      <c r="AU138" s="36"/>
      <c r="AV138" s="5" t="str">
        <f t="shared" si="2"/>
        <v>4 16.6666666666667</v>
      </c>
    </row>
    <row r="139" spans="1:48" x14ac:dyDescent="0.2">
      <c r="A139" s="42" t="s">
        <v>946</v>
      </c>
      <c r="B139" s="2" t="s">
        <v>947</v>
      </c>
      <c r="C139" s="35">
        <v>33</v>
      </c>
      <c r="D139" s="26">
        <v>430.72</v>
      </c>
      <c r="E139" s="36">
        <v>361.4</v>
      </c>
      <c r="F139" s="35">
        <v>19</v>
      </c>
      <c r="G139" s="26">
        <v>138.16999999999999</v>
      </c>
      <c r="H139" s="36">
        <v>140.08000000000001</v>
      </c>
      <c r="I139" s="35">
        <v>8</v>
      </c>
      <c r="J139" s="26">
        <v>66.14</v>
      </c>
      <c r="K139" s="36">
        <v>66.430000000000007</v>
      </c>
      <c r="L139" s="35"/>
      <c r="M139" s="26"/>
      <c r="N139" s="36"/>
      <c r="O139" s="35" t="s">
        <v>617</v>
      </c>
      <c r="P139" s="26" t="s">
        <v>617</v>
      </c>
      <c r="Q139" s="36" t="s">
        <v>617</v>
      </c>
      <c r="R139" s="35">
        <v>7</v>
      </c>
      <c r="S139" s="26">
        <v>20.399999999999999</v>
      </c>
      <c r="T139" s="36">
        <v>20.23</v>
      </c>
      <c r="U139" s="35">
        <v>4</v>
      </c>
      <c r="V139" s="26">
        <v>7.17</v>
      </c>
      <c r="W139" s="36">
        <v>6.54</v>
      </c>
      <c r="X139" s="35" t="s">
        <v>617</v>
      </c>
      <c r="Y139" s="26" t="s">
        <v>617</v>
      </c>
      <c r="Z139" s="36" t="s">
        <v>617</v>
      </c>
      <c r="AA139" s="35">
        <v>6</v>
      </c>
      <c r="AB139" s="26">
        <v>39.81</v>
      </c>
      <c r="AC139" s="36">
        <v>39.72</v>
      </c>
      <c r="AD139" s="35" t="s">
        <v>617</v>
      </c>
      <c r="AE139" s="26" t="s">
        <v>617</v>
      </c>
      <c r="AF139" s="36" t="s">
        <v>617</v>
      </c>
      <c r="AG139" s="35" t="s">
        <v>617</v>
      </c>
      <c r="AH139" s="26" t="s">
        <v>617</v>
      </c>
      <c r="AI139" s="36" t="s">
        <v>617</v>
      </c>
      <c r="AJ139" s="35">
        <v>4</v>
      </c>
      <c r="AK139" s="26">
        <v>110.86</v>
      </c>
      <c r="AL139" s="36">
        <v>45.71</v>
      </c>
      <c r="AM139" s="35" t="s">
        <v>617</v>
      </c>
      <c r="AN139" s="26" t="s">
        <v>617</v>
      </c>
      <c r="AO139" s="36" t="s">
        <v>617</v>
      </c>
      <c r="AP139" s="35">
        <v>6</v>
      </c>
      <c r="AQ139" s="26">
        <v>33.369999999999997</v>
      </c>
      <c r="AR139" s="36">
        <v>33.18</v>
      </c>
      <c r="AS139" s="35">
        <v>14</v>
      </c>
      <c r="AT139" s="26">
        <v>5.4</v>
      </c>
      <c r="AU139" s="36">
        <v>0.12</v>
      </c>
      <c r="AV139" s="5" t="str">
        <f t="shared" si="2"/>
        <v>5 24</v>
      </c>
    </row>
    <row r="140" spans="1:48" x14ac:dyDescent="0.2">
      <c r="A140" s="42" t="s">
        <v>948</v>
      </c>
      <c r="B140" s="2" t="s">
        <v>949</v>
      </c>
      <c r="C140" s="35">
        <v>657</v>
      </c>
      <c r="D140" s="26">
        <v>12927.99</v>
      </c>
      <c r="E140" s="36">
        <v>12090.93</v>
      </c>
      <c r="F140" s="35">
        <v>626</v>
      </c>
      <c r="G140" s="26">
        <v>9500.86</v>
      </c>
      <c r="H140" s="36">
        <v>9708.66</v>
      </c>
      <c r="I140" s="35">
        <v>43</v>
      </c>
      <c r="J140" s="26">
        <v>1271.07</v>
      </c>
      <c r="K140" s="36">
        <v>1268.48</v>
      </c>
      <c r="L140" s="35" t="s">
        <v>617</v>
      </c>
      <c r="M140" s="26" t="s">
        <v>617</v>
      </c>
      <c r="N140" s="36" t="s">
        <v>617</v>
      </c>
      <c r="O140" s="35" t="s">
        <v>617</v>
      </c>
      <c r="P140" s="26" t="s">
        <v>617</v>
      </c>
      <c r="Q140" s="36" t="s">
        <v>617</v>
      </c>
      <c r="R140" s="35">
        <v>92</v>
      </c>
      <c r="S140" s="26">
        <v>457.32</v>
      </c>
      <c r="T140" s="36">
        <v>448.33</v>
      </c>
      <c r="U140" s="35">
        <v>12</v>
      </c>
      <c r="V140" s="26">
        <v>43.55</v>
      </c>
      <c r="W140" s="36">
        <v>43.44</v>
      </c>
      <c r="X140" s="35">
        <v>7</v>
      </c>
      <c r="Y140" s="26">
        <v>45.64</v>
      </c>
      <c r="Z140" s="36">
        <v>45.86</v>
      </c>
      <c r="AA140" s="35">
        <v>18</v>
      </c>
      <c r="AB140" s="26">
        <v>66.64</v>
      </c>
      <c r="AC140" s="36">
        <v>66.28</v>
      </c>
      <c r="AD140" s="35">
        <v>10</v>
      </c>
      <c r="AE140" s="26">
        <v>125.71</v>
      </c>
      <c r="AF140" s="36">
        <v>125.91</v>
      </c>
      <c r="AG140" s="35"/>
      <c r="AH140" s="26"/>
      <c r="AI140" s="36"/>
      <c r="AJ140" s="35">
        <v>15</v>
      </c>
      <c r="AK140" s="26">
        <v>497.41</v>
      </c>
      <c r="AL140" s="36">
        <v>265.89999999999998</v>
      </c>
      <c r="AM140" s="35">
        <v>4</v>
      </c>
      <c r="AN140" s="26">
        <v>21.34</v>
      </c>
      <c r="AO140" s="36">
        <v>21.29</v>
      </c>
      <c r="AP140" s="35">
        <v>20</v>
      </c>
      <c r="AQ140" s="26">
        <v>58.23</v>
      </c>
      <c r="AR140" s="36">
        <v>57.41</v>
      </c>
      <c r="AS140" s="35">
        <v>488</v>
      </c>
      <c r="AT140" s="26">
        <v>810.83</v>
      </c>
      <c r="AU140" s="36">
        <v>10.029999999999999</v>
      </c>
      <c r="AV140" s="5" t="str">
        <f t="shared" si="2"/>
        <v>2 24</v>
      </c>
    </row>
    <row r="141" spans="1:48" x14ac:dyDescent="0.2">
      <c r="A141" s="42" t="s">
        <v>950</v>
      </c>
      <c r="B141" s="2" t="s">
        <v>951</v>
      </c>
      <c r="C141" s="35">
        <v>127</v>
      </c>
      <c r="D141" s="26">
        <v>4979.91</v>
      </c>
      <c r="E141" s="36">
        <v>3619.78</v>
      </c>
      <c r="F141" s="35">
        <v>86</v>
      </c>
      <c r="G141" s="26">
        <v>1095.71</v>
      </c>
      <c r="H141" s="36">
        <v>1133.8699999999999</v>
      </c>
      <c r="I141" s="35">
        <v>26</v>
      </c>
      <c r="J141" s="26">
        <v>521.89</v>
      </c>
      <c r="K141" s="36">
        <v>522.85</v>
      </c>
      <c r="L141" s="35"/>
      <c r="M141" s="26"/>
      <c r="N141" s="36"/>
      <c r="O141" s="35"/>
      <c r="P141" s="26"/>
      <c r="Q141" s="36"/>
      <c r="R141" s="35">
        <v>25</v>
      </c>
      <c r="S141" s="26">
        <v>87.71</v>
      </c>
      <c r="T141" s="36">
        <v>85.8</v>
      </c>
      <c r="U141" s="35">
        <v>6</v>
      </c>
      <c r="V141" s="26">
        <v>10.38</v>
      </c>
      <c r="W141" s="36">
        <v>10.23</v>
      </c>
      <c r="X141" s="35" t="s">
        <v>617</v>
      </c>
      <c r="Y141" s="26" t="s">
        <v>617</v>
      </c>
      <c r="Z141" s="36" t="s">
        <v>617</v>
      </c>
      <c r="AA141" s="35">
        <v>17</v>
      </c>
      <c r="AB141" s="26">
        <v>190.68</v>
      </c>
      <c r="AC141" s="36">
        <v>190.02</v>
      </c>
      <c r="AD141" s="35" t="s">
        <v>617</v>
      </c>
      <c r="AE141" s="26" t="s">
        <v>617</v>
      </c>
      <c r="AF141" s="36" t="s">
        <v>617</v>
      </c>
      <c r="AG141" s="35"/>
      <c r="AH141" s="26"/>
      <c r="AI141" s="36"/>
      <c r="AJ141" s="35">
        <v>28</v>
      </c>
      <c r="AK141" s="26">
        <v>2544.02</v>
      </c>
      <c r="AL141" s="36">
        <v>1294.72</v>
      </c>
      <c r="AM141" s="35" t="s">
        <v>617</v>
      </c>
      <c r="AN141" s="26" t="s">
        <v>617</v>
      </c>
      <c r="AO141" s="36" t="s">
        <v>617</v>
      </c>
      <c r="AP141" s="35">
        <v>24</v>
      </c>
      <c r="AQ141" s="26">
        <v>355.72</v>
      </c>
      <c r="AR141" s="36">
        <v>355.58</v>
      </c>
      <c r="AS141" s="35">
        <v>73</v>
      </c>
      <c r="AT141" s="26">
        <v>148.1</v>
      </c>
      <c r="AU141" s="36">
        <v>1.1000000000000001</v>
      </c>
      <c r="AV141" s="5" t="str">
        <f t="shared" si="2"/>
        <v>3 22</v>
      </c>
    </row>
    <row r="142" spans="1:48" x14ac:dyDescent="0.2">
      <c r="A142" s="42" t="s">
        <v>952</v>
      </c>
      <c r="B142" s="2" t="s">
        <v>953</v>
      </c>
      <c r="C142" s="35">
        <v>177</v>
      </c>
      <c r="D142" s="26">
        <v>6294.56</v>
      </c>
      <c r="E142" s="36">
        <v>4408.96</v>
      </c>
      <c r="F142" s="35">
        <v>128</v>
      </c>
      <c r="G142" s="26">
        <v>1664.31</v>
      </c>
      <c r="H142" s="36">
        <v>1642.46</v>
      </c>
      <c r="I142" s="35">
        <v>31</v>
      </c>
      <c r="J142" s="26">
        <v>460.55</v>
      </c>
      <c r="K142" s="36">
        <v>458.13</v>
      </c>
      <c r="L142" s="35"/>
      <c r="M142" s="26"/>
      <c r="N142" s="36"/>
      <c r="O142" s="35" t="s">
        <v>617</v>
      </c>
      <c r="P142" s="26" t="s">
        <v>617</v>
      </c>
      <c r="Q142" s="36" t="s">
        <v>617</v>
      </c>
      <c r="R142" s="35">
        <v>31</v>
      </c>
      <c r="S142" s="26">
        <v>214.31</v>
      </c>
      <c r="T142" s="36">
        <v>212.42</v>
      </c>
      <c r="U142" s="35">
        <v>6</v>
      </c>
      <c r="V142" s="26">
        <v>9.69</v>
      </c>
      <c r="W142" s="36">
        <v>10.24</v>
      </c>
      <c r="X142" s="35" t="s">
        <v>617</v>
      </c>
      <c r="Y142" s="26" t="s">
        <v>617</v>
      </c>
      <c r="Z142" s="36" t="s">
        <v>617</v>
      </c>
      <c r="AA142" s="35">
        <v>35</v>
      </c>
      <c r="AB142" s="26">
        <v>193.95</v>
      </c>
      <c r="AC142" s="36">
        <v>193.12</v>
      </c>
      <c r="AD142" s="35">
        <v>7</v>
      </c>
      <c r="AE142" s="26">
        <v>33.76</v>
      </c>
      <c r="AF142" s="36">
        <v>33.49</v>
      </c>
      <c r="AG142" s="35">
        <v>4</v>
      </c>
      <c r="AH142" s="26">
        <v>5.4</v>
      </c>
      <c r="AI142" s="36">
        <v>5.35</v>
      </c>
      <c r="AJ142" s="35">
        <v>56</v>
      </c>
      <c r="AK142" s="26">
        <v>3035.03</v>
      </c>
      <c r="AL142" s="36">
        <v>1605.92</v>
      </c>
      <c r="AM142" s="35">
        <v>6</v>
      </c>
      <c r="AN142" s="26">
        <v>18.3</v>
      </c>
      <c r="AO142" s="36">
        <v>18.32</v>
      </c>
      <c r="AP142" s="35">
        <v>33</v>
      </c>
      <c r="AQ142" s="26">
        <v>221.03</v>
      </c>
      <c r="AR142" s="36">
        <v>218.16</v>
      </c>
      <c r="AS142" s="35">
        <v>112</v>
      </c>
      <c r="AT142" s="26">
        <v>434.62</v>
      </c>
      <c r="AU142" s="36">
        <v>7.76</v>
      </c>
      <c r="AV142" s="5" t="str">
        <f t="shared" si="2"/>
        <v>2 24</v>
      </c>
    </row>
    <row r="143" spans="1:48" x14ac:dyDescent="0.2">
      <c r="A143" s="42" t="s">
        <v>954</v>
      </c>
      <c r="B143" s="2" t="s">
        <v>955</v>
      </c>
      <c r="C143" s="35">
        <v>1036</v>
      </c>
      <c r="D143" s="26">
        <v>32202.65</v>
      </c>
      <c r="E143" s="36">
        <v>25565.52</v>
      </c>
      <c r="F143" s="35">
        <v>845</v>
      </c>
      <c r="G143" s="26">
        <v>12656.33</v>
      </c>
      <c r="H143" s="36">
        <v>12858.61</v>
      </c>
      <c r="I143" s="35">
        <v>86</v>
      </c>
      <c r="J143" s="26">
        <v>1186.03</v>
      </c>
      <c r="K143" s="36">
        <v>1181.8399999999999</v>
      </c>
      <c r="L143" s="35" t="s">
        <v>617</v>
      </c>
      <c r="M143" s="26" t="s">
        <v>617</v>
      </c>
      <c r="N143" s="36" t="s">
        <v>617</v>
      </c>
      <c r="O143" s="35" t="s">
        <v>617</v>
      </c>
      <c r="P143" s="26" t="s">
        <v>617</v>
      </c>
      <c r="Q143" s="36" t="s">
        <v>617</v>
      </c>
      <c r="R143" s="35">
        <v>121</v>
      </c>
      <c r="S143" s="26">
        <v>498.84</v>
      </c>
      <c r="T143" s="36">
        <v>486.16</v>
      </c>
      <c r="U143" s="35">
        <v>56</v>
      </c>
      <c r="V143" s="26">
        <v>62.81</v>
      </c>
      <c r="W143" s="36">
        <v>62.54</v>
      </c>
      <c r="X143" s="35">
        <v>8</v>
      </c>
      <c r="Y143" s="26">
        <v>144.04</v>
      </c>
      <c r="Z143" s="36">
        <v>144</v>
      </c>
      <c r="AA143" s="35">
        <v>62</v>
      </c>
      <c r="AB143" s="26">
        <v>382.16</v>
      </c>
      <c r="AC143" s="36">
        <v>379.31</v>
      </c>
      <c r="AD143" s="35">
        <v>13</v>
      </c>
      <c r="AE143" s="26">
        <v>92.06</v>
      </c>
      <c r="AF143" s="36">
        <v>92.1</v>
      </c>
      <c r="AG143" s="35">
        <v>28</v>
      </c>
      <c r="AH143" s="26">
        <v>43.22</v>
      </c>
      <c r="AI143" s="36">
        <v>43.68</v>
      </c>
      <c r="AJ143" s="35">
        <v>190</v>
      </c>
      <c r="AK143" s="26">
        <v>13874.25</v>
      </c>
      <c r="AL143" s="36">
        <v>9143.7900000000009</v>
      </c>
      <c r="AM143" s="35">
        <v>9</v>
      </c>
      <c r="AN143" s="26">
        <v>41.06</v>
      </c>
      <c r="AO143" s="36">
        <v>40.840000000000003</v>
      </c>
      <c r="AP143" s="35">
        <v>101</v>
      </c>
      <c r="AQ143" s="26">
        <v>1094.6300000000001</v>
      </c>
      <c r="AR143" s="36">
        <v>1084.53</v>
      </c>
      <c r="AS143" s="35">
        <v>717</v>
      </c>
      <c r="AT143" s="26">
        <v>2097.02</v>
      </c>
      <c r="AU143" s="36">
        <v>19.559999999999999</v>
      </c>
      <c r="AV143" s="5" t="str">
        <f t="shared" si="2"/>
        <v>2 25</v>
      </c>
    </row>
    <row r="144" spans="1:48" x14ac:dyDescent="0.2">
      <c r="A144" s="42" t="s">
        <v>956</v>
      </c>
      <c r="B144" s="2" t="s">
        <v>957</v>
      </c>
      <c r="C144" s="35" t="s">
        <v>617</v>
      </c>
      <c r="D144" s="26" t="s">
        <v>617</v>
      </c>
      <c r="E144" s="36" t="s">
        <v>617</v>
      </c>
      <c r="F144" s="35" t="s">
        <v>617</v>
      </c>
      <c r="G144" s="26" t="s">
        <v>617</v>
      </c>
      <c r="H144" s="36" t="s">
        <v>617</v>
      </c>
      <c r="I144" s="35"/>
      <c r="J144" s="26"/>
      <c r="K144" s="36"/>
      <c r="L144" s="35"/>
      <c r="M144" s="26"/>
      <c r="N144" s="36"/>
      <c r="O144" s="35"/>
      <c r="P144" s="26"/>
      <c r="Q144" s="36"/>
      <c r="R144" s="35"/>
      <c r="S144" s="26"/>
      <c r="T144" s="36"/>
      <c r="U144" s="35"/>
      <c r="V144" s="26"/>
      <c r="W144" s="36"/>
      <c r="X144" s="35"/>
      <c r="Y144" s="26"/>
      <c r="Z144" s="36"/>
      <c r="AA144" s="35" t="s">
        <v>617</v>
      </c>
      <c r="AB144" s="26" t="s">
        <v>617</v>
      </c>
      <c r="AC144" s="36" t="s">
        <v>617</v>
      </c>
      <c r="AD144" s="35"/>
      <c r="AE144" s="26"/>
      <c r="AF144" s="36"/>
      <c r="AG144" s="35"/>
      <c r="AH144" s="26"/>
      <c r="AI144" s="36"/>
      <c r="AJ144" s="35"/>
      <c r="AK144" s="26"/>
      <c r="AL144" s="36"/>
      <c r="AM144" s="35"/>
      <c r="AN144" s="26"/>
      <c r="AO144" s="36"/>
      <c r="AP144" s="35"/>
      <c r="AQ144" s="26"/>
      <c r="AR144" s="36"/>
      <c r="AS144" s="35" t="s">
        <v>617</v>
      </c>
      <c r="AT144" s="26" t="s">
        <v>617</v>
      </c>
      <c r="AU144" s="36" t="s">
        <v>617</v>
      </c>
      <c r="AV144" s="5" t="str">
        <f t="shared" si="2"/>
        <v>3 14</v>
      </c>
    </row>
    <row r="145" spans="1:48" x14ac:dyDescent="0.2">
      <c r="A145" s="42" t="s">
        <v>958</v>
      </c>
      <c r="B145" s="2" t="s">
        <v>959</v>
      </c>
      <c r="C145" s="35">
        <v>162</v>
      </c>
      <c r="D145" s="26">
        <v>3747.32</v>
      </c>
      <c r="E145" s="36">
        <v>3566.8</v>
      </c>
      <c r="F145" s="35">
        <v>130</v>
      </c>
      <c r="G145" s="26">
        <v>1717.04</v>
      </c>
      <c r="H145" s="36">
        <v>1746.96</v>
      </c>
      <c r="I145" s="35">
        <v>25</v>
      </c>
      <c r="J145" s="26">
        <v>1067.92</v>
      </c>
      <c r="K145" s="36">
        <v>1068.1400000000001</v>
      </c>
      <c r="L145" s="35"/>
      <c r="M145" s="26"/>
      <c r="N145" s="36"/>
      <c r="O145" s="35" t="s">
        <v>617</v>
      </c>
      <c r="P145" s="26" t="s">
        <v>617</v>
      </c>
      <c r="Q145" s="36" t="s">
        <v>617</v>
      </c>
      <c r="R145" s="35">
        <v>30</v>
      </c>
      <c r="S145" s="26">
        <v>235.01</v>
      </c>
      <c r="T145" s="36">
        <v>229.63</v>
      </c>
      <c r="U145" s="35">
        <v>5</v>
      </c>
      <c r="V145" s="26">
        <v>84</v>
      </c>
      <c r="W145" s="36">
        <v>84.01</v>
      </c>
      <c r="X145" s="35">
        <v>5</v>
      </c>
      <c r="Y145" s="26">
        <v>136.47999999999999</v>
      </c>
      <c r="Z145" s="36">
        <v>136.58000000000001</v>
      </c>
      <c r="AA145" s="35">
        <v>12</v>
      </c>
      <c r="AB145" s="26">
        <v>91.55</v>
      </c>
      <c r="AC145" s="36">
        <v>90.84</v>
      </c>
      <c r="AD145" s="35">
        <v>8</v>
      </c>
      <c r="AE145" s="26">
        <v>107.75</v>
      </c>
      <c r="AF145" s="36">
        <v>107.19</v>
      </c>
      <c r="AG145" s="35" t="s">
        <v>617</v>
      </c>
      <c r="AH145" s="26" t="s">
        <v>617</v>
      </c>
      <c r="AI145" s="36" t="s">
        <v>617</v>
      </c>
      <c r="AJ145" s="35">
        <v>6</v>
      </c>
      <c r="AK145" s="26">
        <v>22.36</v>
      </c>
      <c r="AL145" s="36">
        <v>16.48</v>
      </c>
      <c r="AM145" s="35">
        <v>9</v>
      </c>
      <c r="AN145" s="26">
        <v>48.47</v>
      </c>
      <c r="AO145" s="36">
        <v>48.37</v>
      </c>
      <c r="AP145" s="35">
        <v>7</v>
      </c>
      <c r="AQ145" s="26">
        <v>24.82</v>
      </c>
      <c r="AR145" s="36">
        <v>24.5</v>
      </c>
      <c r="AS145" s="35">
        <v>104</v>
      </c>
      <c r="AT145" s="26">
        <v>200.35</v>
      </c>
      <c r="AU145" s="36">
        <v>2.57</v>
      </c>
      <c r="AV145" s="5" t="str">
        <f t="shared" si="2"/>
        <v>2 24</v>
      </c>
    </row>
    <row r="146" spans="1:48" x14ac:dyDescent="0.2">
      <c r="A146" s="42" t="s">
        <v>960</v>
      </c>
      <c r="B146" s="2" t="s">
        <v>961</v>
      </c>
      <c r="C146" s="35">
        <v>22</v>
      </c>
      <c r="D146" s="26">
        <v>214.11</v>
      </c>
      <c r="E146" s="36">
        <v>198.74</v>
      </c>
      <c r="F146" s="35">
        <v>15</v>
      </c>
      <c r="G146" s="26">
        <v>96.82</v>
      </c>
      <c r="H146" s="36">
        <v>92.26</v>
      </c>
      <c r="I146" s="35">
        <v>4</v>
      </c>
      <c r="J146" s="26">
        <v>36.340000000000003</v>
      </c>
      <c r="K146" s="36">
        <v>36.270000000000003</v>
      </c>
      <c r="L146" s="35"/>
      <c r="M146" s="26"/>
      <c r="N146" s="36"/>
      <c r="O146" s="35"/>
      <c r="P146" s="26"/>
      <c r="Q146" s="36"/>
      <c r="R146" s="35">
        <v>7</v>
      </c>
      <c r="S146" s="26">
        <v>25.91</v>
      </c>
      <c r="T146" s="36">
        <v>25.6</v>
      </c>
      <c r="U146" s="35" t="s">
        <v>617</v>
      </c>
      <c r="V146" s="26" t="s">
        <v>617</v>
      </c>
      <c r="W146" s="36" t="s">
        <v>617</v>
      </c>
      <c r="X146" s="35" t="s">
        <v>617</v>
      </c>
      <c r="Y146" s="26" t="s">
        <v>617</v>
      </c>
      <c r="Z146" s="36" t="s">
        <v>617</v>
      </c>
      <c r="AA146" s="35" t="s">
        <v>617</v>
      </c>
      <c r="AB146" s="26" t="s">
        <v>617</v>
      </c>
      <c r="AC146" s="36" t="s">
        <v>617</v>
      </c>
      <c r="AD146" s="35"/>
      <c r="AE146" s="26"/>
      <c r="AF146" s="36"/>
      <c r="AG146" s="35"/>
      <c r="AH146" s="26"/>
      <c r="AI146" s="36"/>
      <c r="AJ146" s="35" t="s">
        <v>617</v>
      </c>
      <c r="AK146" s="26" t="s">
        <v>617</v>
      </c>
      <c r="AL146" s="36" t="s">
        <v>617</v>
      </c>
      <c r="AM146" s="35" t="s">
        <v>617</v>
      </c>
      <c r="AN146" s="26" t="s">
        <v>617</v>
      </c>
      <c r="AO146" s="36" t="s">
        <v>617</v>
      </c>
      <c r="AP146" s="35" t="s">
        <v>617</v>
      </c>
      <c r="AQ146" s="26" t="s">
        <v>617</v>
      </c>
      <c r="AR146" s="36" t="s">
        <v>617</v>
      </c>
      <c r="AS146" s="35">
        <v>13</v>
      </c>
      <c r="AT146" s="26">
        <v>10.67</v>
      </c>
      <c r="AU146" s="36"/>
      <c r="AV146" s="5" t="str">
        <f t="shared" si="2"/>
        <v>6 20.6666666666667</v>
      </c>
    </row>
    <row r="147" spans="1:48" x14ac:dyDescent="0.2">
      <c r="A147" s="42" t="s">
        <v>962</v>
      </c>
      <c r="B147" s="2" t="s">
        <v>963</v>
      </c>
      <c r="C147" s="35">
        <v>23</v>
      </c>
      <c r="D147" s="26">
        <v>317.92</v>
      </c>
      <c r="E147" s="36">
        <v>306.19</v>
      </c>
      <c r="F147" s="35">
        <v>16</v>
      </c>
      <c r="G147" s="26">
        <v>210.31</v>
      </c>
      <c r="H147" s="36">
        <v>209.94</v>
      </c>
      <c r="I147" s="35">
        <v>4</v>
      </c>
      <c r="J147" s="26">
        <v>44.34</v>
      </c>
      <c r="K147" s="36">
        <v>44.33</v>
      </c>
      <c r="L147" s="35" t="s">
        <v>617</v>
      </c>
      <c r="M147" s="26" t="s">
        <v>617</v>
      </c>
      <c r="N147" s="36" t="s">
        <v>617</v>
      </c>
      <c r="O147" s="35"/>
      <c r="P147" s="26"/>
      <c r="Q147" s="36"/>
      <c r="R147" s="35" t="s">
        <v>617</v>
      </c>
      <c r="S147" s="26" t="s">
        <v>617</v>
      </c>
      <c r="T147" s="36" t="s">
        <v>617</v>
      </c>
      <c r="U147" s="35">
        <v>3</v>
      </c>
      <c r="V147" s="26">
        <v>1.01</v>
      </c>
      <c r="W147" s="36">
        <v>1</v>
      </c>
      <c r="X147" s="35"/>
      <c r="Y147" s="26"/>
      <c r="Z147" s="36"/>
      <c r="AA147" s="35" t="s">
        <v>617</v>
      </c>
      <c r="AB147" s="26" t="s">
        <v>617</v>
      </c>
      <c r="AC147" s="36" t="s">
        <v>617</v>
      </c>
      <c r="AD147" s="35" t="s">
        <v>617</v>
      </c>
      <c r="AE147" s="26" t="s">
        <v>617</v>
      </c>
      <c r="AF147" s="36" t="s">
        <v>617</v>
      </c>
      <c r="AG147" s="35" t="s">
        <v>617</v>
      </c>
      <c r="AH147" s="26" t="s">
        <v>617</v>
      </c>
      <c r="AI147" s="36" t="s">
        <v>617</v>
      </c>
      <c r="AJ147" s="35">
        <v>10</v>
      </c>
      <c r="AK147" s="26">
        <v>15</v>
      </c>
      <c r="AL147" s="36">
        <v>14.97</v>
      </c>
      <c r="AM147" s="35"/>
      <c r="AN147" s="26"/>
      <c r="AO147" s="36"/>
      <c r="AP147" s="35">
        <v>7</v>
      </c>
      <c r="AQ147" s="26">
        <v>15.84</v>
      </c>
      <c r="AR147" s="36">
        <v>15.75</v>
      </c>
      <c r="AS147" s="35">
        <v>6</v>
      </c>
      <c r="AT147" s="26">
        <v>11.29</v>
      </c>
      <c r="AU147" s="36">
        <v>7.0000000000000007E-2</v>
      </c>
      <c r="AV147" s="5" t="str">
        <f t="shared" si="2"/>
        <v>5 22</v>
      </c>
    </row>
    <row r="148" spans="1:48" x14ac:dyDescent="0.2">
      <c r="A148" s="42" t="s">
        <v>964</v>
      </c>
      <c r="B148" s="2" t="s">
        <v>965</v>
      </c>
      <c r="C148" s="35">
        <v>39</v>
      </c>
      <c r="D148" s="26">
        <v>843.33</v>
      </c>
      <c r="E148" s="36">
        <v>789.12</v>
      </c>
      <c r="F148" s="35">
        <v>5</v>
      </c>
      <c r="G148" s="26">
        <v>30.26</v>
      </c>
      <c r="H148" s="36">
        <v>30.17</v>
      </c>
      <c r="I148" s="35">
        <v>14</v>
      </c>
      <c r="J148" s="26">
        <v>142.5</v>
      </c>
      <c r="K148" s="36">
        <v>145.02000000000001</v>
      </c>
      <c r="L148" s="35"/>
      <c r="M148" s="26"/>
      <c r="N148" s="36"/>
      <c r="O148" s="35" t="s">
        <v>617</v>
      </c>
      <c r="P148" s="26" t="s">
        <v>617</v>
      </c>
      <c r="Q148" s="36" t="s">
        <v>617</v>
      </c>
      <c r="R148" s="35">
        <v>6</v>
      </c>
      <c r="S148" s="26">
        <v>12.17</v>
      </c>
      <c r="T148" s="36">
        <v>12.36</v>
      </c>
      <c r="U148" s="35">
        <v>9</v>
      </c>
      <c r="V148" s="26">
        <v>8.81</v>
      </c>
      <c r="W148" s="36">
        <v>9.1300000000000008</v>
      </c>
      <c r="X148" s="35"/>
      <c r="Y148" s="26"/>
      <c r="Z148" s="36"/>
      <c r="AA148" s="35">
        <v>9</v>
      </c>
      <c r="AB148" s="26">
        <v>54.19</v>
      </c>
      <c r="AC148" s="36">
        <v>54.09</v>
      </c>
      <c r="AD148" s="35">
        <v>3</v>
      </c>
      <c r="AE148" s="26">
        <v>21.35</v>
      </c>
      <c r="AF148" s="36">
        <v>22.07</v>
      </c>
      <c r="AG148" s="35"/>
      <c r="AH148" s="26"/>
      <c r="AI148" s="36"/>
      <c r="AJ148" s="35">
        <v>33</v>
      </c>
      <c r="AK148" s="26">
        <v>505.08</v>
      </c>
      <c r="AL148" s="36">
        <v>452.49</v>
      </c>
      <c r="AM148" s="35" t="s">
        <v>617</v>
      </c>
      <c r="AN148" s="26" t="s">
        <v>617</v>
      </c>
      <c r="AO148" s="36" t="s">
        <v>617</v>
      </c>
      <c r="AP148" s="35">
        <v>22</v>
      </c>
      <c r="AQ148" s="26">
        <v>42.9</v>
      </c>
      <c r="AR148" s="36">
        <v>42.88</v>
      </c>
      <c r="AS148" s="35">
        <v>15</v>
      </c>
      <c r="AT148" s="26">
        <v>6.76</v>
      </c>
      <c r="AU148" s="36">
        <v>1.53</v>
      </c>
      <c r="AV148" s="5" t="str">
        <f t="shared" si="2"/>
        <v>2 22</v>
      </c>
    </row>
    <row r="149" spans="1:48" x14ac:dyDescent="0.2">
      <c r="A149" s="42" t="s">
        <v>966</v>
      </c>
      <c r="B149" s="2" t="s">
        <v>967</v>
      </c>
      <c r="C149" s="35">
        <v>91</v>
      </c>
      <c r="D149" s="26">
        <v>2455.9899999999998</v>
      </c>
      <c r="E149" s="36">
        <v>2148.7600000000002</v>
      </c>
      <c r="F149" s="35">
        <v>34</v>
      </c>
      <c r="G149" s="26">
        <v>270.16000000000003</v>
      </c>
      <c r="H149" s="36">
        <v>271.56</v>
      </c>
      <c r="I149" s="35">
        <v>28</v>
      </c>
      <c r="J149" s="26">
        <v>273.79000000000002</v>
      </c>
      <c r="K149" s="36">
        <v>274.20999999999998</v>
      </c>
      <c r="L149" s="35" t="s">
        <v>617</v>
      </c>
      <c r="M149" s="26" t="s">
        <v>617</v>
      </c>
      <c r="N149" s="36" t="s">
        <v>617</v>
      </c>
      <c r="O149" s="35">
        <v>8</v>
      </c>
      <c r="P149" s="26">
        <v>18.12</v>
      </c>
      <c r="Q149" s="36">
        <v>18.420000000000002</v>
      </c>
      <c r="R149" s="35">
        <v>33</v>
      </c>
      <c r="S149" s="26">
        <v>161.62</v>
      </c>
      <c r="T149" s="36">
        <v>160.15</v>
      </c>
      <c r="U149" s="35">
        <v>12</v>
      </c>
      <c r="V149" s="26">
        <v>3.02</v>
      </c>
      <c r="W149" s="36">
        <v>3</v>
      </c>
      <c r="X149" s="35"/>
      <c r="Y149" s="26"/>
      <c r="Z149" s="36"/>
      <c r="AA149" s="35">
        <v>23</v>
      </c>
      <c r="AB149" s="26">
        <v>145.24</v>
      </c>
      <c r="AC149" s="36">
        <v>145.83000000000001</v>
      </c>
      <c r="AD149" s="35">
        <v>9</v>
      </c>
      <c r="AE149" s="26">
        <v>74.34</v>
      </c>
      <c r="AF149" s="36">
        <v>74.510000000000005</v>
      </c>
      <c r="AG149" s="35" t="s">
        <v>617</v>
      </c>
      <c r="AH149" s="26" t="s">
        <v>617</v>
      </c>
      <c r="AI149" s="36" t="s">
        <v>617</v>
      </c>
      <c r="AJ149" s="35">
        <v>72</v>
      </c>
      <c r="AK149" s="26">
        <v>1071.05</v>
      </c>
      <c r="AL149" s="36">
        <v>933.74</v>
      </c>
      <c r="AM149" s="35">
        <v>4</v>
      </c>
      <c r="AN149" s="26">
        <v>6.55</v>
      </c>
      <c r="AO149" s="36">
        <v>6.55</v>
      </c>
      <c r="AP149" s="35">
        <v>38</v>
      </c>
      <c r="AQ149" s="26">
        <v>221.6</v>
      </c>
      <c r="AR149" s="36">
        <v>221.36</v>
      </c>
      <c r="AS149" s="35">
        <v>34</v>
      </c>
      <c r="AT149" s="26">
        <v>205.47</v>
      </c>
      <c r="AU149" s="36">
        <v>34.4</v>
      </c>
      <c r="AV149" s="5" t="str">
        <f t="shared" si="2"/>
        <v>2 24</v>
      </c>
    </row>
    <row r="150" spans="1:48" x14ac:dyDescent="0.2">
      <c r="A150" s="42" t="s">
        <v>968</v>
      </c>
      <c r="B150" s="2" t="s">
        <v>969</v>
      </c>
      <c r="C150" s="35">
        <v>256</v>
      </c>
      <c r="D150" s="26">
        <v>15220.49</v>
      </c>
      <c r="E150" s="36">
        <v>13584.33</v>
      </c>
      <c r="F150" s="35">
        <v>29</v>
      </c>
      <c r="G150" s="26">
        <v>64.7</v>
      </c>
      <c r="H150" s="36">
        <v>64.430000000000007</v>
      </c>
      <c r="I150" s="35">
        <v>120</v>
      </c>
      <c r="J150" s="26">
        <v>1181.8599999999999</v>
      </c>
      <c r="K150" s="36">
        <v>1189.03</v>
      </c>
      <c r="L150" s="35"/>
      <c r="M150" s="26"/>
      <c r="N150" s="36"/>
      <c r="O150" s="35">
        <v>10</v>
      </c>
      <c r="P150" s="26">
        <v>29</v>
      </c>
      <c r="Q150" s="36">
        <v>28.98</v>
      </c>
      <c r="R150" s="35">
        <v>11</v>
      </c>
      <c r="S150" s="26">
        <v>13.07</v>
      </c>
      <c r="T150" s="36">
        <v>12.56</v>
      </c>
      <c r="U150" s="35">
        <v>16</v>
      </c>
      <c r="V150" s="26">
        <v>6.7</v>
      </c>
      <c r="W150" s="36">
        <v>6.71</v>
      </c>
      <c r="X150" s="35"/>
      <c r="Y150" s="26"/>
      <c r="Z150" s="36"/>
      <c r="AA150" s="35">
        <v>97</v>
      </c>
      <c r="AB150" s="26">
        <v>673.5</v>
      </c>
      <c r="AC150" s="36">
        <v>673.69</v>
      </c>
      <c r="AD150" s="35" t="s">
        <v>617</v>
      </c>
      <c r="AE150" s="26" t="s">
        <v>617</v>
      </c>
      <c r="AF150" s="36" t="s">
        <v>617</v>
      </c>
      <c r="AG150" s="35" t="s">
        <v>617</v>
      </c>
      <c r="AH150" s="26" t="s">
        <v>617</v>
      </c>
      <c r="AI150" s="36" t="s">
        <v>617</v>
      </c>
      <c r="AJ150" s="35">
        <v>244</v>
      </c>
      <c r="AK150" s="26">
        <v>11621.57</v>
      </c>
      <c r="AL150" s="36">
        <v>10154.65</v>
      </c>
      <c r="AM150" s="35">
        <v>6</v>
      </c>
      <c r="AN150" s="26">
        <v>63.36</v>
      </c>
      <c r="AO150" s="36">
        <v>63.68</v>
      </c>
      <c r="AP150" s="35">
        <v>150</v>
      </c>
      <c r="AQ150" s="26">
        <v>1385.54</v>
      </c>
      <c r="AR150" s="36">
        <v>1380.78</v>
      </c>
      <c r="AS150" s="35">
        <v>104</v>
      </c>
      <c r="AT150" s="26">
        <v>174.35</v>
      </c>
      <c r="AU150" s="36">
        <v>2.8</v>
      </c>
      <c r="AV150" s="5" t="str">
        <f t="shared" si="2"/>
        <v>2 23</v>
      </c>
    </row>
    <row r="151" spans="1:48" x14ac:dyDescent="0.2">
      <c r="A151" s="42" t="s">
        <v>970</v>
      </c>
      <c r="B151" s="2" t="s">
        <v>971</v>
      </c>
      <c r="C151" s="35">
        <v>418</v>
      </c>
      <c r="D151" s="26">
        <v>41702.86</v>
      </c>
      <c r="E151" s="36">
        <v>34277.660000000003</v>
      </c>
      <c r="F151" s="35">
        <v>49</v>
      </c>
      <c r="G151" s="26">
        <v>95.88</v>
      </c>
      <c r="H151" s="36">
        <v>95.49</v>
      </c>
      <c r="I151" s="35">
        <v>223</v>
      </c>
      <c r="J151" s="26">
        <v>2578.2199999999998</v>
      </c>
      <c r="K151" s="36">
        <v>2586.5</v>
      </c>
      <c r="L151" s="35">
        <v>8</v>
      </c>
      <c r="M151" s="26">
        <v>12.7</v>
      </c>
      <c r="N151" s="36">
        <v>10.06</v>
      </c>
      <c r="O151" s="35">
        <v>36</v>
      </c>
      <c r="P151" s="26">
        <v>143.27000000000001</v>
      </c>
      <c r="Q151" s="36">
        <v>142.53</v>
      </c>
      <c r="R151" s="35">
        <v>31</v>
      </c>
      <c r="S151" s="26">
        <v>23.78</v>
      </c>
      <c r="T151" s="36">
        <v>23.05</v>
      </c>
      <c r="U151" s="35">
        <v>64</v>
      </c>
      <c r="V151" s="26">
        <v>62.49</v>
      </c>
      <c r="W151" s="36">
        <v>63.05</v>
      </c>
      <c r="X151" s="35"/>
      <c r="Y151" s="26"/>
      <c r="Z151" s="36"/>
      <c r="AA151" s="35">
        <v>165</v>
      </c>
      <c r="AB151" s="26">
        <v>1723.36</v>
      </c>
      <c r="AC151" s="36">
        <v>1714.3</v>
      </c>
      <c r="AD151" s="35">
        <v>16</v>
      </c>
      <c r="AE151" s="26">
        <v>51.09</v>
      </c>
      <c r="AF151" s="36">
        <v>52.45</v>
      </c>
      <c r="AG151" s="35">
        <v>19</v>
      </c>
      <c r="AH151" s="26">
        <v>62.58</v>
      </c>
      <c r="AI151" s="36">
        <v>62.42</v>
      </c>
      <c r="AJ151" s="35">
        <v>384</v>
      </c>
      <c r="AK151" s="26">
        <v>33225.050000000003</v>
      </c>
      <c r="AL151" s="36">
        <v>26211.82</v>
      </c>
      <c r="AM151" s="35">
        <v>16</v>
      </c>
      <c r="AN151" s="26">
        <v>72.540000000000006</v>
      </c>
      <c r="AO151" s="36">
        <v>72.69</v>
      </c>
      <c r="AP151" s="35">
        <v>253</v>
      </c>
      <c r="AQ151" s="26">
        <v>3213.61</v>
      </c>
      <c r="AR151" s="36">
        <v>3199.75</v>
      </c>
      <c r="AS151" s="35">
        <v>208</v>
      </c>
      <c r="AT151" s="26">
        <v>438.29</v>
      </c>
      <c r="AU151" s="36">
        <v>43.55</v>
      </c>
      <c r="AV151" s="5" t="str">
        <f t="shared" si="2"/>
        <v>0 24</v>
      </c>
    </row>
    <row r="152" spans="1:48" x14ac:dyDescent="0.2">
      <c r="A152" s="42" t="s">
        <v>972</v>
      </c>
      <c r="B152" s="2" t="s">
        <v>973</v>
      </c>
      <c r="C152" s="35">
        <v>340</v>
      </c>
      <c r="D152" s="26">
        <v>11836.62</v>
      </c>
      <c r="E152" s="36">
        <v>11582.41</v>
      </c>
      <c r="F152" s="35">
        <v>101</v>
      </c>
      <c r="G152" s="26">
        <v>511.55</v>
      </c>
      <c r="H152" s="36">
        <v>511.26</v>
      </c>
      <c r="I152" s="35">
        <v>140</v>
      </c>
      <c r="J152" s="26">
        <v>1089.06</v>
      </c>
      <c r="K152" s="36">
        <v>1090.3399999999999</v>
      </c>
      <c r="L152" s="35"/>
      <c r="M152" s="26"/>
      <c r="N152" s="36"/>
      <c r="O152" s="35">
        <v>5</v>
      </c>
      <c r="P152" s="26">
        <v>12.48</v>
      </c>
      <c r="Q152" s="36">
        <v>12.46</v>
      </c>
      <c r="R152" s="35">
        <v>8</v>
      </c>
      <c r="S152" s="26">
        <v>11.98</v>
      </c>
      <c r="T152" s="36">
        <v>12.13</v>
      </c>
      <c r="U152" s="35">
        <v>48</v>
      </c>
      <c r="V152" s="26">
        <v>41.46</v>
      </c>
      <c r="W152" s="36">
        <v>41.45</v>
      </c>
      <c r="X152" s="35" t="s">
        <v>617</v>
      </c>
      <c r="Y152" s="26" t="s">
        <v>617</v>
      </c>
      <c r="Z152" s="36" t="s">
        <v>617</v>
      </c>
      <c r="AA152" s="35">
        <v>11</v>
      </c>
      <c r="AB152" s="26">
        <v>39.1</v>
      </c>
      <c r="AC152" s="36">
        <v>39.26</v>
      </c>
      <c r="AD152" s="35">
        <v>9</v>
      </c>
      <c r="AE152" s="26">
        <v>34.49</v>
      </c>
      <c r="AF152" s="36">
        <v>34.57</v>
      </c>
      <c r="AG152" s="35"/>
      <c r="AH152" s="26"/>
      <c r="AI152" s="36"/>
      <c r="AJ152" s="35">
        <v>311</v>
      </c>
      <c r="AK152" s="26">
        <v>8674.48</v>
      </c>
      <c r="AL152" s="36">
        <v>8477.74</v>
      </c>
      <c r="AM152" s="35" t="s">
        <v>617</v>
      </c>
      <c r="AN152" s="26" t="s">
        <v>617</v>
      </c>
      <c r="AO152" s="36" t="s">
        <v>617</v>
      </c>
      <c r="AP152" s="35">
        <v>176</v>
      </c>
      <c r="AQ152" s="26">
        <v>1352.23</v>
      </c>
      <c r="AR152" s="36">
        <v>1348.21</v>
      </c>
      <c r="AS152" s="35">
        <v>108</v>
      </c>
      <c r="AT152" s="26">
        <v>64.37</v>
      </c>
      <c r="AU152" s="36">
        <v>9.6300000000000008</v>
      </c>
      <c r="AV152" s="5" t="str">
        <f t="shared" si="2"/>
        <v>2 23</v>
      </c>
    </row>
    <row r="153" spans="1:48" x14ac:dyDescent="0.2">
      <c r="A153" s="42" t="s">
        <v>974</v>
      </c>
      <c r="B153" s="2" t="s">
        <v>975</v>
      </c>
      <c r="C153" s="35">
        <v>138</v>
      </c>
      <c r="D153" s="26">
        <v>6718.31</v>
      </c>
      <c r="E153" s="36">
        <v>6265.76</v>
      </c>
      <c r="F153" s="35">
        <v>8</v>
      </c>
      <c r="G153" s="26">
        <v>11.65</v>
      </c>
      <c r="H153" s="36">
        <v>11.61</v>
      </c>
      <c r="I153" s="35">
        <v>70</v>
      </c>
      <c r="J153" s="26">
        <v>562.30999999999995</v>
      </c>
      <c r="K153" s="36">
        <v>565.23</v>
      </c>
      <c r="L153" s="35"/>
      <c r="M153" s="26"/>
      <c r="N153" s="36"/>
      <c r="O153" s="35">
        <v>4</v>
      </c>
      <c r="P153" s="26">
        <v>12.7</v>
      </c>
      <c r="Q153" s="36">
        <v>12.58</v>
      </c>
      <c r="R153" s="35" t="s">
        <v>617</v>
      </c>
      <c r="S153" s="26" t="s">
        <v>617</v>
      </c>
      <c r="T153" s="36" t="s">
        <v>617</v>
      </c>
      <c r="U153" s="35" t="s">
        <v>617</v>
      </c>
      <c r="V153" s="26" t="s">
        <v>617</v>
      </c>
      <c r="W153" s="36" t="s">
        <v>617</v>
      </c>
      <c r="X153" s="35"/>
      <c r="Y153" s="26"/>
      <c r="Z153" s="36"/>
      <c r="AA153" s="35">
        <v>41</v>
      </c>
      <c r="AB153" s="26">
        <v>225.96</v>
      </c>
      <c r="AC153" s="36">
        <v>224.99</v>
      </c>
      <c r="AD153" s="35">
        <v>3</v>
      </c>
      <c r="AE153" s="26">
        <v>13.51</v>
      </c>
      <c r="AF153" s="36">
        <v>13.47</v>
      </c>
      <c r="AG153" s="35" t="s">
        <v>617</v>
      </c>
      <c r="AH153" s="26" t="s">
        <v>617</v>
      </c>
      <c r="AI153" s="36" t="s">
        <v>617</v>
      </c>
      <c r="AJ153" s="35">
        <v>133</v>
      </c>
      <c r="AK153" s="26">
        <v>5308.89</v>
      </c>
      <c r="AL153" s="36">
        <v>4894.55</v>
      </c>
      <c r="AM153" s="35">
        <v>7</v>
      </c>
      <c r="AN153" s="26">
        <v>35.06</v>
      </c>
      <c r="AO153" s="36">
        <v>34.979999999999997</v>
      </c>
      <c r="AP153" s="35">
        <v>78</v>
      </c>
      <c r="AQ153" s="26">
        <v>505.69</v>
      </c>
      <c r="AR153" s="36">
        <v>504.86</v>
      </c>
      <c r="AS153" s="35">
        <v>66</v>
      </c>
      <c r="AT153" s="26">
        <v>40.06</v>
      </c>
      <c r="AU153" s="36">
        <v>1.1000000000000001</v>
      </c>
      <c r="AV153" s="5" t="str">
        <f t="shared" si="2"/>
        <v>3 23</v>
      </c>
    </row>
    <row r="154" spans="1:48" x14ac:dyDescent="0.2">
      <c r="A154" s="42" t="s">
        <v>976</v>
      </c>
      <c r="B154" s="2" t="s">
        <v>977</v>
      </c>
      <c r="C154" s="35">
        <v>220</v>
      </c>
      <c r="D154" s="26">
        <v>7319.19</v>
      </c>
      <c r="E154" s="36">
        <v>7096.81</v>
      </c>
      <c r="F154" s="35">
        <v>10</v>
      </c>
      <c r="G154" s="26">
        <v>23.37</v>
      </c>
      <c r="H154" s="36">
        <v>23.27</v>
      </c>
      <c r="I154" s="35">
        <v>88</v>
      </c>
      <c r="J154" s="26">
        <v>717.03</v>
      </c>
      <c r="K154" s="36">
        <v>720.03</v>
      </c>
      <c r="L154" s="35"/>
      <c r="M154" s="26"/>
      <c r="N154" s="36"/>
      <c r="O154" s="35">
        <v>4</v>
      </c>
      <c r="P154" s="26">
        <v>11.34</v>
      </c>
      <c r="Q154" s="36">
        <v>11.43</v>
      </c>
      <c r="R154" s="35">
        <v>3</v>
      </c>
      <c r="S154" s="26">
        <v>1.27</v>
      </c>
      <c r="T154" s="36">
        <v>1.23</v>
      </c>
      <c r="U154" s="35">
        <v>3</v>
      </c>
      <c r="V154" s="26">
        <v>0.32</v>
      </c>
      <c r="W154" s="36">
        <v>0.32</v>
      </c>
      <c r="X154" s="35"/>
      <c r="Y154" s="26"/>
      <c r="Z154" s="36"/>
      <c r="AA154" s="35">
        <v>19</v>
      </c>
      <c r="AB154" s="26">
        <v>56.82</v>
      </c>
      <c r="AC154" s="36">
        <v>56.78</v>
      </c>
      <c r="AD154" s="35">
        <v>6</v>
      </c>
      <c r="AE154" s="26">
        <v>21.78</v>
      </c>
      <c r="AF154" s="36">
        <v>22.07</v>
      </c>
      <c r="AG154" s="35" t="s">
        <v>617</v>
      </c>
      <c r="AH154" s="26" t="s">
        <v>617</v>
      </c>
      <c r="AI154" s="36" t="s">
        <v>617</v>
      </c>
      <c r="AJ154" s="35">
        <v>211</v>
      </c>
      <c r="AK154" s="26">
        <v>5677.52</v>
      </c>
      <c r="AL154" s="36">
        <v>5476.59</v>
      </c>
      <c r="AM154" s="35" t="s">
        <v>617</v>
      </c>
      <c r="AN154" s="26" t="s">
        <v>617</v>
      </c>
      <c r="AO154" s="36" t="s">
        <v>617</v>
      </c>
      <c r="AP154" s="35">
        <v>104</v>
      </c>
      <c r="AQ154" s="26">
        <v>781.14</v>
      </c>
      <c r="AR154" s="36">
        <v>780.63</v>
      </c>
      <c r="AS154" s="35">
        <v>67</v>
      </c>
      <c r="AT154" s="26">
        <v>25.91</v>
      </c>
      <c r="AU154" s="36">
        <v>1.77</v>
      </c>
      <c r="AV154" s="5" t="str">
        <f t="shared" si="2"/>
        <v>2 23</v>
      </c>
    </row>
    <row r="155" spans="1:48" x14ac:dyDescent="0.2">
      <c r="A155" s="42" t="s">
        <v>978</v>
      </c>
      <c r="B155" s="2" t="s">
        <v>979</v>
      </c>
      <c r="C155" s="35">
        <v>312</v>
      </c>
      <c r="D155" s="26">
        <v>10555.25</v>
      </c>
      <c r="E155" s="36">
        <v>9656.99</v>
      </c>
      <c r="F155" s="35">
        <v>82</v>
      </c>
      <c r="G155" s="26">
        <v>164.62</v>
      </c>
      <c r="H155" s="36">
        <v>163.63999999999999</v>
      </c>
      <c r="I155" s="35">
        <v>143</v>
      </c>
      <c r="J155" s="26">
        <v>1149.03</v>
      </c>
      <c r="K155" s="36">
        <v>1152.4000000000001</v>
      </c>
      <c r="L155" s="35" t="s">
        <v>617</v>
      </c>
      <c r="M155" s="26" t="s">
        <v>617</v>
      </c>
      <c r="N155" s="36" t="s">
        <v>617</v>
      </c>
      <c r="O155" s="35">
        <v>9</v>
      </c>
      <c r="P155" s="26">
        <v>13.02</v>
      </c>
      <c r="Q155" s="36">
        <v>13</v>
      </c>
      <c r="R155" s="35">
        <v>34</v>
      </c>
      <c r="S155" s="26">
        <v>53.97</v>
      </c>
      <c r="T155" s="36">
        <v>53.78</v>
      </c>
      <c r="U155" s="35">
        <v>28</v>
      </c>
      <c r="V155" s="26">
        <v>59.75</v>
      </c>
      <c r="W155" s="36">
        <v>59.56</v>
      </c>
      <c r="X155" s="35"/>
      <c r="Y155" s="26"/>
      <c r="Z155" s="36"/>
      <c r="AA155" s="35">
        <v>88</v>
      </c>
      <c r="AB155" s="26">
        <v>625.79</v>
      </c>
      <c r="AC155" s="36">
        <v>622.78</v>
      </c>
      <c r="AD155" s="35">
        <v>11</v>
      </c>
      <c r="AE155" s="26">
        <v>23.56</v>
      </c>
      <c r="AF155" s="36">
        <v>23.72</v>
      </c>
      <c r="AG155" s="35"/>
      <c r="AH155" s="26"/>
      <c r="AI155" s="36"/>
      <c r="AJ155" s="35">
        <v>283</v>
      </c>
      <c r="AK155" s="26">
        <v>7413.91</v>
      </c>
      <c r="AL155" s="36">
        <v>6626.61</v>
      </c>
      <c r="AM155" s="35" t="s">
        <v>617</v>
      </c>
      <c r="AN155" s="26" t="s">
        <v>617</v>
      </c>
      <c r="AO155" s="36" t="s">
        <v>617</v>
      </c>
      <c r="AP155" s="35">
        <v>177</v>
      </c>
      <c r="AQ155" s="26">
        <v>892.26</v>
      </c>
      <c r="AR155" s="36">
        <v>888.3</v>
      </c>
      <c r="AS155" s="35">
        <v>124</v>
      </c>
      <c r="AT155" s="26">
        <v>122.66</v>
      </c>
      <c r="AU155" s="36">
        <v>16.57</v>
      </c>
      <c r="AV155" s="5" t="str">
        <f t="shared" si="2"/>
        <v>2 23</v>
      </c>
    </row>
    <row r="156" spans="1:48" x14ac:dyDescent="0.2">
      <c r="A156" s="42" t="s">
        <v>980</v>
      </c>
      <c r="B156" s="2" t="s">
        <v>981</v>
      </c>
      <c r="C156" s="35">
        <v>309</v>
      </c>
      <c r="D156" s="26">
        <v>23001.85</v>
      </c>
      <c r="E156" s="36">
        <v>20419.919999999998</v>
      </c>
      <c r="F156" s="35">
        <v>62</v>
      </c>
      <c r="G156" s="26">
        <v>144.47999999999999</v>
      </c>
      <c r="H156" s="36">
        <v>141.99</v>
      </c>
      <c r="I156" s="35">
        <v>135</v>
      </c>
      <c r="J156" s="26">
        <v>1418.17</v>
      </c>
      <c r="K156" s="36">
        <v>1413.76</v>
      </c>
      <c r="L156" s="35" t="s">
        <v>617</v>
      </c>
      <c r="M156" s="26" t="s">
        <v>617</v>
      </c>
      <c r="N156" s="36" t="s">
        <v>617</v>
      </c>
      <c r="O156" s="35">
        <v>10</v>
      </c>
      <c r="P156" s="26">
        <v>50.34</v>
      </c>
      <c r="Q156" s="36">
        <v>50.12</v>
      </c>
      <c r="R156" s="35">
        <v>4</v>
      </c>
      <c r="S156" s="26">
        <v>7.59</v>
      </c>
      <c r="T156" s="36">
        <v>7.34</v>
      </c>
      <c r="U156" s="35">
        <v>5</v>
      </c>
      <c r="V156" s="26">
        <v>1.9</v>
      </c>
      <c r="W156" s="36">
        <v>1.89</v>
      </c>
      <c r="X156" s="35" t="s">
        <v>617</v>
      </c>
      <c r="Y156" s="26" t="s">
        <v>617</v>
      </c>
      <c r="Z156" s="36" t="s">
        <v>617</v>
      </c>
      <c r="AA156" s="35">
        <v>79</v>
      </c>
      <c r="AB156" s="26">
        <v>776.38</v>
      </c>
      <c r="AC156" s="36">
        <v>773.88</v>
      </c>
      <c r="AD156" s="35" t="s">
        <v>617</v>
      </c>
      <c r="AE156" s="26" t="s">
        <v>617</v>
      </c>
      <c r="AF156" s="36" t="s">
        <v>617</v>
      </c>
      <c r="AG156" s="35">
        <v>7</v>
      </c>
      <c r="AH156" s="26">
        <v>33.1</v>
      </c>
      <c r="AI156" s="36">
        <v>33.1</v>
      </c>
      <c r="AJ156" s="35">
        <v>302</v>
      </c>
      <c r="AK156" s="26">
        <v>18510.91</v>
      </c>
      <c r="AL156" s="36">
        <v>16410.3</v>
      </c>
      <c r="AM156" s="35" t="s">
        <v>617</v>
      </c>
      <c r="AN156" s="26" t="s">
        <v>617</v>
      </c>
      <c r="AO156" s="36" t="s">
        <v>617</v>
      </c>
      <c r="AP156" s="35">
        <v>159</v>
      </c>
      <c r="AQ156" s="26">
        <v>1551.71</v>
      </c>
      <c r="AR156" s="36">
        <v>1544.6</v>
      </c>
      <c r="AS156" s="35">
        <v>142</v>
      </c>
      <c r="AT156" s="26">
        <v>495.05</v>
      </c>
      <c r="AU156" s="36">
        <v>30.72</v>
      </c>
      <c r="AV156" s="5" t="str">
        <f t="shared" si="2"/>
        <v>4 25</v>
      </c>
    </row>
    <row r="157" spans="1:48" x14ac:dyDescent="0.2">
      <c r="A157" s="42" t="s">
        <v>982</v>
      </c>
      <c r="B157" s="2" t="s">
        <v>983</v>
      </c>
      <c r="C157" s="35">
        <v>561</v>
      </c>
      <c r="D157" s="26">
        <v>24319.9</v>
      </c>
      <c r="E157" s="36">
        <v>23267.39</v>
      </c>
      <c r="F157" s="35">
        <v>39</v>
      </c>
      <c r="G157" s="26">
        <v>96.56</v>
      </c>
      <c r="H157" s="36">
        <v>96.23</v>
      </c>
      <c r="I157" s="35">
        <v>276</v>
      </c>
      <c r="J157" s="26">
        <v>3292.31</v>
      </c>
      <c r="K157" s="36">
        <v>3280.94</v>
      </c>
      <c r="L157" s="35">
        <v>4</v>
      </c>
      <c r="M157" s="26">
        <v>4.7</v>
      </c>
      <c r="N157" s="36">
        <v>4.7</v>
      </c>
      <c r="O157" s="35">
        <v>11</v>
      </c>
      <c r="P157" s="26">
        <v>29.27</v>
      </c>
      <c r="Q157" s="36">
        <v>29.05</v>
      </c>
      <c r="R157" s="35">
        <v>5</v>
      </c>
      <c r="S157" s="26">
        <v>11.83</v>
      </c>
      <c r="T157" s="36">
        <v>11.81</v>
      </c>
      <c r="U157" s="35">
        <v>66</v>
      </c>
      <c r="V157" s="26">
        <v>16.079999999999998</v>
      </c>
      <c r="W157" s="36">
        <v>15.76</v>
      </c>
      <c r="X157" s="35" t="s">
        <v>617</v>
      </c>
      <c r="Y157" s="26" t="s">
        <v>617</v>
      </c>
      <c r="Z157" s="36" t="s">
        <v>617</v>
      </c>
      <c r="AA157" s="35">
        <v>75</v>
      </c>
      <c r="AB157" s="26">
        <v>494.98</v>
      </c>
      <c r="AC157" s="36">
        <v>492.56</v>
      </c>
      <c r="AD157" s="35">
        <v>9</v>
      </c>
      <c r="AE157" s="26">
        <v>34.31</v>
      </c>
      <c r="AF157" s="36">
        <v>34.25</v>
      </c>
      <c r="AG157" s="35">
        <v>5</v>
      </c>
      <c r="AH157" s="26">
        <v>6.96</v>
      </c>
      <c r="AI157" s="36">
        <v>6.93</v>
      </c>
      <c r="AJ157" s="35">
        <v>549</v>
      </c>
      <c r="AK157" s="26">
        <v>16776.05</v>
      </c>
      <c r="AL157" s="36">
        <v>15830.68</v>
      </c>
      <c r="AM157" s="35" t="s">
        <v>617</v>
      </c>
      <c r="AN157" s="26" t="s">
        <v>617</v>
      </c>
      <c r="AO157" s="36" t="s">
        <v>617</v>
      </c>
      <c r="AP157" s="35">
        <v>339</v>
      </c>
      <c r="AQ157" s="26">
        <v>3451.13</v>
      </c>
      <c r="AR157" s="36">
        <v>3434.84</v>
      </c>
      <c r="AS157" s="35">
        <v>173</v>
      </c>
      <c r="AT157" s="26">
        <v>92.41</v>
      </c>
      <c r="AU157" s="36">
        <v>16.350000000000001</v>
      </c>
      <c r="AV157" s="5" t="str">
        <f t="shared" si="2"/>
        <v>2 25</v>
      </c>
    </row>
    <row r="158" spans="1:48" x14ac:dyDescent="0.2">
      <c r="A158" s="42" t="s">
        <v>984</v>
      </c>
      <c r="B158" s="2" t="s">
        <v>985</v>
      </c>
      <c r="C158" s="35">
        <v>360</v>
      </c>
      <c r="D158" s="26">
        <v>14018.7</v>
      </c>
      <c r="E158" s="36">
        <v>13468.8</v>
      </c>
      <c r="F158" s="35">
        <v>154</v>
      </c>
      <c r="G158" s="26">
        <v>2166.52</v>
      </c>
      <c r="H158" s="36">
        <v>2166.75</v>
      </c>
      <c r="I158" s="35">
        <v>172</v>
      </c>
      <c r="J158" s="26">
        <v>3566.86</v>
      </c>
      <c r="K158" s="36">
        <v>3605.47</v>
      </c>
      <c r="L158" s="35" t="s">
        <v>617</v>
      </c>
      <c r="M158" s="26" t="s">
        <v>617</v>
      </c>
      <c r="N158" s="36" t="s">
        <v>617</v>
      </c>
      <c r="O158" s="35" t="s">
        <v>617</v>
      </c>
      <c r="P158" s="26" t="s">
        <v>617</v>
      </c>
      <c r="Q158" s="36" t="s">
        <v>617</v>
      </c>
      <c r="R158" s="35">
        <v>180</v>
      </c>
      <c r="S158" s="26">
        <v>933.04</v>
      </c>
      <c r="T158" s="36">
        <v>928.65</v>
      </c>
      <c r="U158" s="35">
        <v>81</v>
      </c>
      <c r="V158" s="26">
        <v>105.67</v>
      </c>
      <c r="W158" s="36">
        <v>107.27</v>
      </c>
      <c r="X158" s="35">
        <v>11</v>
      </c>
      <c r="Y158" s="26">
        <v>60.6</v>
      </c>
      <c r="Z158" s="36">
        <v>61.23</v>
      </c>
      <c r="AA158" s="35">
        <v>123</v>
      </c>
      <c r="AB158" s="26">
        <v>1722.08</v>
      </c>
      <c r="AC158" s="36">
        <v>1721.89</v>
      </c>
      <c r="AD158" s="35">
        <v>103</v>
      </c>
      <c r="AE158" s="26">
        <v>1425.27</v>
      </c>
      <c r="AF158" s="36">
        <v>1447.92</v>
      </c>
      <c r="AG158" s="35">
        <v>18</v>
      </c>
      <c r="AH158" s="26">
        <v>137.43</v>
      </c>
      <c r="AI158" s="36">
        <v>137.22999999999999</v>
      </c>
      <c r="AJ158" s="35">
        <v>235</v>
      </c>
      <c r="AK158" s="26">
        <v>2594.02</v>
      </c>
      <c r="AL158" s="36">
        <v>2257.87</v>
      </c>
      <c r="AM158" s="35">
        <v>23</v>
      </c>
      <c r="AN158" s="26">
        <v>96.7</v>
      </c>
      <c r="AO158" s="36">
        <v>97.35</v>
      </c>
      <c r="AP158" s="35">
        <v>145</v>
      </c>
      <c r="AQ158" s="26">
        <v>723.42</v>
      </c>
      <c r="AR158" s="36">
        <v>721.93</v>
      </c>
      <c r="AS158" s="35">
        <v>226</v>
      </c>
      <c r="AT158" s="26">
        <v>455.32</v>
      </c>
      <c r="AU158" s="36">
        <v>183.2</v>
      </c>
      <c r="AV158" s="5" t="str">
        <f t="shared" si="2"/>
        <v>2 25</v>
      </c>
    </row>
    <row r="159" spans="1:48" x14ac:dyDescent="0.2">
      <c r="A159" s="42" t="s">
        <v>986</v>
      </c>
      <c r="B159" s="2" t="s">
        <v>987</v>
      </c>
      <c r="C159" s="35">
        <v>606</v>
      </c>
      <c r="D159" s="26">
        <v>30539.34</v>
      </c>
      <c r="E159" s="36">
        <v>28388.080000000002</v>
      </c>
      <c r="F159" s="35">
        <v>114</v>
      </c>
      <c r="G159" s="26">
        <v>407.63</v>
      </c>
      <c r="H159" s="36">
        <v>408.36</v>
      </c>
      <c r="I159" s="35">
        <v>331</v>
      </c>
      <c r="J159" s="26">
        <v>5657.04</v>
      </c>
      <c r="K159" s="36">
        <v>5705.43</v>
      </c>
      <c r="L159" s="35" t="s">
        <v>617</v>
      </c>
      <c r="M159" s="26" t="s">
        <v>617</v>
      </c>
      <c r="N159" s="36" t="s">
        <v>617</v>
      </c>
      <c r="O159" s="35">
        <v>54</v>
      </c>
      <c r="P159" s="26">
        <v>286.02999999999997</v>
      </c>
      <c r="Q159" s="36">
        <v>286.55</v>
      </c>
      <c r="R159" s="35">
        <v>209</v>
      </c>
      <c r="S159" s="26">
        <v>821.26</v>
      </c>
      <c r="T159" s="36">
        <v>817.44</v>
      </c>
      <c r="U159" s="35">
        <v>206</v>
      </c>
      <c r="V159" s="26">
        <v>372.8</v>
      </c>
      <c r="W159" s="36">
        <v>380.04</v>
      </c>
      <c r="X159" s="35" t="s">
        <v>617</v>
      </c>
      <c r="Y159" s="26" t="s">
        <v>617</v>
      </c>
      <c r="Z159" s="36" t="s">
        <v>617</v>
      </c>
      <c r="AA159" s="35">
        <v>235</v>
      </c>
      <c r="AB159" s="26">
        <v>2020.7</v>
      </c>
      <c r="AC159" s="36">
        <v>2026.1</v>
      </c>
      <c r="AD159" s="35">
        <v>171</v>
      </c>
      <c r="AE159" s="26">
        <v>2216.92</v>
      </c>
      <c r="AF159" s="36">
        <v>2238.63</v>
      </c>
      <c r="AG159" s="35">
        <v>7</v>
      </c>
      <c r="AH159" s="26">
        <v>10.45</v>
      </c>
      <c r="AI159" s="36">
        <v>10.54</v>
      </c>
      <c r="AJ159" s="35">
        <v>479</v>
      </c>
      <c r="AK159" s="26">
        <v>15502.67</v>
      </c>
      <c r="AL159" s="36">
        <v>13531.88</v>
      </c>
      <c r="AM159" s="35">
        <v>34</v>
      </c>
      <c r="AN159" s="26">
        <v>124.9</v>
      </c>
      <c r="AO159" s="36">
        <v>126.77</v>
      </c>
      <c r="AP159" s="35">
        <v>290</v>
      </c>
      <c r="AQ159" s="26">
        <v>2695.86</v>
      </c>
      <c r="AR159" s="36">
        <v>2687.87</v>
      </c>
      <c r="AS159" s="35">
        <v>308</v>
      </c>
      <c r="AT159" s="26">
        <v>414.36</v>
      </c>
      <c r="AU159" s="36">
        <v>159.76</v>
      </c>
      <c r="AV159" s="5" t="str">
        <f t="shared" si="2"/>
        <v>2 25</v>
      </c>
    </row>
    <row r="160" spans="1:48" x14ac:dyDescent="0.2">
      <c r="A160" s="42" t="s">
        <v>988</v>
      </c>
      <c r="B160" s="2" t="s">
        <v>989</v>
      </c>
      <c r="C160" s="35">
        <v>372</v>
      </c>
      <c r="D160" s="26">
        <v>15401.66</v>
      </c>
      <c r="E160" s="36">
        <v>14131.37</v>
      </c>
      <c r="F160" s="35">
        <v>191</v>
      </c>
      <c r="G160" s="26">
        <v>1315.53</v>
      </c>
      <c r="H160" s="36">
        <v>1312.9</v>
      </c>
      <c r="I160" s="35">
        <v>163</v>
      </c>
      <c r="J160" s="26">
        <v>1484.24</v>
      </c>
      <c r="K160" s="36">
        <v>1486.17</v>
      </c>
      <c r="L160" s="35"/>
      <c r="M160" s="26"/>
      <c r="N160" s="36"/>
      <c r="O160" s="35">
        <v>11</v>
      </c>
      <c r="P160" s="26">
        <v>56.62</v>
      </c>
      <c r="Q160" s="36">
        <v>56.67</v>
      </c>
      <c r="R160" s="35">
        <v>39</v>
      </c>
      <c r="S160" s="26">
        <v>52.2</v>
      </c>
      <c r="T160" s="36">
        <v>51.53</v>
      </c>
      <c r="U160" s="35">
        <v>18</v>
      </c>
      <c r="V160" s="26">
        <v>27.19</v>
      </c>
      <c r="W160" s="36">
        <v>27.15</v>
      </c>
      <c r="X160" s="35"/>
      <c r="Y160" s="26"/>
      <c r="Z160" s="36"/>
      <c r="AA160" s="35">
        <v>81</v>
      </c>
      <c r="AB160" s="26">
        <v>542.24</v>
      </c>
      <c r="AC160" s="36">
        <v>540.63</v>
      </c>
      <c r="AD160" s="35">
        <v>22</v>
      </c>
      <c r="AE160" s="26">
        <v>101.59</v>
      </c>
      <c r="AF160" s="36">
        <v>100.99</v>
      </c>
      <c r="AG160" s="35">
        <v>5</v>
      </c>
      <c r="AH160" s="26">
        <v>1.94</v>
      </c>
      <c r="AI160" s="36">
        <v>1.94</v>
      </c>
      <c r="AJ160" s="35">
        <v>348</v>
      </c>
      <c r="AK160" s="26">
        <v>10421.030000000001</v>
      </c>
      <c r="AL160" s="36">
        <v>9339.2800000000007</v>
      </c>
      <c r="AM160" s="35">
        <v>13</v>
      </c>
      <c r="AN160" s="26">
        <v>27.83</v>
      </c>
      <c r="AO160" s="36">
        <v>27.77</v>
      </c>
      <c r="AP160" s="35">
        <v>164</v>
      </c>
      <c r="AQ160" s="26">
        <v>1141.8800000000001</v>
      </c>
      <c r="AR160" s="36">
        <v>1139.1099999999999</v>
      </c>
      <c r="AS160" s="35">
        <v>168</v>
      </c>
      <c r="AT160" s="26">
        <v>229.37</v>
      </c>
      <c r="AU160" s="36">
        <v>47.23</v>
      </c>
      <c r="AV160" s="5" t="str">
        <f t="shared" si="2"/>
        <v>0 23</v>
      </c>
    </row>
    <row r="161" spans="1:48" x14ac:dyDescent="0.2">
      <c r="A161" s="42" t="s">
        <v>990</v>
      </c>
      <c r="B161" s="2" t="s">
        <v>991</v>
      </c>
      <c r="C161" s="35">
        <v>367</v>
      </c>
      <c r="D161" s="26">
        <v>12162.07</v>
      </c>
      <c r="E161" s="36">
        <v>11487.36</v>
      </c>
      <c r="F161" s="35">
        <v>172</v>
      </c>
      <c r="G161" s="26">
        <v>2277.61</v>
      </c>
      <c r="H161" s="36">
        <v>2280.6</v>
      </c>
      <c r="I161" s="35">
        <v>133</v>
      </c>
      <c r="J161" s="26">
        <v>1787.89</v>
      </c>
      <c r="K161" s="36">
        <v>1800.56</v>
      </c>
      <c r="L161" s="35"/>
      <c r="M161" s="26"/>
      <c r="N161" s="36"/>
      <c r="O161" s="35">
        <v>6</v>
      </c>
      <c r="P161" s="26">
        <v>13.14</v>
      </c>
      <c r="Q161" s="36">
        <v>13.13</v>
      </c>
      <c r="R161" s="35">
        <v>120</v>
      </c>
      <c r="S161" s="26">
        <v>328.67</v>
      </c>
      <c r="T161" s="36">
        <v>325.56</v>
      </c>
      <c r="U161" s="35">
        <v>47</v>
      </c>
      <c r="V161" s="26">
        <v>25.36</v>
      </c>
      <c r="W161" s="36">
        <v>25.45</v>
      </c>
      <c r="X161" s="35">
        <v>3</v>
      </c>
      <c r="Y161" s="26">
        <v>39.18</v>
      </c>
      <c r="Z161" s="36">
        <v>39.340000000000003</v>
      </c>
      <c r="AA161" s="35">
        <v>81</v>
      </c>
      <c r="AB161" s="26">
        <v>686.81</v>
      </c>
      <c r="AC161" s="36">
        <v>688.55</v>
      </c>
      <c r="AD161" s="35">
        <v>50</v>
      </c>
      <c r="AE161" s="26">
        <v>589.03</v>
      </c>
      <c r="AF161" s="36">
        <v>590.84</v>
      </c>
      <c r="AG161" s="35">
        <v>4</v>
      </c>
      <c r="AH161" s="26">
        <v>20.8</v>
      </c>
      <c r="AI161" s="36">
        <v>21.97</v>
      </c>
      <c r="AJ161" s="35">
        <v>297</v>
      </c>
      <c r="AK161" s="26">
        <v>5084.5600000000004</v>
      </c>
      <c r="AL161" s="36">
        <v>4636.3599999999997</v>
      </c>
      <c r="AM161" s="35">
        <v>18</v>
      </c>
      <c r="AN161" s="26">
        <v>110.66</v>
      </c>
      <c r="AO161" s="36">
        <v>110.91</v>
      </c>
      <c r="AP161" s="35">
        <v>197</v>
      </c>
      <c r="AQ161" s="26">
        <v>923.6</v>
      </c>
      <c r="AR161" s="36">
        <v>919.06</v>
      </c>
      <c r="AS161" s="35">
        <v>203</v>
      </c>
      <c r="AT161" s="26">
        <v>274.76</v>
      </c>
      <c r="AU161" s="36">
        <v>35.03</v>
      </c>
      <c r="AV161" s="5" t="str">
        <f t="shared" si="2"/>
        <v>0 24</v>
      </c>
    </row>
    <row r="162" spans="1:48" x14ac:dyDescent="0.2">
      <c r="A162" s="42" t="s">
        <v>992</v>
      </c>
      <c r="B162" s="2" t="s">
        <v>993</v>
      </c>
      <c r="C162" s="35">
        <v>294</v>
      </c>
      <c r="D162" s="26">
        <v>9980.84</v>
      </c>
      <c r="E162" s="36">
        <v>9457.34</v>
      </c>
      <c r="F162" s="35">
        <v>76</v>
      </c>
      <c r="G162" s="26">
        <v>277.74</v>
      </c>
      <c r="H162" s="36">
        <v>276.72000000000003</v>
      </c>
      <c r="I162" s="35">
        <v>110</v>
      </c>
      <c r="J162" s="26">
        <v>850.28</v>
      </c>
      <c r="K162" s="36">
        <v>851.39</v>
      </c>
      <c r="L162" s="35" t="s">
        <v>617</v>
      </c>
      <c r="M162" s="26" t="s">
        <v>617</v>
      </c>
      <c r="N162" s="36" t="s">
        <v>617</v>
      </c>
      <c r="O162" s="35">
        <v>3</v>
      </c>
      <c r="P162" s="26">
        <v>5.81</v>
      </c>
      <c r="Q162" s="36">
        <v>5.81</v>
      </c>
      <c r="R162" s="35"/>
      <c r="S162" s="26"/>
      <c r="T162" s="36"/>
      <c r="U162" s="35">
        <v>31</v>
      </c>
      <c r="V162" s="26">
        <v>11.75</v>
      </c>
      <c r="W162" s="36">
        <v>11.73</v>
      </c>
      <c r="X162" s="35"/>
      <c r="Y162" s="26"/>
      <c r="Z162" s="36"/>
      <c r="AA162" s="35">
        <v>26</v>
      </c>
      <c r="AB162" s="26">
        <v>140.19</v>
      </c>
      <c r="AC162" s="36">
        <v>139.88</v>
      </c>
      <c r="AD162" s="35" t="s">
        <v>617</v>
      </c>
      <c r="AE162" s="26" t="s">
        <v>617</v>
      </c>
      <c r="AF162" s="36" t="s">
        <v>617</v>
      </c>
      <c r="AG162" s="35">
        <v>3</v>
      </c>
      <c r="AH162" s="26">
        <v>5.1100000000000003</v>
      </c>
      <c r="AI162" s="36">
        <v>5.1100000000000003</v>
      </c>
      <c r="AJ162" s="35">
        <v>281</v>
      </c>
      <c r="AK162" s="26">
        <v>7913.5</v>
      </c>
      <c r="AL162" s="36">
        <v>7440.71</v>
      </c>
      <c r="AM162" s="35">
        <v>4</v>
      </c>
      <c r="AN162" s="26">
        <v>8.81</v>
      </c>
      <c r="AO162" s="36">
        <v>8.8000000000000007</v>
      </c>
      <c r="AP162" s="35">
        <v>144</v>
      </c>
      <c r="AQ162" s="26">
        <v>695.04</v>
      </c>
      <c r="AR162" s="36">
        <v>692.55</v>
      </c>
      <c r="AS162" s="35">
        <v>110</v>
      </c>
      <c r="AT162" s="26">
        <v>67.849999999999994</v>
      </c>
      <c r="AU162" s="36">
        <v>19.91</v>
      </c>
      <c r="AV162" s="5" t="str">
        <f t="shared" si="2"/>
        <v>2 23</v>
      </c>
    </row>
    <row r="163" spans="1:48" x14ac:dyDescent="0.2">
      <c r="A163" s="42" t="s">
        <v>994</v>
      </c>
      <c r="B163" s="2" t="s">
        <v>995</v>
      </c>
      <c r="C163" s="35">
        <v>273</v>
      </c>
      <c r="D163" s="26">
        <v>10382.19</v>
      </c>
      <c r="E163" s="36">
        <v>9324.9699999999993</v>
      </c>
      <c r="F163" s="35">
        <v>125</v>
      </c>
      <c r="G163" s="26">
        <v>817.47</v>
      </c>
      <c r="H163" s="36">
        <v>817.04</v>
      </c>
      <c r="I163" s="35">
        <v>141</v>
      </c>
      <c r="J163" s="26">
        <v>1228.1500000000001</v>
      </c>
      <c r="K163" s="36">
        <v>1227.21</v>
      </c>
      <c r="L163" s="35"/>
      <c r="M163" s="26"/>
      <c r="N163" s="36"/>
      <c r="O163" s="35">
        <v>7</v>
      </c>
      <c r="P163" s="26">
        <v>15.02</v>
      </c>
      <c r="Q163" s="36">
        <v>14.99</v>
      </c>
      <c r="R163" s="35">
        <v>59</v>
      </c>
      <c r="S163" s="26">
        <v>100.74</v>
      </c>
      <c r="T163" s="36">
        <v>99.92</v>
      </c>
      <c r="U163" s="35">
        <v>27</v>
      </c>
      <c r="V163" s="26">
        <v>28.43</v>
      </c>
      <c r="W163" s="36">
        <v>28.5</v>
      </c>
      <c r="X163" s="35" t="s">
        <v>617</v>
      </c>
      <c r="Y163" s="26" t="s">
        <v>617</v>
      </c>
      <c r="Z163" s="36" t="s">
        <v>617</v>
      </c>
      <c r="AA163" s="35">
        <v>87</v>
      </c>
      <c r="AB163" s="26">
        <v>531.64</v>
      </c>
      <c r="AC163" s="36">
        <v>530.70000000000005</v>
      </c>
      <c r="AD163" s="35">
        <v>27</v>
      </c>
      <c r="AE163" s="26">
        <v>90.44</v>
      </c>
      <c r="AF163" s="36">
        <v>90.38</v>
      </c>
      <c r="AG163" s="35" t="s">
        <v>617</v>
      </c>
      <c r="AH163" s="26" t="s">
        <v>617</v>
      </c>
      <c r="AI163" s="36" t="s">
        <v>617</v>
      </c>
      <c r="AJ163" s="35">
        <v>223</v>
      </c>
      <c r="AK163" s="26">
        <v>6581.35</v>
      </c>
      <c r="AL163" s="36">
        <v>5686.68</v>
      </c>
      <c r="AM163" s="35">
        <v>10</v>
      </c>
      <c r="AN163" s="26">
        <v>29.57</v>
      </c>
      <c r="AO163" s="36">
        <v>29.57</v>
      </c>
      <c r="AP163" s="35">
        <v>132</v>
      </c>
      <c r="AQ163" s="26">
        <v>781.02</v>
      </c>
      <c r="AR163" s="36">
        <v>779.75</v>
      </c>
      <c r="AS163" s="35">
        <v>126</v>
      </c>
      <c r="AT163" s="26">
        <v>177.3</v>
      </c>
      <c r="AU163" s="36">
        <v>19.170000000000002</v>
      </c>
      <c r="AV163" s="5" t="str">
        <f t="shared" si="2"/>
        <v>2 24</v>
      </c>
    </row>
    <row r="164" spans="1:48" x14ac:dyDescent="0.2">
      <c r="A164" s="42" t="s">
        <v>996</v>
      </c>
      <c r="B164" s="2" t="s">
        <v>997</v>
      </c>
      <c r="C164" s="35">
        <v>24</v>
      </c>
      <c r="D164" s="26">
        <v>853.21</v>
      </c>
      <c r="E164" s="36">
        <v>543.85</v>
      </c>
      <c r="F164" s="35">
        <v>8</v>
      </c>
      <c r="G164" s="26">
        <v>22.21</v>
      </c>
      <c r="H164" s="36">
        <v>22.17</v>
      </c>
      <c r="I164" s="35">
        <v>6</v>
      </c>
      <c r="J164" s="26">
        <v>29.92</v>
      </c>
      <c r="K164" s="36">
        <v>30.98</v>
      </c>
      <c r="L164" s="35"/>
      <c r="M164" s="26"/>
      <c r="N164" s="36"/>
      <c r="O164" s="35" t="s">
        <v>617</v>
      </c>
      <c r="P164" s="26" t="s">
        <v>617</v>
      </c>
      <c r="Q164" s="36" t="s">
        <v>617</v>
      </c>
      <c r="R164" s="35">
        <v>3</v>
      </c>
      <c r="S164" s="26">
        <v>1.35</v>
      </c>
      <c r="T164" s="36">
        <v>1.34</v>
      </c>
      <c r="U164" s="35">
        <v>3</v>
      </c>
      <c r="V164" s="26">
        <v>12.97</v>
      </c>
      <c r="W164" s="36">
        <v>13.35</v>
      </c>
      <c r="X164" s="35"/>
      <c r="Y164" s="26"/>
      <c r="Z164" s="36"/>
      <c r="AA164" s="35">
        <v>6</v>
      </c>
      <c r="AB164" s="26">
        <v>9.36</v>
      </c>
      <c r="AC164" s="36">
        <v>9.36</v>
      </c>
      <c r="AD164" s="35" t="s">
        <v>617</v>
      </c>
      <c r="AE164" s="26" t="s">
        <v>617</v>
      </c>
      <c r="AF164" s="36" t="s">
        <v>617</v>
      </c>
      <c r="AG164" s="35"/>
      <c r="AH164" s="26"/>
      <c r="AI164" s="36"/>
      <c r="AJ164" s="35">
        <v>15</v>
      </c>
      <c r="AK164" s="26">
        <v>733.64</v>
      </c>
      <c r="AL164" s="36">
        <v>424.72</v>
      </c>
      <c r="AM164" s="35" t="s">
        <v>617</v>
      </c>
      <c r="AN164" s="26" t="s">
        <v>617</v>
      </c>
      <c r="AO164" s="36" t="s">
        <v>617</v>
      </c>
      <c r="AP164" s="35">
        <v>7</v>
      </c>
      <c r="AQ164" s="26">
        <v>31.39</v>
      </c>
      <c r="AR164" s="36">
        <v>31.3</v>
      </c>
      <c r="AS164" s="35">
        <v>4</v>
      </c>
      <c r="AT164" s="26">
        <v>2.23</v>
      </c>
      <c r="AU164" s="36">
        <v>0.33</v>
      </c>
      <c r="AV164" s="5" t="str">
        <f t="shared" si="2"/>
        <v>3 22</v>
      </c>
    </row>
    <row r="165" spans="1:48" x14ac:dyDescent="0.2">
      <c r="A165" s="42" t="s">
        <v>998</v>
      </c>
      <c r="B165" s="2" t="s">
        <v>999</v>
      </c>
      <c r="C165" s="35">
        <v>64</v>
      </c>
      <c r="D165" s="26">
        <v>1230.1300000000001</v>
      </c>
      <c r="E165" s="36">
        <v>1171.81</v>
      </c>
      <c r="F165" s="35">
        <v>4</v>
      </c>
      <c r="G165" s="26">
        <v>13.11</v>
      </c>
      <c r="H165" s="36">
        <v>13.07</v>
      </c>
      <c r="I165" s="35">
        <v>22</v>
      </c>
      <c r="J165" s="26">
        <v>168.14</v>
      </c>
      <c r="K165" s="36">
        <v>169.47</v>
      </c>
      <c r="L165" s="35"/>
      <c r="M165" s="26"/>
      <c r="N165" s="36"/>
      <c r="O165" s="35" t="s">
        <v>617</v>
      </c>
      <c r="P165" s="26" t="s">
        <v>617</v>
      </c>
      <c r="Q165" s="36" t="s">
        <v>617</v>
      </c>
      <c r="R165" s="35" t="s">
        <v>617</v>
      </c>
      <c r="S165" s="26" t="s">
        <v>617</v>
      </c>
      <c r="T165" s="36" t="s">
        <v>617</v>
      </c>
      <c r="U165" s="35"/>
      <c r="V165" s="26"/>
      <c r="W165" s="36"/>
      <c r="X165" s="35"/>
      <c r="Y165" s="26"/>
      <c r="Z165" s="36"/>
      <c r="AA165" s="35">
        <v>6</v>
      </c>
      <c r="AB165" s="26">
        <v>20.91</v>
      </c>
      <c r="AC165" s="36">
        <v>20.88</v>
      </c>
      <c r="AD165" s="35" t="s">
        <v>617</v>
      </c>
      <c r="AE165" s="26" t="s">
        <v>617</v>
      </c>
      <c r="AF165" s="36" t="s">
        <v>617</v>
      </c>
      <c r="AG165" s="35" t="s">
        <v>617</v>
      </c>
      <c r="AH165" s="26" t="s">
        <v>617</v>
      </c>
      <c r="AI165" s="36" t="s">
        <v>617</v>
      </c>
      <c r="AJ165" s="35">
        <v>53</v>
      </c>
      <c r="AK165" s="26">
        <v>916.01</v>
      </c>
      <c r="AL165" s="36">
        <v>861.3</v>
      </c>
      <c r="AM165" s="35" t="s">
        <v>617</v>
      </c>
      <c r="AN165" s="26" t="s">
        <v>617</v>
      </c>
      <c r="AO165" s="36" t="s">
        <v>617</v>
      </c>
      <c r="AP165" s="35">
        <v>23</v>
      </c>
      <c r="AQ165" s="26">
        <v>86.65</v>
      </c>
      <c r="AR165" s="36">
        <v>85.99</v>
      </c>
      <c r="AS165" s="35">
        <v>17</v>
      </c>
      <c r="AT165" s="26">
        <v>4.62</v>
      </c>
      <c r="AU165" s="36">
        <v>0.43</v>
      </c>
      <c r="AV165" s="5" t="str">
        <f t="shared" si="2"/>
        <v>5 22</v>
      </c>
    </row>
    <row r="166" spans="1:48" x14ac:dyDescent="0.2">
      <c r="A166" s="42" t="s">
        <v>1000</v>
      </c>
      <c r="B166" s="2" t="s">
        <v>1001</v>
      </c>
      <c r="C166" s="35">
        <v>814</v>
      </c>
      <c r="D166" s="26">
        <v>60412.39</v>
      </c>
      <c r="E166" s="36">
        <v>54022.13</v>
      </c>
      <c r="F166" s="35" t="s">
        <v>617</v>
      </c>
      <c r="G166" s="26" t="s">
        <v>617</v>
      </c>
      <c r="H166" s="36" t="s">
        <v>617</v>
      </c>
      <c r="I166" s="35">
        <v>256</v>
      </c>
      <c r="J166" s="26">
        <v>1448.06</v>
      </c>
      <c r="K166" s="36">
        <v>1438.87</v>
      </c>
      <c r="L166" s="35"/>
      <c r="M166" s="26"/>
      <c r="N166" s="36"/>
      <c r="O166" s="35">
        <v>31</v>
      </c>
      <c r="P166" s="26">
        <v>117.95</v>
      </c>
      <c r="Q166" s="36">
        <v>116.84</v>
      </c>
      <c r="R166" s="35" t="s">
        <v>617</v>
      </c>
      <c r="S166" s="26" t="s">
        <v>617</v>
      </c>
      <c r="T166" s="36" t="s">
        <v>617</v>
      </c>
      <c r="U166" s="35">
        <v>125</v>
      </c>
      <c r="V166" s="26">
        <v>34.450000000000003</v>
      </c>
      <c r="W166" s="36">
        <v>33.96</v>
      </c>
      <c r="X166" s="35"/>
      <c r="Y166" s="26"/>
      <c r="Z166" s="36"/>
      <c r="AA166" s="35">
        <v>24</v>
      </c>
      <c r="AB166" s="26">
        <v>85.82</v>
      </c>
      <c r="AC166" s="36">
        <v>84.83</v>
      </c>
      <c r="AD166" s="35"/>
      <c r="AE166" s="26"/>
      <c r="AF166" s="36"/>
      <c r="AG166" s="35">
        <v>3</v>
      </c>
      <c r="AH166" s="26">
        <v>0.16</v>
      </c>
      <c r="AI166" s="36">
        <v>0.15</v>
      </c>
      <c r="AJ166" s="35">
        <v>814</v>
      </c>
      <c r="AK166" s="26">
        <v>55732.88</v>
      </c>
      <c r="AL166" s="36">
        <v>49461.26</v>
      </c>
      <c r="AM166" s="35"/>
      <c r="AN166" s="26"/>
      <c r="AO166" s="36"/>
      <c r="AP166" s="35">
        <v>313</v>
      </c>
      <c r="AQ166" s="26">
        <v>2904.68</v>
      </c>
      <c r="AR166" s="36">
        <v>2886.01</v>
      </c>
      <c r="AS166" s="35">
        <v>257</v>
      </c>
      <c r="AT166" s="26">
        <v>88.16</v>
      </c>
      <c r="AU166" s="36"/>
      <c r="AV166" s="5" t="str">
        <f t="shared" si="2"/>
        <v>2 20.6666666666667</v>
      </c>
    </row>
    <row r="167" spans="1:48" x14ac:dyDescent="0.2">
      <c r="A167" s="42" t="s">
        <v>1002</v>
      </c>
      <c r="B167" s="2" t="s">
        <v>1003</v>
      </c>
      <c r="C167" s="35">
        <v>236</v>
      </c>
      <c r="D167" s="26">
        <v>29850.78</v>
      </c>
      <c r="E167" s="36">
        <v>22051.37</v>
      </c>
      <c r="F167" s="35">
        <v>3</v>
      </c>
      <c r="G167" s="26">
        <v>0.59</v>
      </c>
      <c r="H167" s="36">
        <v>0.59</v>
      </c>
      <c r="I167" s="35">
        <v>166</v>
      </c>
      <c r="J167" s="26">
        <v>2863.38</v>
      </c>
      <c r="K167" s="36">
        <v>2840.68</v>
      </c>
      <c r="L167" s="35" t="s">
        <v>617</v>
      </c>
      <c r="M167" s="26" t="s">
        <v>617</v>
      </c>
      <c r="N167" s="36" t="s">
        <v>617</v>
      </c>
      <c r="O167" s="35">
        <v>43</v>
      </c>
      <c r="P167" s="26">
        <v>247.73</v>
      </c>
      <c r="Q167" s="36">
        <v>245.52</v>
      </c>
      <c r="R167" s="35" t="s">
        <v>617</v>
      </c>
      <c r="S167" s="26" t="s">
        <v>617</v>
      </c>
      <c r="T167" s="36" t="s">
        <v>617</v>
      </c>
      <c r="U167" s="35">
        <v>25</v>
      </c>
      <c r="V167" s="26">
        <v>6.39</v>
      </c>
      <c r="W167" s="36">
        <v>6.38</v>
      </c>
      <c r="X167" s="35" t="s">
        <v>617</v>
      </c>
      <c r="Y167" s="26" t="s">
        <v>617</v>
      </c>
      <c r="Z167" s="36" t="s">
        <v>617</v>
      </c>
      <c r="AA167" s="35">
        <v>126</v>
      </c>
      <c r="AB167" s="26">
        <v>2095.2800000000002</v>
      </c>
      <c r="AC167" s="36">
        <v>2078.5700000000002</v>
      </c>
      <c r="AD167" s="35">
        <v>3</v>
      </c>
      <c r="AE167" s="26">
        <v>6.8</v>
      </c>
      <c r="AF167" s="36">
        <v>6.79</v>
      </c>
      <c r="AG167" s="35">
        <v>3</v>
      </c>
      <c r="AH167" s="26">
        <v>7.98</v>
      </c>
      <c r="AI167" s="36">
        <v>7.96</v>
      </c>
      <c r="AJ167" s="35">
        <v>228</v>
      </c>
      <c r="AK167" s="26">
        <v>20922.8</v>
      </c>
      <c r="AL167" s="36">
        <v>13269.58</v>
      </c>
      <c r="AM167" s="35"/>
      <c r="AN167" s="26"/>
      <c r="AO167" s="36"/>
      <c r="AP167" s="35">
        <v>171</v>
      </c>
      <c r="AQ167" s="26">
        <v>3611.89</v>
      </c>
      <c r="AR167" s="36">
        <v>3579.36</v>
      </c>
      <c r="AS167" s="35">
        <v>89</v>
      </c>
      <c r="AT167" s="26">
        <v>71.959999999999994</v>
      </c>
      <c r="AU167" s="36"/>
      <c r="AV167" s="5" t="str">
        <f t="shared" si="2"/>
        <v>3 23.6666666666667</v>
      </c>
    </row>
    <row r="168" spans="1:48" x14ac:dyDescent="0.2">
      <c r="A168" s="42" t="s">
        <v>1004</v>
      </c>
      <c r="B168" s="2" t="s">
        <v>1005</v>
      </c>
      <c r="C168" s="35">
        <v>212</v>
      </c>
      <c r="D168" s="26">
        <v>14023.62</v>
      </c>
      <c r="E168" s="36">
        <v>11148.33</v>
      </c>
      <c r="F168" s="35" t="s">
        <v>617</v>
      </c>
      <c r="G168" s="26" t="s">
        <v>617</v>
      </c>
      <c r="H168" s="36" t="s">
        <v>617</v>
      </c>
      <c r="I168" s="35">
        <v>131</v>
      </c>
      <c r="J168" s="26">
        <v>1480.65</v>
      </c>
      <c r="K168" s="36">
        <v>1472.24</v>
      </c>
      <c r="L168" s="35"/>
      <c r="M168" s="26"/>
      <c r="N168" s="36"/>
      <c r="O168" s="35">
        <v>22</v>
      </c>
      <c r="P168" s="26">
        <v>107.97</v>
      </c>
      <c r="Q168" s="36">
        <v>107.66</v>
      </c>
      <c r="R168" s="35"/>
      <c r="S168" s="26"/>
      <c r="T168" s="36"/>
      <c r="U168" s="35">
        <v>15</v>
      </c>
      <c r="V168" s="26">
        <v>6.12</v>
      </c>
      <c r="W168" s="36">
        <v>6.03</v>
      </c>
      <c r="X168" s="35" t="s">
        <v>617</v>
      </c>
      <c r="Y168" s="26" t="s">
        <v>617</v>
      </c>
      <c r="Z168" s="36" t="s">
        <v>617</v>
      </c>
      <c r="AA168" s="35">
        <v>83</v>
      </c>
      <c r="AB168" s="26">
        <v>1057.46</v>
      </c>
      <c r="AC168" s="36">
        <v>1051.48</v>
      </c>
      <c r="AD168" s="35" t="s">
        <v>617</v>
      </c>
      <c r="AE168" s="26" t="s">
        <v>617</v>
      </c>
      <c r="AF168" s="36" t="s">
        <v>617</v>
      </c>
      <c r="AG168" s="35" t="s">
        <v>617</v>
      </c>
      <c r="AH168" s="26" t="s">
        <v>617</v>
      </c>
      <c r="AI168" s="36" t="s">
        <v>617</v>
      </c>
      <c r="AJ168" s="35">
        <v>206</v>
      </c>
      <c r="AK168" s="26">
        <v>9234.0400000000009</v>
      </c>
      <c r="AL168" s="36">
        <v>6433.93</v>
      </c>
      <c r="AM168" s="35"/>
      <c r="AN168" s="26"/>
      <c r="AO168" s="36"/>
      <c r="AP168" s="35">
        <v>151</v>
      </c>
      <c r="AQ168" s="26">
        <v>2062.84</v>
      </c>
      <c r="AR168" s="36">
        <v>2048.35</v>
      </c>
      <c r="AS168" s="35">
        <v>74</v>
      </c>
      <c r="AT168" s="26">
        <v>46.58</v>
      </c>
      <c r="AU168" s="36">
        <v>0.84</v>
      </c>
      <c r="AV168" s="5" t="str">
        <f t="shared" si="2"/>
        <v>4 22</v>
      </c>
    </row>
    <row r="169" spans="1:48" x14ac:dyDescent="0.2">
      <c r="A169" s="42" t="s">
        <v>1006</v>
      </c>
      <c r="B169" s="2" t="s">
        <v>1007</v>
      </c>
      <c r="C169" s="35">
        <v>239</v>
      </c>
      <c r="D169" s="26">
        <v>21034.15</v>
      </c>
      <c r="E169" s="36">
        <v>13776.55</v>
      </c>
      <c r="F169" s="35">
        <v>82</v>
      </c>
      <c r="G169" s="26">
        <v>418.47</v>
      </c>
      <c r="H169" s="36">
        <v>409.28</v>
      </c>
      <c r="I169" s="35">
        <v>22</v>
      </c>
      <c r="J169" s="26">
        <v>224.19</v>
      </c>
      <c r="K169" s="36">
        <v>223.15</v>
      </c>
      <c r="L169" s="35" t="s">
        <v>617</v>
      </c>
      <c r="M169" s="26" t="s">
        <v>617</v>
      </c>
      <c r="N169" s="36" t="s">
        <v>617</v>
      </c>
      <c r="O169" s="35">
        <v>6</v>
      </c>
      <c r="P169" s="26">
        <v>19.64</v>
      </c>
      <c r="Q169" s="36">
        <v>19.59</v>
      </c>
      <c r="R169" s="35"/>
      <c r="S169" s="26"/>
      <c r="T169" s="36"/>
      <c r="U169" s="35">
        <v>40</v>
      </c>
      <c r="V169" s="26">
        <v>7.93</v>
      </c>
      <c r="W169" s="36">
        <v>7.82</v>
      </c>
      <c r="X169" s="35"/>
      <c r="Y169" s="26"/>
      <c r="Z169" s="36"/>
      <c r="AA169" s="35">
        <v>8</v>
      </c>
      <c r="AB169" s="26">
        <v>41.49</v>
      </c>
      <c r="AC169" s="36">
        <v>41.41</v>
      </c>
      <c r="AD169" s="35"/>
      <c r="AE169" s="26"/>
      <c r="AF169" s="36"/>
      <c r="AG169" s="35" t="s">
        <v>617</v>
      </c>
      <c r="AH169" s="26" t="s">
        <v>617</v>
      </c>
      <c r="AI169" s="36" t="s">
        <v>617</v>
      </c>
      <c r="AJ169" s="35">
        <v>216</v>
      </c>
      <c r="AK169" s="26">
        <v>19870.59</v>
      </c>
      <c r="AL169" s="36">
        <v>12699.35</v>
      </c>
      <c r="AM169" s="35"/>
      <c r="AN169" s="26"/>
      <c r="AO169" s="36"/>
      <c r="AP169" s="35">
        <v>41</v>
      </c>
      <c r="AQ169" s="26">
        <v>376.1</v>
      </c>
      <c r="AR169" s="36">
        <v>373.46</v>
      </c>
      <c r="AS169" s="35">
        <v>36</v>
      </c>
      <c r="AT169" s="26">
        <v>73.11</v>
      </c>
      <c r="AU169" s="36"/>
      <c r="AV169" s="5" t="str">
        <f t="shared" si="2"/>
        <v>2 20.6666666666667</v>
      </c>
    </row>
    <row r="170" spans="1:48" x14ac:dyDescent="0.2">
      <c r="A170" s="42" t="s">
        <v>1008</v>
      </c>
      <c r="B170" s="2" t="s">
        <v>1009</v>
      </c>
      <c r="C170" s="35">
        <v>173</v>
      </c>
      <c r="D170" s="26">
        <v>35792.14</v>
      </c>
      <c r="E170" s="36">
        <v>26123.8</v>
      </c>
      <c r="F170" s="35">
        <v>12</v>
      </c>
      <c r="G170" s="26">
        <v>22.78</v>
      </c>
      <c r="H170" s="36">
        <v>22.41</v>
      </c>
      <c r="I170" s="35">
        <v>94</v>
      </c>
      <c r="J170" s="26">
        <v>1420.27</v>
      </c>
      <c r="K170" s="36">
        <v>1413.16</v>
      </c>
      <c r="L170" s="35" t="s">
        <v>617</v>
      </c>
      <c r="M170" s="26" t="s">
        <v>617</v>
      </c>
      <c r="N170" s="36" t="s">
        <v>617</v>
      </c>
      <c r="O170" s="35">
        <v>21</v>
      </c>
      <c r="P170" s="26">
        <v>103.9</v>
      </c>
      <c r="Q170" s="36">
        <v>103.49</v>
      </c>
      <c r="R170" s="35"/>
      <c r="S170" s="26"/>
      <c r="T170" s="36"/>
      <c r="U170" s="35">
        <v>21</v>
      </c>
      <c r="V170" s="26">
        <v>9.64</v>
      </c>
      <c r="W170" s="36">
        <v>9.41</v>
      </c>
      <c r="X170" s="35" t="s">
        <v>617</v>
      </c>
      <c r="Y170" s="26" t="s">
        <v>617</v>
      </c>
      <c r="Z170" s="36" t="s">
        <v>617</v>
      </c>
      <c r="AA170" s="35">
        <v>60</v>
      </c>
      <c r="AB170" s="26">
        <v>881.62</v>
      </c>
      <c r="AC170" s="36">
        <v>876.62</v>
      </c>
      <c r="AD170" s="35"/>
      <c r="AE170" s="26"/>
      <c r="AF170" s="36"/>
      <c r="AG170" s="35" t="s">
        <v>617</v>
      </c>
      <c r="AH170" s="26" t="s">
        <v>617</v>
      </c>
      <c r="AI170" s="36" t="s">
        <v>617</v>
      </c>
      <c r="AJ170" s="35">
        <v>169</v>
      </c>
      <c r="AK170" s="26">
        <v>31249.54</v>
      </c>
      <c r="AL170" s="36">
        <v>21635.1</v>
      </c>
      <c r="AM170" s="35" t="s">
        <v>617</v>
      </c>
      <c r="AN170" s="26" t="s">
        <v>617</v>
      </c>
      <c r="AO170" s="36" t="s">
        <v>617</v>
      </c>
      <c r="AP170" s="35">
        <v>103</v>
      </c>
      <c r="AQ170" s="26">
        <v>2064.11</v>
      </c>
      <c r="AR170" s="36">
        <v>2051.9699999999998</v>
      </c>
      <c r="AS170" s="35">
        <v>37</v>
      </c>
      <c r="AT170" s="26">
        <v>28.58</v>
      </c>
      <c r="AU170" s="36">
        <v>0.42</v>
      </c>
      <c r="AV170" s="5" t="str">
        <f t="shared" si="2"/>
        <v>4 23</v>
      </c>
    </row>
    <row r="171" spans="1:48" x14ac:dyDescent="0.2">
      <c r="A171" s="42" t="s">
        <v>1010</v>
      </c>
      <c r="B171" s="2" t="s">
        <v>1011</v>
      </c>
      <c r="C171" s="35">
        <v>397</v>
      </c>
      <c r="D171" s="26">
        <v>40116.230000000003</v>
      </c>
      <c r="E171" s="36">
        <v>33148.410000000003</v>
      </c>
      <c r="F171" s="35"/>
      <c r="G171" s="26"/>
      <c r="H171" s="36"/>
      <c r="I171" s="35">
        <v>249</v>
      </c>
      <c r="J171" s="26">
        <v>2518.77</v>
      </c>
      <c r="K171" s="36">
        <v>2504.69</v>
      </c>
      <c r="L171" s="35"/>
      <c r="M171" s="26"/>
      <c r="N171" s="36"/>
      <c r="O171" s="35">
        <v>31</v>
      </c>
      <c r="P171" s="26">
        <v>146.31</v>
      </c>
      <c r="Q171" s="36">
        <v>144.93</v>
      </c>
      <c r="R171" s="35"/>
      <c r="S171" s="26"/>
      <c r="T171" s="36"/>
      <c r="U171" s="35">
        <v>116</v>
      </c>
      <c r="V171" s="26">
        <v>20.309999999999999</v>
      </c>
      <c r="W171" s="36">
        <v>19.84</v>
      </c>
      <c r="X171" s="35" t="s">
        <v>617</v>
      </c>
      <c r="Y171" s="26" t="s">
        <v>617</v>
      </c>
      <c r="Z171" s="36" t="s">
        <v>617</v>
      </c>
      <c r="AA171" s="35">
        <v>46</v>
      </c>
      <c r="AB171" s="26">
        <v>453.27</v>
      </c>
      <c r="AC171" s="36">
        <v>451.43</v>
      </c>
      <c r="AD171" s="35"/>
      <c r="AE171" s="26"/>
      <c r="AF171" s="36"/>
      <c r="AG171" s="35">
        <v>3</v>
      </c>
      <c r="AH171" s="26">
        <v>0.73</v>
      </c>
      <c r="AI171" s="36">
        <v>0.73</v>
      </c>
      <c r="AJ171" s="35">
        <v>393</v>
      </c>
      <c r="AK171" s="26">
        <v>33171.910000000003</v>
      </c>
      <c r="AL171" s="36">
        <v>26339.64</v>
      </c>
      <c r="AM171" s="35" t="s">
        <v>617</v>
      </c>
      <c r="AN171" s="26" t="s">
        <v>617</v>
      </c>
      <c r="AO171" s="36" t="s">
        <v>617</v>
      </c>
      <c r="AP171" s="35">
        <v>289</v>
      </c>
      <c r="AQ171" s="26">
        <v>3704.43</v>
      </c>
      <c r="AR171" s="36">
        <v>3681.62</v>
      </c>
      <c r="AS171" s="35">
        <v>192</v>
      </c>
      <c r="AT171" s="26">
        <v>94.89</v>
      </c>
      <c r="AU171" s="36"/>
      <c r="AV171" s="5" t="str">
        <f t="shared" si="2"/>
        <v>2 20.6666666666667</v>
      </c>
    </row>
    <row r="172" spans="1:48" x14ac:dyDescent="0.2">
      <c r="A172" s="42" t="s">
        <v>1012</v>
      </c>
      <c r="B172" s="2" t="s">
        <v>1013</v>
      </c>
      <c r="C172" s="35">
        <v>165</v>
      </c>
      <c r="D172" s="26">
        <v>10876.02</v>
      </c>
      <c r="E172" s="36">
        <v>8898.68</v>
      </c>
      <c r="F172" s="35"/>
      <c r="G172" s="26"/>
      <c r="H172" s="36"/>
      <c r="I172" s="35">
        <v>93</v>
      </c>
      <c r="J172" s="26">
        <v>891.45</v>
      </c>
      <c r="K172" s="36">
        <v>878.56</v>
      </c>
      <c r="L172" s="35"/>
      <c r="M172" s="26"/>
      <c r="N172" s="36"/>
      <c r="O172" s="35">
        <v>4</v>
      </c>
      <c r="P172" s="26">
        <v>2.65</v>
      </c>
      <c r="Q172" s="36">
        <v>2.6</v>
      </c>
      <c r="R172" s="35" t="s">
        <v>617</v>
      </c>
      <c r="S172" s="26" t="s">
        <v>617</v>
      </c>
      <c r="T172" s="36" t="s">
        <v>617</v>
      </c>
      <c r="U172" s="35">
        <v>27</v>
      </c>
      <c r="V172" s="26">
        <v>5.5</v>
      </c>
      <c r="W172" s="36">
        <v>5.44</v>
      </c>
      <c r="X172" s="35" t="s">
        <v>617</v>
      </c>
      <c r="Y172" s="26" t="s">
        <v>617</v>
      </c>
      <c r="Z172" s="36" t="s">
        <v>617</v>
      </c>
      <c r="AA172" s="35">
        <v>17</v>
      </c>
      <c r="AB172" s="26">
        <v>115.32</v>
      </c>
      <c r="AC172" s="36">
        <v>114.03</v>
      </c>
      <c r="AD172" s="35" t="s">
        <v>617</v>
      </c>
      <c r="AE172" s="26" t="s">
        <v>617</v>
      </c>
      <c r="AF172" s="36" t="s">
        <v>617</v>
      </c>
      <c r="AG172" s="35" t="s">
        <v>617</v>
      </c>
      <c r="AH172" s="26" t="s">
        <v>617</v>
      </c>
      <c r="AI172" s="36" t="s">
        <v>617</v>
      </c>
      <c r="AJ172" s="35">
        <v>163</v>
      </c>
      <c r="AK172" s="26">
        <v>8676.93</v>
      </c>
      <c r="AL172" s="36">
        <v>6771.27</v>
      </c>
      <c r="AM172" s="35" t="s">
        <v>617</v>
      </c>
      <c r="AN172" s="26" t="s">
        <v>617</v>
      </c>
      <c r="AO172" s="36" t="s">
        <v>617</v>
      </c>
      <c r="AP172" s="35">
        <v>97</v>
      </c>
      <c r="AQ172" s="26">
        <v>1119.03</v>
      </c>
      <c r="AR172" s="36">
        <v>1111.3499999999999</v>
      </c>
      <c r="AS172" s="35">
        <v>67</v>
      </c>
      <c r="AT172" s="26">
        <v>49.68</v>
      </c>
      <c r="AU172" s="36"/>
      <c r="AV172" s="5" t="str">
        <f t="shared" si="2"/>
        <v>5 22.6666666666667</v>
      </c>
    </row>
    <row r="173" spans="1:48" x14ac:dyDescent="0.2">
      <c r="A173" s="42" t="s">
        <v>1014</v>
      </c>
      <c r="B173" s="2" t="s">
        <v>1015</v>
      </c>
      <c r="C173" s="35">
        <v>151</v>
      </c>
      <c r="D173" s="26">
        <v>7778.84</v>
      </c>
      <c r="E173" s="36">
        <v>6237.7</v>
      </c>
      <c r="F173" s="35" t="s">
        <v>617</v>
      </c>
      <c r="G173" s="26" t="s">
        <v>617</v>
      </c>
      <c r="H173" s="36" t="s">
        <v>617</v>
      </c>
      <c r="I173" s="35">
        <v>89</v>
      </c>
      <c r="J173" s="26">
        <v>723.61</v>
      </c>
      <c r="K173" s="36">
        <v>716.05</v>
      </c>
      <c r="L173" s="35"/>
      <c r="M173" s="26"/>
      <c r="N173" s="36"/>
      <c r="O173" s="35">
        <v>12</v>
      </c>
      <c r="P173" s="26">
        <v>38.19</v>
      </c>
      <c r="Q173" s="36">
        <v>37.65</v>
      </c>
      <c r="R173" s="35"/>
      <c r="S173" s="26"/>
      <c r="T173" s="36"/>
      <c r="U173" s="35">
        <v>23</v>
      </c>
      <c r="V173" s="26">
        <v>4.4400000000000004</v>
      </c>
      <c r="W173" s="36">
        <v>4.4400000000000004</v>
      </c>
      <c r="X173" s="35"/>
      <c r="Y173" s="26"/>
      <c r="Z173" s="36"/>
      <c r="AA173" s="35">
        <v>22</v>
      </c>
      <c r="AB173" s="26">
        <v>118.89</v>
      </c>
      <c r="AC173" s="36">
        <v>117.96</v>
      </c>
      <c r="AD173" s="35"/>
      <c r="AE173" s="26"/>
      <c r="AF173" s="36"/>
      <c r="AG173" s="35" t="s">
        <v>617</v>
      </c>
      <c r="AH173" s="26" t="s">
        <v>617</v>
      </c>
      <c r="AI173" s="36" t="s">
        <v>617</v>
      </c>
      <c r="AJ173" s="35">
        <v>145</v>
      </c>
      <c r="AK173" s="26">
        <v>5515.81</v>
      </c>
      <c r="AL173" s="36">
        <v>4036.83</v>
      </c>
      <c r="AM173" s="35"/>
      <c r="AN173" s="26"/>
      <c r="AO173" s="36"/>
      <c r="AP173" s="35">
        <v>109</v>
      </c>
      <c r="AQ173" s="26">
        <v>1331.97</v>
      </c>
      <c r="AR173" s="36">
        <v>1322.64</v>
      </c>
      <c r="AS173" s="35">
        <v>58</v>
      </c>
      <c r="AT173" s="26">
        <v>43.8</v>
      </c>
      <c r="AU173" s="36"/>
      <c r="AV173" s="5" t="str">
        <f t="shared" si="2"/>
        <v>2 19.6666666666667</v>
      </c>
    </row>
    <row r="174" spans="1:48" x14ac:dyDescent="0.2">
      <c r="A174" s="42" t="s">
        <v>1016</v>
      </c>
      <c r="B174" s="2" t="s">
        <v>1017</v>
      </c>
      <c r="C174" s="35">
        <v>427</v>
      </c>
      <c r="D174" s="26">
        <v>35770.480000000003</v>
      </c>
      <c r="E174" s="36">
        <v>29983.96</v>
      </c>
      <c r="F174" s="35">
        <v>3</v>
      </c>
      <c r="G174" s="26">
        <v>3.23</v>
      </c>
      <c r="H174" s="36">
        <v>3.2</v>
      </c>
      <c r="I174" s="35">
        <v>239</v>
      </c>
      <c r="J174" s="26">
        <v>1746.53</v>
      </c>
      <c r="K174" s="36">
        <v>1731.36</v>
      </c>
      <c r="L174" s="35"/>
      <c r="M174" s="26"/>
      <c r="N174" s="36"/>
      <c r="O174" s="35">
        <v>19</v>
      </c>
      <c r="P174" s="26">
        <v>32.42</v>
      </c>
      <c r="Q174" s="36">
        <v>32.01</v>
      </c>
      <c r="R174" s="35"/>
      <c r="S174" s="26"/>
      <c r="T174" s="36"/>
      <c r="U174" s="35">
        <v>133</v>
      </c>
      <c r="V174" s="26">
        <v>26.38</v>
      </c>
      <c r="W174" s="36">
        <v>25.85</v>
      </c>
      <c r="X174" s="35"/>
      <c r="Y174" s="26"/>
      <c r="Z174" s="36"/>
      <c r="AA174" s="35">
        <v>11</v>
      </c>
      <c r="AB174" s="26">
        <v>29.76</v>
      </c>
      <c r="AC174" s="36">
        <v>29.35</v>
      </c>
      <c r="AD174" s="35" t="s">
        <v>617</v>
      </c>
      <c r="AE174" s="26" t="s">
        <v>617</v>
      </c>
      <c r="AF174" s="36" t="s">
        <v>617</v>
      </c>
      <c r="AG174" s="35" t="s">
        <v>617</v>
      </c>
      <c r="AH174" s="26" t="s">
        <v>617</v>
      </c>
      <c r="AI174" s="36" t="s">
        <v>617</v>
      </c>
      <c r="AJ174" s="35">
        <v>426</v>
      </c>
      <c r="AK174" s="26">
        <v>30638.78</v>
      </c>
      <c r="AL174" s="36">
        <v>24961.78</v>
      </c>
      <c r="AM174" s="35"/>
      <c r="AN174" s="26"/>
      <c r="AO174" s="36"/>
      <c r="AP174" s="35">
        <v>300</v>
      </c>
      <c r="AQ174" s="26">
        <v>3221.31</v>
      </c>
      <c r="AR174" s="36">
        <v>3199.54</v>
      </c>
      <c r="AS174" s="35">
        <v>187</v>
      </c>
      <c r="AT174" s="26">
        <v>71.2</v>
      </c>
      <c r="AU174" s="36"/>
      <c r="AV174" s="5" t="str">
        <f t="shared" si="2"/>
        <v>2 20.6666666666667</v>
      </c>
    </row>
    <row r="175" spans="1:48" x14ac:dyDescent="0.2">
      <c r="A175" s="42" t="s">
        <v>1018</v>
      </c>
      <c r="B175" s="2" t="s">
        <v>1019</v>
      </c>
      <c r="C175" s="35">
        <v>165</v>
      </c>
      <c r="D175" s="26">
        <v>8270.32</v>
      </c>
      <c r="E175" s="36">
        <v>7156.81</v>
      </c>
      <c r="F175" s="35"/>
      <c r="G175" s="26"/>
      <c r="H175" s="36"/>
      <c r="I175" s="35">
        <v>81</v>
      </c>
      <c r="J175" s="26">
        <v>487.06</v>
      </c>
      <c r="K175" s="36">
        <v>483.55</v>
      </c>
      <c r="L175" s="35" t="s">
        <v>617</v>
      </c>
      <c r="M175" s="26" t="s">
        <v>617</v>
      </c>
      <c r="N175" s="36" t="s">
        <v>617</v>
      </c>
      <c r="O175" s="35" t="s">
        <v>617</v>
      </c>
      <c r="P175" s="26" t="s">
        <v>617</v>
      </c>
      <c r="Q175" s="36" t="s">
        <v>617</v>
      </c>
      <c r="R175" s="35"/>
      <c r="S175" s="26"/>
      <c r="T175" s="36"/>
      <c r="U175" s="35">
        <v>23</v>
      </c>
      <c r="V175" s="26">
        <v>4.13</v>
      </c>
      <c r="W175" s="36">
        <v>3.92</v>
      </c>
      <c r="X175" s="35"/>
      <c r="Y175" s="26"/>
      <c r="Z175" s="36"/>
      <c r="AA175" s="35">
        <v>6</v>
      </c>
      <c r="AB175" s="26">
        <v>44.05</v>
      </c>
      <c r="AC175" s="36">
        <v>43.51</v>
      </c>
      <c r="AD175" s="35"/>
      <c r="AE175" s="26"/>
      <c r="AF175" s="36"/>
      <c r="AG175" s="35"/>
      <c r="AH175" s="26"/>
      <c r="AI175" s="36"/>
      <c r="AJ175" s="35">
        <v>164</v>
      </c>
      <c r="AK175" s="26">
        <v>6804.4</v>
      </c>
      <c r="AL175" s="36">
        <v>5730.12</v>
      </c>
      <c r="AM175" s="35"/>
      <c r="AN175" s="26"/>
      <c r="AO175" s="36"/>
      <c r="AP175" s="35">
        <v>85</v>
      </c>
      <c r="AQ175" s="26">
        <v>891.56</v>
      </c>
      <c r="AR175" s="36">
        <v>885.91</v>
      </c>
      <c r="AS175" s="35">
        <v>51</v>
      </c>
      <c r="AT175" s="26">
        <v>29.27</v>
      </c>
      <c r="AU175" s="36"/>
      <c r="AV175" s="5" t="str">
        <f t="shared" si="2"/>
        <v>2 18.6666666666667</v>
      </c>
    </row>
    <row r="176" spans="1:48" x14ac:dyDescent="0.2">
      <c r="A176" s="42" t="s">
        <v>1020</v>
      </c>
      <c r="B176" s="2" t="s">
        <v>1021</v>
      </c>
      <c r="C176" s="35">
        <v>296</v>
      </c>
      <c r="D176" s="26">
        <v>40300.31</v>
      </c>
      <c r="E176" s="36">
        <v>29952.87</v>
      </c>
      <c r="F176" s="35">
        <v>22</v>
      </c>
      <c r="G176" s="26">
        <v>98.3</v>
      </c>
      <c r="H176" s="36">
        <v>92.31</v>
      </c>
      <c r="I176" s="35">
        <v>129</v>
      </c>
      <c r="J176" s="26">
        <v>1519.6</v>
      </c>
      <c r="K176" s="36">
        <v>1508.31</v>
      </c>
      <c r="L176" s="35" t="s">
        <v>617</v>
      </c>
      <c r="M176" s="26" t="s">
        <v>617</v>
      </c>
      <c r="N176" s="36" t="s">
        <v>617</v>
      </c>
      <c r="O176" s="35">
        <v>20</v>
      </c>
      <c r="P176" s="26">
        <v>50.56</v>
      </c>
      <c r="Q176" s="36">
        <v>50.06</v>
      </c>
      <c r="R176" s="35" t="s">
        <v>617</v>
      </c>
      <c r="S176" s="26" t="s">
        <v>617</v>
      </c>
      <c r="T176" s="36" t="s">
        <v>617</v>
      </c>
      <c r="U176" s="35">
        <v>46</v>
      </c>
      <c r="V176" s="26">
        <v>7.69</v>
      </c>
      <c r="W176" s="36">
        <v>7.51</v>
      </c>
      <c r="X176" s="35">
        <v>3</v>
      </c>
      <c r="Y176" s="26">
        <v>7.3</v>
      </c>
      <c r="Z176" s="36">
        <v>7.24</v>
      </c>
      <c r="AA176" s="35">
        <v>49</v>
      </c>
      <c r="AB176" s="26">
        <v>315.58</v>
      </c>
      <c r="AC176" s="36">
        <v>312.88</v>
      </c>
      <c r="AD176" s="35" t="s">
        <v>617</v>
      </c>
      <c r="AE176" s="26" t="s">
        <v>617</v>
      </c>
      <c r="AF176" s="36" t="s">
        <v>617</v>
      </c>
      <c r="AG176" s="35" t="s">
        <v>617</v>
      </c>
      <c r="AH176" s="26" t="s">
        <v>617</v>
      </c>
      <c r="AI176" s="36" t="s">
        <v>617</v>
      </c>
      <c r="AJ176" s="35">
        <v>284</v>
      </c>
      <c r="AK176" s="26">
        <v>35755.410000000003</v>
      </c>
      <c r="AL176" s="36">
        <v>25505.41</v>
      </c>
      <c r="AM176" s="35" t="s">
        <v>617</v>
      </c>
      <c r="AN176" s="26" t="s">
        <v>617</v>
      </c>
      <c r="AO176" s="36" t="s">
        <v>617</v>
      </c>
      <c r="AP176" s="35">
        <v>159</v>
      </c>
      <c r="AQ176" s="26">
        <v>2472</v>
      </c>
      <c r="AR176" s="36">
        <v>2454.91</v>
      </c>
      <c r="AS176" s="35">
        <v>108</v>
      </c>
      <c r="AT176" s="26">
        <v>59.58</v>
      </c>
      <c r="AU176" s="36"/>
      <c r="AV176" s="5" t="str">
        <f t="shared" si="2"/>
        <v>5 24.6666666666667</v>
      </c>
    </row>
    <row r="177" spans="1:48" x14ac:dyDescent="0.2">
      <c r="A177" s="42" t="s">
        <v>1022</v>
      </c>
      <c r="B177" s="2" t="s">
        <v>1023</v>
      </c>
      <c r="C177" s="35">
        <v>29</v>
      </c>
      <c r="D177" s="26">
        <v>865.74</v>
      </c>
      <c r="E177" s="36">
        <v>754.23</v>
      </c>
      <c r="F177" s="35"/>
      <c r="G177" s="26"/>
      <c r="H177" s="36"/>
      <c r="I177" s="35">
        <v>16</v>
      </c>
      <c r="J177" s="26">
        <v>185.96</v>
      </c>
      <c r="K177" s="36">
        <v>185.05</v>
      </c>
      <c r="L177" s="35"/>
      <c r="M177" s="26"/>
      <c r="N177" s="36"/>
      <c r="O177" s="35" t="s">
        <v>617</v>
      </c>
      <c r="P177" s="26" t="s">
        <v>617</v>
      </c>
      <c r="Q177" s="36" t="s">
        <v>617</v>
      </c>
      <c r="R177" s="35"/>
      <c r="S177" s="26"/>
      <c r="T177" s="36"/>
      <c r="U177" s="35" t="s">
        <v>617</v>
      </c>
      <c r="V177" s="26" t="s">
        <v>617</v>
      </c>
      <c r="W177" s="36" t="s">
        <v>617</v>
      </c>
      <c r="X177" s="35" t="s">
        <v>617</v>
      </c>
      <c r="Y177" s="26" t="s">
        <v>617</v>
      </c>
      <c r="Z177" s="36" t="s">
        <v>617</v>
      </c>
      <c r="AA177" s="35">
        <v>8</v>
      </c>
      <c r="AB177" s="26">
        <v>84.85</v>
      </c>
      <c r="AC177" s="36">
        <v>84.18</v>
      </c>
      <c r="AD177" s="35" t="s">
        <v>617</v>
      </c>
      <c r="AE177" s="26" t="s">
        <v>617</v>
      </c>
      <c r="AF177" s="36" t="s">
        <v>617</v>
      </c>
      <c r="AG177" s="35"/>
      <c r="AH177" s="26"/>
      <c r="AI177" s="36"/>
      <c r="AJ177" s="35">
        <v>25</v>
      </c>
      <c r="AK177" s="26">
        <v>429.33</v>
      </c>
      <c r="AL177" s="36">
        <v>322.07</v>
      </c>
      <c r="AM177" s="35"/>
      <c r="AN177" s="26"/>
      <c r="AO177" s="36"/>
      <c r="AP177" s="35">
        <v>18</v>
      </c>
      <c r="AQ177" s="26">
        <v>159.77000000000001</v>
      </c>
      <c r="AR177" s="36">
        <v>159.13</v>
      </c>
      <c r="AS177" s="35">
        <v>8</v>
      </c>
      <c r="AT177" s="26">
        <v>2.21</v>
      </c>
      <c r="AU177" s="36"/>
      <c r="AV177" s="5" t="str">
        <f t="shared" si="2"/>
        <v>4 19.6666666666667</v>
      </c>
    </row>
    <row r="178" spans="1:48" x14ac:dyDescent="0.2">
      <c r="A178" s="42" t="s">
        <v>1024</v>
      </c>
      <c r="B178" s="2" t="s">
        <v>1025</v>
      </c>
      <c r="C178" s="35">
        <v>60</v>
      </c>
      <c r="D178" s="26">
        <v>580.12</v>
      </c>
      <c r="E178" s="36">
        <v>577.88</v>
      </c>
      <c r="F178" s="35" t="s">
        <v>617</v>
      </c>
      <c r="G178" s="26" t="s">
        <v>617</v>
      </c>
      <c r="H178" s="36" t="s">
        <v>617</v>
      </c>
      <c r="I178" s="35">
        <v>40</v>
      </c>
      <c r="J178" s="26">
        <v>302.11</v>
      </c>
      <c r="K178" s="36">
        <v>307.39999999999998</v>
      </c>
      <c r="L178" s="35"/>
      <c r="M178" s="26"/>
      <c r="N178" s="36"/>
      <c r="O178" s="35"/>
      <c r="P178" s="26"/>
      <c r="Q178" s="36"/>
      <c r="R178" s="35">
        <v>27</v>
      </c>
      <c r="S178" s="26">
        <v>60.01</v>
      </c>
      <c r="T178" s="36">
        <v>60</v>
      </c>
      <c r="U178" s="35" t="s">
        <v>617</v>
      </c>
      <c r="V178" s="26" t="s">
        <v>617</v>
      </c>
      <c r="W178" s="36" t="s">
        <v>617</v>
      </c>
      <c r="X178" s="35"/>
      <c r="Y178" s="26"/>
      <c r="Z178" s="36"/>
      <c r="AA178" s="35">
        <v>6</v>
      </c>
      <c r="AB178" s="26">
        <v>7.74</v>
      </c>
      <c r="AC178" s="36">
        <v>7.79</v>
      </c>
      <c r="AD178" s="35">
        <v>8</v>
      </c>
      <c r="AE178" s="26">
        <v>42.52</v>
      </c>
      <c r="AF178" s="36">
        <v>42.9</v>
      </c>
      <c r="AG178" s="35"/>
      <c r="AH178" s="26"/>
      <c r="AI178" s="36"/>
      <c r="AJ178" s="35">
        <v>24</v>
      </c>
      <c r="AK178" s="26">
        <v>124.79</v>
      </c>
      <c r="AL178" s="36">
        <v>124.32</v>
      </c>
      <c r="AM178" s="35" t="s">
        <v>617</v>
      </c>
      <c r="AN178" s="26" t="s">
        <v>617</v>
      </c>
      <c r="AO178" s="36" t="s">
        <v>617</v>
      </c>
      <c r="AP178" s="35">
        <v>12</v>
      </c>
      <c r="AQ178" s="26">
        <v>27.58</v>
      </c>
      <c r="AR178" s="36">
        <v>27.81</v>
      </c>
      <c r="AS178" s="35">
        <v>25</v>
      </c>
      <c r="AT178" s="26">
        <v>8.8699999999999992</v>
      </c>
      <c r="AU178" s="36">
        <v>1.1599999999999999</v>
      </c>
      <c r="AV178" s="5" t="str">
        <f t="shared" si="2"/>
        <v>3 21</v>
      </c>
    </row>
    <row r="179" spans="1:48" x14ac:dyDescent="0.2">
      <c r="A179" s="42" t="s">
        <v>1026</v>
      </c>
      <c r="B179" s="2" t="s">
        <v>1027</v>
      </c>
      <c r="C179" s="35">
        <v>174</v>
      </c>
      <c r="D179" s="26">
        <v>3833.92</v>
      </c>
      <c r="E179" s="36">
        <v>3805.14</v>
      </c>
      <c r="F179" s="35">
        <v>5</v>
      </c>
      <c r="G179" s="26">
        <v>0.92</v>
      </c>
      <c r="H179" s="36">
        <v>0.85</v>
      </c>
      <c r="I179" s="35">
        <v>115</v>
      </c>
      <c r="J179" s="26">
        <v>2204.54</v>
      </c>
      <c r="K179" s="36">
        <v>2212.69</v>
      </c>
      <c r="L179" s="35"/>
      <c r="M179" s="26"/>
      <c r="N179" s="36"/>
      <c r="O179" s="35"/>
      <c r="P179" s="26"/>
      <c r="Q179" s="36"/>
      <c r="R179" s="35">
        <v>94</v>
      </c>
      <c r="S179" s="26">
        <v>234.82</v>
      </c>
      <c r="T179" s="36">
        <v>230.95</v>
      </c>
      <c r="U179" s="35">
        <v>9</v>
      </c>
      <c r="V179" s="26">
        <v>14.43</v>
      </c>
      <c r="W179" s="36">
        <v>14.1</v>
      </c>
      <c r="X179" s="35">
        <v>4</v>
      </c>
      <c r="Y179" s="26">
        <v>19.5</v>
      </c>
      <c r="Z179" s="36">
        <v>19.46</v>
      </c>
      <c r="AA179" s="35">
        <v>7</v>
      </c>
      <c r="AB179" s="26">
        <v>53.5</v>
      </c>
      <c r="AC179" s="36">
        <v>53.43</v>
      </c>
      <c r="AD179" s="35">
        <v>47</v>
      </c>
      <c r="AE179" s="26">
        <v>563.34</v>
      </c>
      <c r="AF179" s="36">
        <v>565.01</v>
      </c>
      <c r="AG179" s="35">
        <v>4</v>
      </c>
      <c r="AH179" s="26">
        <v>14.43</v>
      </c>
      <c r="AI179" s="36">
        <v>14.52</v>
      </c>
      <c r="AJ179" s="35">
        <v>79</v>
      </c>
      <c r="AK179" s="26">
        <v>528.47</v>
      </c>
      <c r="AL179" s="36">
        <v>524.34</v>
      </c>
      <c r="AM179" s="35">
        <v>5</v>
      </c>
      <c r="AN179" s="26">
        <v>20.9</v>
      </c>
      <c r="AO179" s="36">
        <v>20.77</v>
      </c>
      <c r="AP179" s="35">
        <v>36</v>
      </c>
      <c r="AQ179" s="26">
        <v>146.62</v>
      </c>
      <c r="AR179" s="36">
        <v>146.18</v>
      </c>
      <c r="AS179" s="35">
        <v>63</v>
      </c>
      <c r="AT179" s="26">
        <v>32.450000000000003</v>
      </c>
      <c r="AU179" s="36">
        <v>2.84</v>
      </c>
      <c r="AV179" s="5" t="str">
        <f t="shared" si="2"/>
        <v>0 23</v>
      </c>
    </row>
    <row r="180" spans="1:48" x14ac:dyDescent="0.2">
      <c r="A180" s="42" t="s">
        <v>1028</v>
      </c>
      <c r="B180" s="2" t="s">
        <v>1029</v>
      </c>
      <c r="C180" s="35">
        <v>909</v>
      </c>
      <c r="D180" s="26">
        <v>25710.2</v>
      </c>
      <c r="E180" s="36">
        <v>25338.38</v>
      </c>
      <c r="F180" s="35">
        <v>46</v>
      </c>
      <c r="G180" s="26">
        <v>53.38</v>
      </c>
      <c r="H180" s="36">
        <v>53.53</v>
      </c>
      <c r="I180" s="35">
        <v>557</v>
      </c>
      <c r="J180" s="26">
        <v>9959.91</v>
      </c>
      <c r="K180" s="36">
        <v>10056.290000000001</v>
      </c>
      <c r="L180" s="35"/>
      <c r="M180" s="26"/>
      <c r="N180" s="36"/>
      <c r="O180" s="35" t="s">
        <v>617</v>
      </c>
      <c r="P180" s="26" t="s">
        <v>617</v>
      </c>
      <c r="Q180" s="36" t="s">
        <v>617</v>
      </c>
      <c r="R180" s="35">
        <v>401</v>
      </c>
      <c r="S180" s="26">
        <v>1160.46</v>
      </c>
      <c r="T180" s="36">
        <v>1145.2</v>
      </c>
      <c r="U180" s="35">
        <v>45</v>
      </c>
      <c r="V180" s="26">
        <v>70.27</v>
      </c>
      <c r="W180" s="36">
        <v>70.959999999999994</v>
      </c>
      <c r="X180" s="35">
        <v>4</v>
      </c>
      <c r="Y180" s="26">
        <v>25.25</v>
      </c>
      <c r="Z180" s="36">
        <v>25.25</v>
      </c>
      <c r="AA180" s="35">
        <v>112</v>
      </c>
      <c r="AB180" s="26">
        <v>694.06</v>
      </c>
      <c r="AC180" s="36">
        <v>697.53</v>
      </c>
      <c r="AD180" s="35">
        <v>373</v>
      </c>
      <c r="AE180" s="26">
        <v>4289.6099999999997</v>
      </c>
      <c r="AF180" s="36">
        <v>4326.0600000000004</v>
      </c>
      <c r="AG180" s="35" t="s">
        <v>617</v>
      </c>
      <c r="AH180" s="26" t="s">
        <v>617</v>
      </c>
      <c r="AI180" s="36" t="s">
        <v>617</v>
      </c>
      <c r="AJ180" s="35">
        <v>657</v>
      </c>
      <c r="AK180" s="26">
        <v>6799.42</v>
      </c>
      <c r="AL180" s="36">
        <v>6625.2</v>
      </c>
      <c r="AM180" s="35">
        <v>30</v>
      </c>
      <c r="AN180" s="26">
        <v>169.68</v>
      </c>
      <c r="AO180" s="36">
        <v>171.23</v>
      </c>
      <c r="AP180" s="35">
        <v>383</v>
      </c>
      <c r="AQ180" s="26">
        <v>2135.7399999999998</v>
      </c>
      <c r="AR180" s="36">
        <v>2127.85</v>
      </c>
      <c r="AS180" s="35">
        <v>488</v>
      </c>
      <c r="AT180" s="26">
        <v>332.02</v>
      </c>
      <c r="AU180" s="36">
        <v>19.57</v>
      </c>
      <c r="AV180" s="5" t="str">
        <f t="shared" si="2"/>
        <v>2 24</v>
      </c>
    </row>
    <row r="181" spans="1:48" x14ac:dyDescent="0.2">
      <c r="A181" s="42" t="s">
        <v>1030</v>
      </c>
      <c r="B181" s="2" t="s">
        <v>1031</v>
      </c>
      <c r="C181" s="35">
        <v>319</v>
      </c>
      <c r="D181" s="26">
        <v>19808.669999999998</v>
      </c>
      <c r="E181" s="36">
        <v>14943.08</v>
      </c>
      <c r="F181" s="35">
        <v>6</v>
      </c>
      <c r="G181" s="26">
        <v>3.77</v>
      </c>
      <c r="H181" s="36">
        <v>3.27</v>
      </c>
      <c r="I181" s="35">
        <v>57</v>
      </c>
      <c r="J181" s="26">
        <v>277.75</v>
      </c>
      <c r="K181" s="36">
        <v>278.92</v>
      </c>
      <c r="L181" s="35"/>
      <c r="M181" s="26"/>
      <c r="N181" s="36"/>
      <c r="O181" s="35"/>
      <c r="P181" s="26"/>
      <c r="Q181" s="36"/>
      <c r="R181" s="35">
        <v>5</v>
      </c>
      <c r="S181" s="26">
        <v>1.97</v>
      </c>
      <c r="T181" s="36">
        <v>1.97</v>
      </c>
      <c r="U181" s="35">
        <v>8</v>
      </c>
      <c r="V181" s="26">
        <v>4.49</v>
      </c>
      <c r="W181" s="36">
        <v>4.43</v>
      </c>
      <c r="X181" s="35"/>
      <c r="Y181" s="26"/>
      <c r="Z181" s="36"/>
      <c r="AA181" s="35">
        <v>8</v>
      </c>
      <c r="AB181" s="26">
        <v>21.82</v>
      </c>
      <c r="AC181" s="36">
        <v>22.02</v>
      </c>
      <c r="AD181" s="35">
        <v>5</v>
      </c>
      <c r="AE181" s="26">
        <v>18.350000000000001</v>
      </c>
      <c r="AF181" s="36">
        <v>18.25</v>
      </c>
      <c r="AG181" s="35"/>
      <c r="AH181" s="26"/>
      <c r="AI181" s="36"/>
      <c r="AJ181" s="35">
        <v>308</v>
      </c>
      <c r="AK181" s="26">
        <v>19380.560000000001</v>
      </c>
      <c r="AL181" s="36">
        <v>14524.86</v>
      </c>
      <c r="AM181" s="35"/>
      <c r="AN181" s="26"/>
      <c r="AO181" s="36"/>
      <c r="AP181" s="35">
        <v>43</v>
      </c>
      <c r="AQ181" s="26">
        <v>91.47</v>
      </c>
      <c r="AR181" s="36">
        <v>89.36</v>
      </c>
      <c r="AS181" s="35">
        <v>59</v>
      </c>
      <c r="AT181" s="26">
        <v>8.49</v>
      </c>
      <c r="AU181" s="36"/>
      <c r="AV181" s="5" t="str">
        <f t="shared" si="2"/>
        <v>0 19.6666666666667</v>
      </c>
    </row>
    <row r="182" spans="1:48" x14ac:dyDescent="0.2">
      <c r="A182" s="42" t="s">
        <v>1032</v>
      </c>
      <c r="B182" s="2" t="s">
        <v>1033</v>
      </c>
      <c r="C182" s="35">
        <v>137</v>
      </c>
      <c r="D182" s="26">
        <v>4474.95</v>
      </c>
      <c r="E182" s="36">
        <v>3889.11</v>
      </c>
      <c r="F182" s="35" t="s">
        <v>617</v>
      </c>
      <c r="G182" s="26" t="s">
        <v>617</v>
      </c>
      <c r="H182" s="36" t="s">
        <v>617</v>
      </c>
      <c r="I182" s="35">
        <v>69</v>
      </c>
      <c r="J182" s="26">
        <v>540.91999999999996</v>
      </c>
      <c r="K182" s="36">
        <v>544.89</v>
      </c>
      <c r="L182" s="35"/>
      <c r="M182" s="26"/>
      <c r="N182" s="36"/>
      <c r="O182" s="35"/>
      <c r="P182" s="26"/>
      <c r="Q182" s="36"/>
      <c r="R182" s="35">
        <v>9</v>
      </c>
      <c r="S182" s="26">
        <v>6.9</v>
      </c>
      <c r="T182" s="36">
        <v>6.78</v>
      </c>
      <c r="U182" s="35" t="s">
        <v>617</v>
      </c>
      <c r="V182" s="26" t="s">
        <v>617</v>
      </c>
      <c r="W182" s="36" t="s">
        <v>617</v>
      </c>
      <c r="X182" s="35"/>
      <c r="Y182" s="26"/>
      <c r="Z182" s="36"/>
      <c r="AA182" s="35">
        <v>6</v>
      </c>
      <c r="AB182" s="26">
        <v>9.15</v>
      </c>
      <c r="AC182" s="36">
        <v>9.33</v>
      </c>
      <c r="AD182" s="35">
        <v>7</v>
      </c>
      <c r="AE182" s="26">
        <v>32.44</v>
      </c>
      <c r="AF182" s="36">
        <v>32.450000000000003</v>
      </c>
      <c r="AG182" s="35"/>
      <c r="AH182" s="26"/>
      <c r="AI182" s="36"/>
      <c r="AJ182" s="35">
        <v>125</v>
      </c>
      <c r="AK182" s="26">
        <v>3780.56</v>
      </c>
      <c r="AL182" s="36">
        <v>3203.38</v>
      </c>
      <c r="AM182" s="35"/>
      <c r="AN182" s="26"/>
      <c r="AO182" s="36"/>
      <c r="AP182" s="35">
        <v>42</v>
      </c>
      <c r="AQ182" s="26">
        <v>88.44</v>
      </c>
      <c r="AR182" s="36">
        <v>88.12</v>
      </c>
      <c r="AS182" s="35">
        <v>45</v>
      </c>
      <c r="AT182" s="26">
        <v>12.25</v>
      </c>
      <c r="AU182" s="36"/>
      <c r="AV182" s="5" t="str">
        <f t="shared" si="2"/>
        <v>2 19.6666666666667</v>
      </c>
    </row>
    <row r="183" spans="1:48" x14ac:dyDescent="0.2">
      <c r="A183" s="42" t="s">
        <v>1034</v>
      </c>
      <c r="B183" s="2" t="s">
        <v>1035</v>
      </c>
      <c r="C183" s="35">
        <v>217</v>
      </c>
      <c r="D183" s="26">
        <v>7751.14</v>
      </c>
      <c r="E183" s="36">
        <v>6785.67</v>
      </c>
      <c r="F183" s="35" t="s">
        <v>617</v>
      </c>
      <c r="G183" s="26" t="s">
        <v>617</v>
      </c>
      <c r="H183" s="36" t="s">
        <v>617</v>
      </c>
      <c r="I183" s="35">
        <v>65</v>
      </c>
      <c r="J183" s="26">
        <v>264.51</v>
      </c>
      <c r="K183" s="36">
        <v>266.33</v>
      </c>
      <c r="L183" s="35"/>
      <c r="M183" s="26"/>
      <c r="N183" s="36"/>
      <c r="O183" s="35"/>
      <c r="P183" s="26"/>
      <c r="Q183" s="36"/>
      <c r="R183" s="35" t="s">
        <v>617</v>
      </c>
      <c r="S183" s="26" t="s">
        <v>617</v>
      </c>
      <c r="T183" s="36" t="s">
        <v>617</v>
      </c>
      <c r="U183" s="35">
        <v>6</v>
      </c>
      <c r="V183" s="26">
        <v>2.75</v>
      </c>
      <c r="W183" s="36">
        <v>2.72</v>
      </c>
      <c r="X183" s="35"/>
      <c r="Y183" s="26"/>
      <c r="Z183" s="36"/>
      <c r="AA183" s="35">
        <v>5</v>
      </c>
      <c r="AB183" s="26">
        <v>8.2899999999999991</v>
      </c>
      <c r="AC183" s="36">
        <v>8.44</v>
      </c>
      <c r="AD183" s="35">
        <v>3</v>
      </c>
      <c r="AE183" s="26">
        <v>20.36</v>
      </c>
      <c r="AF183" s="36">
        <v>20.74</v>
      </c>
      <c r="AG183" s="35"/>
      <c r="AH183" s="26"/>
      <c r="AI183" s="36"/>
      <c r="AJ183" s="35">
        <v>205</v>
      </c>
      <c r="AK183" s="26">
        <v>7376.83</v>
      </c>
      <c r="AL183" s="36">
        <v>6425.9</v>
      </c>
      <c r="AM183" s="35"/>
      <c r="AN183" s="26"/>
      <c r="AO183" s="36"/>
      <c r="AP183" s="35">
        <v>52</v>
      </c>
      <c r="AQ183" s="26">
        <v>54.8</v>
      </c>
      <c r="AR183" s="36">
        <v>54.42</v>
      </c>
      <c r="AS183" s="35">
        <v>54</v>
      </c>
      <c r="AT183" s="26">
        <v>16.43</v>
      </c>
      <c r="AU183" s="36"/>
      <c r="AV183" s="5" t="str">
        <f t="shared" si="2"/>
        <v>2 19.6666666666667</v>
      </c>
    </row>
    <row r="184" spans="1:48" x14ac:dyDescent="0.2">
      <c r="A184" s="42" t="s">
        <v>1036</v>
      </c>
      <c r="B184" s="2" t="s">
        <v>1037</v>
      </c>
      <c r="C184" s="35">
        <v>243</v>
      </c>
      <c r="D184" s="26">
        <v>3774.8</v>
      </c>
      <c r="E184" s="36">
        <v>3727.02</v>
      </c>
      <c r="F184" s="35" t="s">
        <v>617</v>
      </c>
      <c r="G184" s="26" t="s">
        <v>617</v>
      </c>
      <c r="H184" s="36" t="s">
        <v>617</v>
      </c>
      <c r="I184" s="35">
        <v>168</v>
      </c>
      <c r="J184" s="26">
        <v>1602.45</v>
      </c>
      <c r="K184" s="36">
        <v>1616.19</v>
      </c>
      <c r="L184" s="35"/>
      <c r="M184" s="26"/>
      <c r="N184" s="36"/>
      <c r="O184" s="35">
        <v>3</v>
      </c>
      <c r="P184" s="26">
        <v>22.31</v>
      </c>
      <c r="Q184" s="36">
        <v>22.4</v>
      </c>
      <c r="R184" s="35">
        <v>54</v>
      </c>
      <c r="S184" s="26">
        <v>94.98</v>
      </c>
      <c r="T184" s="36">
        <v>91.85</v>
      </c>
      <c r="U184" s="35">
        <v>9</v>
      </c>
      <c r="V184" s="26">
        <v>11.94</v>
      </c>
      <c r="W184" s="36">
        <v>11.87</v>
      </c>
      <c r="X184" s="35"/>
      <c r="Y184" s="26"/>
      <c r="Z184" s="36"/>
      <c r="AA184" s="35">
        <v>16</v>
      </c>
      <c r="AB184" s="26">
        <v>52.37</v>
      </c>
      <c r="AC184" s="36">
        <v>52.74</v>
      </c>
      <c r="AD184" s="35">
        <v>35</v>
      </c>
      <c r="AE184" s="26">
        <v>152.88</v>
      </c>
      <c r="AF184" s="36">
        <v>153.47999999999999</v>
      </c>
      <c r="AG184" s="35"/>
      <c r="AH184" s="26"/>
      <c r="AI184" s="36"/>
      <c r="AJ184" s="35">
        <v>171</v>
      </c>
      <c r="AK184" s="26">
        <v>1586.8</v>
      </c>
      <c r="AL184" s="36">
        <v>1557.82</v>
      </c>
      <c r="AM184" s="35" t="s">
        <v>617</v>
      </c>
      <c r="AN184" s="26" t="s">
        <v>617</v>
      </c>
      <c r="AO184" s="36" t="s">
        <v>617</v>
      </c>
      <c r="AP184" s="35">
        <v>88</v>
      </c>
      <c r="AQ184" s="26">
        <v>211.72</v>
      </c>
      <c r="AR184" s="36">
        <v>210.47</v>
      </c>
      <c r="AS184" s="35">
        <v>79</v>
      </c>
      <c r="AT184" s="26">
        <v>32.9</v>
      </c>
      <c r="AU184" s="36">
        <v>3.75</v>
      </c>
      <c r="AV184" s="5" t="str">
        <f t="shared" si="2"/>
        <v>2 22</v>
      </c>
    </row>
    <row r="185" spans="1:48" x14ac:dyDescent="0.2">
      <c r="A185" s="42" t="s">
        <v>1038</v>
      </c>
      <c r="B185" s="2" t="s">
        <v>1039</v>
      </c>
      <c r="C185" s="35">
        <v>411</v>
      </c>
      <c r="D185" s="26">
        <v>53014.16</v>
      </c>
      <c r="E185" s="36">
        <v>35416.57</v>
      </c>
      <c r="F185" s="35" t="s">
        <v>617</v>
      </c>
      <c r="G185" s="26" t="s">
        <v>617</v>
      </c>
      <c r="H185" s="36" t="s">
        <v>617</v>
      </c>
      <c r="I185" s="35">
        <v>69</v>
      </c>
      <c r="J185" s="26">
        <v>626.92999999999995</v>
      </c>
      <c r="K185" s="36">
        <v>630.29</v>
      </c>
      <c r="L185" s="35"/>
      <c r="M185" s="26"/>
      <c r="N185" s="36"/>
      <c r="O185" s="35" t="s">
        <v>617</v>
      </c>
      <c r="P185" s="26" t="s">
        <v>617</v>
      </c>
      <c r="Q185" s="36" t="s">
        <v>617</v>
      </c>
      <c r="R185" s="35">
        <v>12</v>
      </c>
      <c r="S185" s="26">
        <v>19.88</v>
      </c>
      <c r="T185" s="36">
        <v>19.239999999999998</v>
      </c>
      <c r="U185" s="35">
        <v>6</v>
      </c>
      <c r="V185" s="26">
        <v>0.37</v>
      </c>
      <c r="W185" s="36">
        <v>0.31</v>
      </c>
      <c r="X185" s="35"/>
      <c r="Y185" s="26"/>
      <c r="Z185" s="36"/>
      <c r="AA185" s="35">
        <v>13</v>
      </c>
      <c r="AB185" s="26">
        <v>74.989999999999995</v>
      </c>
      <c r="AC185" s="36">
        <v>74.37</v>
      </c>
      <c r="AD185" s="35">
        <v>4</v>
      </c>
      <c r="AE185" s="26">
        <v>48.44</v>
      </c>
      <c r="AF185" s="36">
        <v>48.4</v>
      </c>
      <c r="AG185" s="35" t="s">
        <v>617</v>
      </c>
      <c r="AH185" s="26" t="s">
        <v>617</v>
      </c>
      <c r="AI185" s="36" t="s">
        <v>617</v>
      </c>
      <c r="AJ185" s="35">
        <v>391</v>
      </c>
      <c r="AK185" s="26">
        <v>52012.959999999999</v>
      </c>
      <c r="AL185" s="36">
        <v>34443.269999999997</v>
      </c>
      <c r="AM185" s="35" t="s">
        <v>617</v>
      </c>
      <c r="AN185" s="26" t="s">
        <v>617</v>
      </c>
      <c r="AO185" s="36" t="s">
        <v>617</v>
      </c>
      <c r="AP185" s="35">
        <v>78</v>
      </c>
      <c r="AQ185" s="26">
        <v>194.96</v>
      </c>
      <c r="AR185" s="36">
        <v>193.8</v>
      </c>
      <c r="AS185" s="35">
        <v>109</v>
      </c>
      <c r="AT185" s="26">
        <v>27.45</v>
      </c>
      <c r="AU185" s="36"/>
      <c r="AV185" s="5" t="str">
        <f t="shared" si="2"/>
        <v>4 22.6666666666667</v>
      </c>
    </row>
    <row r="186" spans="1:48" x14ac:dyDescent="0.2">
      <c r="A186" s="42" t="s">
        <v>1040</v>
      </c>
      <c r="B186" s="2" t="s">
        <v>1041</v>
      </c>
      <c r="C186" s="35">
        <v>403</v>
      </c>
      <c r="D186" s="26">
        <v>7454.57</v>
      </c>
      <c r="E186" s="36">
        <v>7278.67</v>
      </c>
      <c r="F186" s="35">
        <v>14</v>
      </c>
      <c r="G186" s="26">
        <v>7.94</v>
      </c>
      <c r="H186" s="36">
        <v>7.8</v>
      </c>
      <c r="I186" s="35">
        <v>303</v>
      </c>
      <c r="J186" s="26">
        <v>3344.31</v>
      </c>
      <c r="K186" s="36">
        <v>3351.69</v>
      </c>
      <c r="L186" s="35"/>
      <c r="M186" s="26"/>
      <c r="N186" s="36"/>
      <c r="O186" s="35" t="s">
        <v>617</v>
      </c>
      <c r="P186" s="26" t="s">
        <v>617</v>
      </c>
      <c r="Q186" s="36" t="s">
        <v>617</v>
      </c>
      <c r="R186" s="35">
        <v>138</v>
      </c>
      <c r="S186" s="26">
        <v>304.97000000000003</v>
      </c>
      <c r="T186" s="36">
        <v>299.77999999999997</v>
      </c>
      <c r="U186" s="35">
        <v>7</v>
      </c>
      <c r="V186" s="26">
        <v>6.77</v>
      </c>
      <c r="W186" s="36">
        <v>6.83</v>
      </c>
      <c r="X186" s="35"/>
      <c r="Y186" s="26"/>
      <c r="Z186" s="36"/>
      <c r="AA186" s="35">
        <v>26</v>
      </c>
      <c r="AB186" s="26">
        <v>94.69</v>
      </c>
      <c r="AC186" s="36">
        <v>94.08</v>
      </c>
      <c r="AD186" s="35">
        <v>71</v>
      </c>
      <c r="AE186" s="26">
        <v>426.3</v>
      </c>
      <c r="AF186" s="36">
        <v>428.14</v>
      </c>
      <c r="AG186" s="35"/>
      <c r="AH186" s="26"/>
      <c r="AI186" s="36"/>
      <c r="AJ186" s="35">
        <v>252</v>
      </c>
      <c r="AK186" s="26">
        <v>2746.5</v>
      </c>
      <c r="AL186" s="36">
        <v>2634.57</v>
      </c>
      <c r="AM186" s="35" t="s">
        <v>617</v>
      </c>
      <c r="AN186" s="26" t="s">
        <v>617</v>
      </c>
      <c r="AO186" s="36" t="s">
        <v>617</v>
      </c>
      <c r="AP186" s="35">
        <v>140</v>
      </c>
      <c r="AQ186" s="26">
        <v>435.93</v>
      </c>
      <c r="AR186" s="36">
        <v>434.43</v>
      </c>
      <c r="AS186" s="35">
        <v>154</v>
      </c>
      <c r="AT186" s="26">
        <v>70.040000000000006</v>
      </c>
      <c r="AU186" s="36">
        <v>4.25</v>
      </c>
      <c r="AV186" s="5" t="str">
        <f t="shared" si="2"/>
        <v>2 22</v>
      </c>
    </row>
    <row r="187" spans="1:48" x14ac:dyDescent="0.2">
      <c r="A187" s="42" t="s">
        <v>1042</v>
      </c>
      <c r="B187" s="2" t="s">
        <v>1043</v>
      </c>
      <c r="C187" s="35">
        <v>646</v>
      </c>
      <c r="D187" s="26">
        <v>21359.4</v>
      </c>
      <c r="E187" s="36">
        <v>21072.41</v>
      </c>
      <c r="F187" s="35">
        <v>87</v>
      </c>
      <c r="G187" s="26">
        <v>596.67999999999995</v>
      </c>
      <c r="H187" s="36">
        <v>603.19000000000005</v>
      </c>
      <c r="I187" s="35">
        <v>421</v>
      </c>
      <c r="J187" s="26">
        <v>10398.709999999999</v>
      </c>
      <c r="K187" s="36">
        <v>10426.58</v>
      </c>
      <c r="L187" s="35" t="s">
        <v>617</v>
      </c>
      <c r="M187" s="26" t="s">
        <v>617</v>
      </c>
      <c r="N187" s="36" t="s">
        <v>617</v>
      </c>
      <c r="O187" s="35">
        <v>6</v>
      </c>
      <c r="P187" s="26">
        <v>21.45</v>
      </c>
      <c r="Q187" s="36">
        <v>21.67</v>
      </c>
      <c r="R187" s="35">
        <v>397</v>
      </c>
      <c r="S187" s="26">
        <v>1853.85</v>
      </c>
      <c r="T187" s="36">
        <v>1832.86</v>
      </c>
      <c r="U187" s="35">
        <v>52</v>
      </c>
      <c r="V187" s="26">
        <v>200.83</v>
      </c>
      <c r="W187" s="36">
        <v>200.85</v>
      </c>
      <c r="X187" s="35" t="s">
        <v>617</v>
      </c>
      <c r="Y187" s="26" t="s">
        <v>617</v>
      </c>
      <c r="Z187" s="36" t="s">
        <v>617</v>
      </c>
      <c r="AA187" s="35">
        <v>84</v>
      </c>
      <c r="AB187" s="26">
        <v>662.82</v>
      </c>
      <c r="AC187" s="36">
        <v>665.27</v>
      </c>
      <c r="AD187" s="35">
        <v>312</v>
      </c>
      <c r="AE187" s="26">
        <v>4315.67</v>
      </c>
      <c r="AF187" s="36">
        <v>4321.18</v>
      </c>
      <c r="AG187" s="35">
        <v>4</v>
      </c>
      <c r="AH187" s="26">
        <v>3.73</v>
      </c>
      <c r="AI187" s="36">
        <v>3.68</v>
      </c>
      <c r="AJ187" s="35">
        <v>295</v>
      </c>
      <c r="AK187" s="26">
        <v>1984.47</v>
      </c>
      <c r="AL187" s="36">
        <v>1884.4</v>
      </c>
      <c r="AM187" s="35">
        <v>25</v>
      </c>
      <c r="AN187" s="26">
        <v>83.4</v>
      </c>
      <c r="AO187" s="36">
        <v>83.4</v>
      </c>
      <c r="AP187" s="35">
        <v>210</v>
      </c>
      <c r="AQ187" s="26">
        <v>1013.73</v>
      </c>
      <c r="AR187" s="36">
        <v>1007.4</v>
      </c>
      <c r="AS187" s="35">
        <v>340</v>
      </c>
      <c r="AT187" s="26">
        <v>220.92</v>
      </c>
      <c r="AU187" s="36">
        <v>18.89</v>
      </c>
      <c r="AV187" s="5" t="str">
        <f t="shared" si="2"/>
        <v>2 25</v>
      </c>
    </row>
    <row r="188" spans="1:48" x14ac:dyDescent="0.2">
      <c r="A188" s="42" t="s">
        <v>1044</v>
      </c>
      <c r="B188" s="2" t="s">
        <v>1045</v>
      </c>
      <c r="C188" s="35">
        <v>841</v>
      </c>
      <c r="D188" s="26">
        <v>20227.21</v>
      </c>
      <c r="E188" s="36">
        <v>19368.88</v>
      </c>
      <c r="F188" s="35">
        <v>35</v>
      </c>
      <c r="G188" s="26">
        <v>44.37</v>
      </c>
      <c r="H188" s="36">
        <v>43.28</v>
      </c>
      <c r="I188" s="35">
        <v>355</v>
      </c>
      <c r="J188" s="26">
        <v>3513.3</v>
      </c>
      <c r="K188" s="36">
        <v>3525.57</v>
      </c>
      <c r="L188" s="35"/>
      <c r="M188" s="26"/>
      <c r="N188" s="36"/>
      <c r="O188" s="35">
        <v>4</v>
      </c>
      <c r="P188" s="26">
        <v>9.7200000000000006</v>
      </c>
      <c r="Q188" s="36">
        <v>9.7799999999999994</v>
      </c>
      <c r="R188" s="35">
        <v>130</v>
      </c>
      <c r="S188" s="26">
        <v>266.3</v>
      </c>
      <c r="T188" s="36">
        <v>263.19</v>
      </c>
      <c r="U188" s="35">
        <v>30</v>
      </c>
      <c r="V188" s="26">
        <v>20.54</v>
      </c>
      <c r="W188" s="36">
        <v>20.47</v>
      </c>
      <c r="X188" s="35"/>
      <c r="Y188" s="26"/>
      <c r="Z188" s="36"/>
      <c r="AA188" s="35">
        <v>45</v>
      </c>
      <c r="AB188" s="26">
        <v>177.88</v>
      </c>
      <c r="AC188" s="36">
        <v>177.75</v>
      </c>
      <c r="AD188" s="35">
        <v>106</v>
      </c>
      <c r="AE188" s="26">
        <v>875.87</v>
      </c>
      <c r="AF188" s="36">
        <v>880.16</v>
      </c>
      <c r="AG188" s="35">
        <v>3</v>
      </c>
      <c r="AH188" s="26">
        <v>3.47</v>
      </c>
      <c r="AI188" s="36">
        <v>3.46</v>
      </c>
      <c r="AJ188" s="35">
        <v>745</v>
      </c>
      <c r="AK188" s="26">
        <v>14092.75</v>
      </c>
      <c r="AL188" s="36">
        <v>13327.76</v>
      </c>
      <c r="AM188" s="35">
        <v>14</v>
      </c>
      <c r="AN188" s="26">
        <v>41.92</v>
      </c>
      <c r="AO188" s="36">
        <v>42.01</v>
      </c>
      <c r="AP188" s="35">
        <v>303</v>
      </c>
      <c r="AQ188" s="26">
        <v>1077.7</v>
      </c>
      <c r="AR188" s="36">
        <v>1072.5999999999999</v>
      </c>
      <c r="AS188" s="35">
        <v>343</v>
      </c>
      <c r="AT188" s="26">
        <v>103.39</v>
      </c>
      <c r="AU188" s="36">
        <v>2.85</v>
      </c>
      <c r="AV188" s="5" t="str">
        <f t="shared" si="2"/>
        <v>0 23</v>
      </c>
    </row>
    <row r="189" spans="1:48" x14ac:dyDescent="0.2">
      <c r="A189" s="42" t="s">
        <v>1046</v>
      </c>
      <c r="B189" s="2" t="s">
        <v>1047</v>
      </c>
      <c r="C189" s="35">
        <v>377</v>
      </c>
      <c r="D189" s="26">
        <v>14940.75</v>
      </c>
      <c r="E189" s="36">
        <v>13551.74</v>
      </c>
      <c r="F189" s="35">
        <v>8</v>
      </c>
      <c r="G189" s="26">
        <v>22.06</v>
      </c>
      <c r="H189" s="36">
        <v>21.95</v>
      </c>
      <c r="I189" s="35">
        <v>154</v>
      </c>
      <c r="J189" s="26">
        <v>1788.98</v>
      </c>
      <c r="K189" s="36">
        <v>1801.99</v>
      </c>
      <c r="L189" s="35"/>
      <c r="M189" s="26"/>
      <c r="N189" s="36"/>
      <c r="O189" s="35" t="s">
        <v>617</v>
      </c>
      <c r="P189" s="26" t="s">
        <v>617</v>
      </c>
      <c r="Q189" s="36" t="s">
        <v>617</v>
      </c>
      <c r="R189" s="35">
        <v>49</v>
      </c>
      <c r="S189" s="26">
        <v>77.25</v>
      </c>
      <c r="T189" s="36">
        <v>75.06</v>
      </c>
      <c r="U189" s="35">
        <v>15</v>
      </c>
      <c r="V189" s="26">
        <v>16.5</v>
      </c>
      <c r="W189" s="36">
        <v>16.309999999999999</v>
      </c>
      <c r="X189" s="35"/>
      <c r="Y189" s="26"/>
      <c r="Z189" s="36"/>
      <c r="AA189" s="35">
        <v>20</v>
      </c>
      <c r="AB189" s="26">
        <v>47.48</v>
      </c>
      <c r="AC189" s="36">
        <v>47.44</v>
      </c>
      <c r="AD189" s="35">
        <v>19</v>
      </c>
      <c r="AE189" s="26">
        <v>171.69</v>
      </c>
      <c r="AF189" s="36">
        <v>173.22</v>
      </c>
      <c r="AG189" s="35"/>
      <c r="AH189" s="26"/>
      <c r="AI189" s="36"/>
      <c r="AJ189" s="35">
        <v>338</v>
      </c>
      <c r="AK189" s="26">
        <v>12116.91</v>
      </c>
      <c r="AL189" s="36">
        <v>10800.64</v>
      </c>
      <c r="AM189" s="35" t="s">
        <v>617</v>
      </c>
      <c r="AN189" s="26" t="s">
        <v>617</v>
      </c>
      <c r="AO189" s="36" t="s">
        <v>617</v>
      </c>
      <c r="AP189" s="35">
        <v>129</v>
      </c>
      <c r="AQ189" s="26">
        <v>575.45000000000005</v>
      </c>
      <c r="AR189" s="36">
        <v>572.14</v>
      </c>
      <c r="AS189" s="35">
        <v>153</v>
      </c>
      <c r="AT189" s="26">
        <v>81.38</v>
      </c>
      <c r="AU189" s="36"/>
      <c r="AV189" s="5" t="str">
        <f t="shared" si="2"/>
        <v>2 21.6666666666667</v>
      </c>
    </row>
    <row r="190" spans="1:48" x14ac:dyDescent="0.2">
      <c r="A190" s="42" t="s">
        <v>1048</v>
      </c>
      <c r="B190" s="2" t="s">
        <v>1049</v>
      </c>
      <c r="C190" s="35">
        <v>354</v>
      </c>
      <c r="D190" s="26">
        <v>66666.509999999995</v>
      </c>
      <c r="E190" s="36">
        <v>44835</v>
      </c>
      <c r="F190" s="35">
        <v>3</v>
      </c>
      <c r="G190" s="26">
        <v>0.53</v>
      </c>
      <c r="H190" s="36">
        <v>0.53</v>
      </c>
      <c r="I190" s="35">
        <v>50</v>
      </c>
      <c r="J190" s="26">
        <v>140.94999999999999</v>
      </c>
      <c r="K190" s="36">
        <v>141.05000000000001</v>
      </c>
      <c r="L190" s="35"/>
      <c r="M190" s="26"/>
      <c r="N190" s="36"/>
      <c r="O190" s="35"/>
      <c r="P190" s="26"/>
      <c r="Q190" s="36"/>
      <c r="R190" s="35"/>
      <c r="S190" s="26"/>
      <c r="T190" s="36"/>
      <c r="U190" s="35">
        <v>6</v>
      </c>
      <c r="V190" s="26">
        <v>3.3</v>
      </c>
      <c r="W190" s="36">
        <v>3.17</v>
      </c>
      <c r="X190" s="35"/>
      <c r="Y190" s="26"/>
      <c r="Z190" s="36"/>
      <c r="AA190" s="35">
        <v>11</v>
      </c>
      <c r="AB190" s="26">
        <v>36.33</v>
      </c>
      <c r="AC190" s="36">
        <v>36.130000000000003</v>
      </c>
      <c r="AD190" s="35" t="s">
        <v>617</v>
      </c>
      <c r="AE190" s="26" t="s">
        <v>617</v>
      </c>
      <c r="AF190" s="36" t="s">
        <v>617</v>
      </c>
      <c r="AG190" s="35"/>
      <c r="AH190" s="26"/>
      <c r="AI190" s="36"/>
      <c r="AJ190" s="35">
        <v>350</v>
      </c>
      <c r="AK190" s="26">
        <v>66410.83</v>
      </c>
      <c r="AL190" s="36">
        <v>44588.13</v>
      </c>
      <c r="AM190" s="35" t="s">
        <v>617</v>
      </c>
      <c r="AN190" s="26" t="s">
        <v>617</v>
      </c>
      <c r="AO190" s="36" t="s">
        <v>617</v>
      </c>
      <c r="AP190" s="35">
        <v>46</v>
      </c>
      <c r="AQ190" s="26">
        <v>50.38</v>
      </c>
      <c r="AR190" s="36">
        <v>50.24</v>
      </c>
      <c r="AS190" s="35">
        <v>51</v>
      </c>
      <c r="AT190" s="26">
        <v>8.44</v>
      </c>
      <c r="AU190" s="36"/>
      <c r="AV190" s="5" t="str">
        <f t="shared" si="2"/>
        <v>2 19.6666666666667</v>
      </c>
    </row>
    <row r="191" spans="1:48" x14ac:dyDescent="0.2">
      <c r="A191" s="42" t="s">
        <v>1050</v>
      </c>
      <c r="B191" s="2" t="s">
        <v>1051</v>
      </c>
      <c r="C191" s="35">
        <v>307</v>
      </c>
      <c r="D191" s="26">
        <v>7950.37</v>
      </c>
      <c r="E191" s="36">
        <v>7879.14</v>
      </c>
      <c r="F191" s="35">
        <v>9</v>
      </c>
      <c r="G191" s="26">
        <v>13.61</v>
      </c>
      <c r="H191" s="36">
        <v>13.61</v>
      </c>
      <c r="I191" s="35">
        <v>214</v>
      </c>
      <c r="J191" s="26">
        <v>4705.18</v>
      </c>
      <c r="K191" s="36">
        <v>4720.6400000000003</v>
      </c>
      <c r="L191" s="35"/>
      <c r="M191" s="26"/>
      <c r="N191" s="36"/>
      <c r="O191" s="35" t="s">
        <v>617</v>
      </c>
      <c r="P191" s="26" t="s">
        <v>617</v>
      </c>
      <c r="Q191" s="36" t="s">
        <v>617</v>
      </c>
      <c r="R191" s="35">
        <v>172</v>
      </c>
      <c r="S191" s="26">
        <v>590.76</v>
      </c>
      <c r="T191" s="36">
        <v>585.99</v>
      </c>
      <c r="U191" s="35">
        <v>23</v>
      </c>
      <c r="V191" s="26">
        <v>89.95</v>
      </c>
      <c r="W191" s="36">
        <v>90.5</v>
      </c>
      <c r="X191" s="35"/>
      <c r="Y191" s="26"/>
      <c r="Z191" s="36"/>
      <c r="AA191" s="35">
        <v>15</v>
      </c>
      <c r="AB191" s="26">
        <v>92.92</v>
      </c>
      <c r="AC191" s="36">
        <v>92.94</v>
      </c>
      <c r="AD191" s="35">
        <v>114</v>
      </c>
      <c r="AE191" s="26">
        <v>1125.8800000000001</v>
      </c>
      <c r="AF191" s="36">
        <v>1130.95</v>
      </c>
      <c r="AG191" s="35" t="s">
        <v>617</v>
      </c>
      <c r="AH191" s="26" t="s">
        <v>617</v>
      </c>
      <c r="AI191" s="36" t="s">
        <v>617</v>
      </c>
      <c r="AJ191" s="35">
        <v>130</v>
      </c>
      <c r="AK191" s="26">
        <v>853.83</v>
      </c>
      <c r="AL191" s="36">
        <v>828.18</v>
      </c>
      <c r="AM191" s="35">
        <v>8</v>
      </c>
      <c r="AN191" s="26">
        <v>42.39</v>
      </c>
      <c r="AO191" s="36">
        <v>42.94</v>
      </c>
      <c r="AP191" s="35">
        <v>82</v>
      </c>
      <c r="AQ191" s="26">
        <v>357.88</v>
      </c>
      <c r="AR191" s="36">
        <v>358.6</v>
      </c>
      <c r="AS191" s="35">
        <v>132</v>
      </c>
      <c r="AT191" s="26">
        <v>67.78</v>
      </c>
      <c r="AU191" s="36">
        <v>4.5999999999999996</v>
      </c>
      <c r="AV191" s="5" t="str">
        <f t="shared" si="2"/>
        <v>2 23</v>
      </c>
    </row>
    <row r="192" spans="1:48" x14ac:dyDescent="0.2">
      <c r="A192" s="42" t="s">
        <v>1052</v>
      </c>
      <c r="B192" s="2" t="s">
        <v>1053</v>
      </c>
      <c r="C192" s="35">
        <v>75</v>
      </c>
      <c r="D192" s="26">
        <v>671.42</v>
      </c>
      <c r="E192" s="36">
        <v>629.73</v>
      </c>
      <c r="F192" s="35" t="s">
        <v>617</v>
      </c>
      <c r="G192" s="26" t="s">
        <v>617</v>
      </c>
      <c r="H192" s="36" t="s">
        <v>617</v>
      </c>
      <c r="I192" s="35">
        <v>34</v>
      </c>
      <c r="J192" s="26">
        <v>102.78</v>
      </c>
      <c r="K192" s="36">
        <v>103.04</v>
      </c>
      <c r="L192" s="35"/>
      <c r="M192" s="26"/>
      <c r="N192" s="36"/>
      <c r="O192" s="35"/>
      <c r="P192" s="26"/>
      <c r="Q192" s="36"/>
      <c r="R192" s="35">
        <v>3</v>
      </c>
      <c r="S192" s="26">
        <v>1.27</v>
      </c>
      <c r="T192" s="36">
        <v>1.25</v>
      </c>
      <c r="U192" s="35" t="s">
        <v>617</v>
      </c>
      <c r="V192" s="26" t="s">
        <v>617</v>
      </c>
      <c r="W192" s="36" t="s">
        <v>617</v>
      </c>
      <c r="X192" s="35"/>
      <c r="Y192" s="26"/>
      <c r="Z192" s="36"/>
      <c r="AA192" s="35"/>
      <c r="AB192" s="26"/>
      <c r="AC192" s="36"/>
      <c r="AD192" s="35">
        <v>3</v>
      </c>
      <c r="AE192" s="26">
        <v>9.01</v>
      </c>
      <c r="AF192" s="36">
        <v>9.5500000000000007</v>
      </c>
      <c r="AG192" s="35"/>
      <c r="AH192" s="26"/>
      <c r="AI192" s="36"/>
      <c r="AJ192" s="35">
        <v>57</v>
      </c>
      <c r="AK192" s="26">
        <v>523.26</v>
      </c>
      <c r="AL192" s="36">
        <v>483.39</v>
      </c>
      <c r="AM192" s="35"/>
      <c r="AN192" s="26"/>
      <c r="AO192" s="36"/>
      <c r="AP192" s="35">
        <v>15</v>
      </c>
      <c r="AQ192" s="26">
        <v>21.35</v>
      </c>
      <c r="AR192" s="36">
        <v>21.34</v>
      </c>
      <c r="AS192" s="35">
        <v>9</v>
      </c>
      <c r="AT192" s="26">
        <v>1.97</v>
      </c>
      <c r="AU192" s="36"/>
      <c r="AV192" s="5" t="str">
        <f t="shared" si="2"/>
        <v>2 18.6666666666667</v>
      </c>
    </row>
    <row r="193" spans="1:48" x14ac:dyDescent="0.2">
      <c r="A193" s="42" t="s">
        <v>1054</v>
      </c>
      <c r="B193" s="2" t="s">
        <v>1055</v>
      </c>
      <c r="C193" s="35">
        <v>17</v>
      </c>
      <c r="D193" s="26">
        <v>113.34</v>
      </c>
      <c r="E193" s="36">
        <v>108.41</v>
      </c>
      <c r="F193" s="35"/>
      <c r="G193" s="26"/>
      <c r="H193" s="36"/>
      <c r="I193" s="35">
        <v>4</v>
      </c>
      <c r="J193" s="26">
        <v>29.6</v>
      </c>
      <c r="K193" s="36">
        <v>29.81</v>
      </c>
      <c r="L193" s="35"/>
      <c r="M193" s="26"/>
      <c r="N193" s="36"/>
      <c r="O193" s="35"/>
      <c r="P193" s="26"/>
      <c r="Q193" s="36"/>
      <c r="R193" s="35">
        <v>8</v>
      </c>
      <c r="S193" s="26">
        <v>8.85</v>
      </c>
      <c r="T193" s="36">
        <v>8.84</v>
      </c>
      <c r="U193" s="35" t="s">
        <v>617</v>
      </c>
      <c r="V193" s="26" t="s">
        <v>617</v>
      </c>
      <c r="W193" s="36" t="s">
        <v>617</v>
      </c>
      <c r="X193" s="35"/>
      <c r="Y193" s="26"/>
      <c r="Z193" s="36"/>
      <c r="AA193" s="35" t="s">
        <v>617</v>
      </c>
      <c r="AB193" s="26" t="s">
        <v>617</v>
      </c>
      <c r="AC193" s="36" t="s">
        <v>617</v>
      </c>
      <c r="AD193" s="35">
        <v>4</v>
      </c>
      <c r="AE193" s="26">
        <v>40.39</v>
      </c>
      <c r="AF193" s="36">
        <v>40.57</v>
      </c>
      <c r="AG193" s="35"/>
      <c r="AH193" s="26"/>
      <c r="AI193" s="36"/>
      <c r="AJ193" s="35">
        <v>10</v>
      </c>
      <c r="AK193" s="26">
        <v>22.4</v>
      </c>
      <c r="AL193" s="36">
        <v>22.38</v>
      </c>
      <c r="AM193" s="35"/>
      <c r="AN193" s="26"/>
      <c r="AO193" s="36"/>
      <c r="AP193" s="35" t="s">
        <v>617</v>
      </c>
      <c r="AQ193" s="26" t="s">
        <v>617</v>
      </c>
      <c r="AR193" s="36" t="s">
        <v>617</v>
      </c>
      <c r="AS193" s="35">
        <v>4</v>
      </c>
      <c r="AT193" s="26">
        <v>6.21</v>
      </c>
      <c r="AU193" s="36">
        <v>1.2</v>
      </c>
      <c r="AV193" s="5" t="str">
        <f t="shared" si="2"/>
        <v>3 19</v>
      </c>
    </row>
    <row r="194" spans="1:48" x14ac:dyDescent="0.2">
      <c r="A194" s="42" t="s">
        <v>1056</v>
      </c>
      <c r="B194" s="2" t="s">
        <v>1057</v>
      </c>
      <c r="C194" s="35">
        <v>260</v>
      </c>
      <c r="D194" s="26">
        <v>7159</v>
      </c>
      <c r="E194" s="36">
        <v>5677.01</v>
      </c>
      <c r="F194" s="35">
        <v>223</v>
      </c>
      <c r="G194" s="26">
        <v>3714.09</v>
      </c>
      <c r="H194" s="36">
        <v>3648.81</v>
      </c>
      <c r="I194" s="35">
        <v>10</v>
      </c>
      <c r="J194" s="26">
        <v>182.15</v>
      </c>
      <c r="K194" s="36">
        <v>176.7</v>
      </c>
      <c r="L194" s="35"/>
      <c r="M194" s="26"/>
      <c r="N194" s="36"/>
      <c r="O194" s="35" t="s">
        <v>617</v>
      </c>
      <c r="P194" s="26" t="s">
        <v>617</v>
      </c>
      <c r="Q194" s="36" t="s">
        <v>617</v>
      </c>
      <c r="R194" s="35">
        <v>81</v>
      </c>
      <c r="S194" s="26">
        <v>554.57000000000005</v>
      </c>
      <c r="T194" s="36">
        <v>494.52</v>
      </c>
      <c r="U194" s="35">
        <v>24</v>
      </c>
      <c r="V194" s="26">
        <v>110.1</v>
      </c>
      <c r="W194" s="36">
        <v>75.89</v>
      </c>
      <c r="X194" s="35" t="s">
        <v>617</v>
      </c>
      <c r="Y194" s="26" t="s">
        <v>617</v>
      </c>
      <c r="Z194" s="36" t="s">
        <v>617</v>
      </c>
      <c r="AA194" s="35">
        <v>17</v>
      </c>
      <c r="AB194" s="26">
        <v>148.1</v>
      </c>
      <c r="AC194" s="36">
        <v>146.03</v>
      </c>
      <c r="AD194" s="35" t="s">
        <v>617</v>
      </c>
      <c r="AE194" s="26" t="s">
        <v>617</v>
      </c>
      <c r="AF194" s="36" t="s">
        <v>617</v>
      </c>
      <c r="AG194" s="35">
        <v>11</v>
      </c>
      <c r="AH194" s="26">
        <v>6.87</v>
      </c>
      <c r="AI194" s="36">
        <v>6.66</v>
      </c>
      <c r="AJ194" s="35">
        <v>29</v>
      </c>
      <c r="AK194" s="26">
        <v>1878.22</v>
      </c>
      <c r="AL194" s="36">
        <v>977.55</v>
      </c>
      <c r="AM194" s="35"/>
      <c r="AN194" s="26"/>
      <c r="AO194" s="36"/>
      <c r="AP194" s="35">
        <v>19</v>
      </c>
      <c r="AQ194" s="26">
        <v>128.01</v>
      </c>
      <c r="AR194" s="36">
        <v>119.42</v>
      </c>
      <c r="AS194" s="35">
        <v>127</v>
      </c>
      <c r="AT194" s="26">
        <v>411.38</v>
      </c>
      <c r="AU194" s="36">
        <v>6.53</v>
      </c>
      <c r="AV194" s="5" t="str">
        <f t="shared" si="2"/>
        <v>3 23</v>
      </c>
    </row>
    <row r="195" spans="1:48" x14ac:dyDescent="0.2">
      <c r="A195" s="42" t="s">
        <v>1058</v>
      </c>
      <c r="B195" s="2" t="s">
        <v>1059</v>
      </c>
      <c r="C195" s="35">
        <v>183</v>
      </c>
      <c r="D195" s="26">
        <v>30898.59</v>
      </c>
      <c r="E195" s="36">
        <v>13538.72</v>
      </c>
      <c r="F195" s="35">
        <v>61</v>
      </c>
      <c r="G195" s="26">
        <v>481.79</v>
      </c>
      <c r="H195" s="36">
        <v>475.82</v>
      </c>
      <c r="I195" s="35">
        <v>4</v>
      </c>
      <c r="J195" s="26">
        <v>16.7</v>
      </c>
      <c r="K195" s="36">
        <v>16.36</v>
      </c>
      <c r="L195" s="35"/>
      <c r="M195" s="26"/>
      <c r="N195" s="36"/>
      <c r="O195" s="35" t="s">
        <v>617</v>
      </c>
      <c r="P195" s="26" t="s">
        <v>617</v>
      </c>
      <c r="Q195" s="36" t="s">
        <v>617</v>
      </c>
      <c r="R195" s="35">
        <v>9</v>
      </c>
      <c r="S195" s="26">
        <v>21.35</v>
      </c>
      <c r="T195" s="36">
        <v>20.49</v>
      </c>
      <c r="U195" s="35">
        <v>19</v>
      </c>
      <c r="V195" s="26">
        <v>17.13</v>
      </c>
      <c r="W195" s="36">
        <v>16.29</v>
      </c>
      <c r="X195" s="35"/>
      <c r="Y195" s="26"/>
      <c r="Z195" s="36"/>
      <c r="AA195" s="35">
        <v>4</v>
      </c>
      <c r="AB195" s="26">
        <v>36.86</v>
      </c>
      <c r="AC195" s="36">
        <v>36.69</v>
      </c>
      <c r="AD195" s="35"/>
      <c r="AE195" s="26"/>
      <c r="AF195" s="36"/>
      <c r="AG195" s="35" t="s">
        <v>617</v>
      </c>
      <c r="AH195" s="26" t="s">
        <v>617</v>
      </c>
      <c r="AI195" s="36" t="s">
        <v>617</v>
      </c>
      <c r="AJ195" s="35">
        <v>124</v>
      </c>
      <c r="AK195" s="26">
        <v>30093.38</v>
      </c>
      <c r="AL195" s="36">
        <v>12904.14</v>
      </c>
      <c r="AM195" s="35"/>
      <c r="AN195" s="26"/>
      <c r="AO195" s="36"/>
      <c r="AP195" s="35">
        <v>17</v>
      </c>
      <c r="AQ195" s="26">
        <v>58.55</v>
      </c>
      <c r="AR195" s="36">
        <v>57.91</v>
      </c>
      <c r="AS195" s="35">
        <v>50</v>
      </c>
      <c r="AT195" s="26">
        <v>161.63999999999999</v>
      </c>
      <c r="AU195" s="36"/>
      <c r="AV195" s="5" t="str">
        <f t="shared" si="2"/>
        <v>2 20.6666666666667</v>
      </c>
    </row>
    <row r="196" spans="1:48" x14ac:dyDescent="0.2">
      <c r="A196" s="42" t="s">
        <v>1060</v>
      </c>
      <c r="B196" s="2" t="s">
        <v>1061</v>
      </c>
      <c r="C196" s="35">
        <v>77</v>
      </c>
      <c r="D196" s="26">
        <v>1304.8499999999999</v>
      </c>
      <c r="E196" s="36">
        <v>1113.69</v>
      </c>
      <c r="F196" s="35">
        <v>55</v>
      </c>
      <c r="G196" s="26">
        <v>615.63</v>
      </c>
      <c r="H196" s="36">
        <v>553.54999999999995</v>
      </c>
      <c r="I196" s="35" t="s">
        <v>617</v>
      </c>
      <c r="J196" s="26" t="s">
        <v>617</v>
      </c>
      <c r="K196" s="36" t="s">
        <v>617</v>
      </c>
      <c r="L196" s="35"/>
      <c r="M196" s="26"/>
      <c r="N196" s="36"/>
      <c r="O196" s="35"/>
      <c r="P196" s="26"/>
      <c r="Q196" s="36"/>
      <c r="R196" s="35">
        <v>14</v>
      </c>
      <c r="S196" s="26">
        <v>47.46</v>
      </c>
      <c r="T196" s="36">
        <v>45.64</v>
      </c>
      <c r="U196" s="35">
        <v>13</v>
      </c>
      <c r="V196" s="26">
        <v>63.79</v>
      </c>
      <c r="W196" s="36">
        <v>62.52</v>
      </c>
      <c r="X196" s="35" t="s">
        <v>617</v>
      </c>
      <c r="Y196" s="26" t="s">
        <v>617</v>
      </c>
      <c r="Z196" s="36" t="s">
        <v>617</v>
      </c>
      <c r="AA196" s="35" t="s">
        <v>617</v>
      </c>
      <c r="AB196" s="26" t="s">
        <v>617</v>
      </c>
      <c r="AC196" s="36" t="s">
        <v>617</v>
      </c>
      <c r="AD196" s="35" t="s">
        <v>617</v>
      </c>
      <c r="AE196" s="26" t="s">
        <v>617</v>
      </c>
      <c r="AF196" s="36" t="s">
        <v>617</v>
      </c>
      <c r="AG196" s="35">
        <v>4</v>
      </c>
      <c r="AH196" s="26">
        <v>7.33</v>
      </c>
      <c r="AI196" s="36">
        <v>4.3499999999999996</v>
      </c>
      <c r="AJ196" s="35">
        <v>10</v>
      </c>
      <c r="AK196" s="26">
        <v>325.79000000000002</v>
      </c>
      <c r="AL196" s="36">
        <v>287.91000000000003</v>
      </c>
      <c r="AM196" s="35"/>
      <c r="AN196" s="26"/>
      <c r="AO196" s="36"/>
      <c r="AP196" s="35">
        <v>5</v>
      </c>
      <c r="AQ196" s="26">
        <v>18.04</v>
      </c>
      <c r="AR196" s="36">
        <v>17.84</v>
      </c>
      <c r="AS196" s="35">
        <v>25</v>
      </c>
      <c r="AT196" s="26">
        <v>85.16</v>
      </c>
      <c r="AU196" s="36"/>
      <c r="AV196" s="5" t="str">
        <f t="shared" si="2"/>
        <v>4 21.6666666666667</v>
      </c>
    </row>
    <row r="197" spans="1:48" x14ac:dyDescent="0.2">
      <c r="A197" s="42" t="s">
        <v>1062</v>
      </c>
      <c r="B197" s="2" t="s">
        <v>1063</v>
      </c>
      <c r="C197" s="35">
        <v>88</v>
      </c>
      <c r="D197" s="26">
        <v>2005.99</v>
      </c>
      <c r="E197" s="36">
        <v>1805.99</v>
      </c>
      <c r="F197" s="35">
        <v>66</v>
      </c>
      <c r="G197" s="26">
        <v>800.82</v>
      </c>
      <c r="H197" s="36">
        <v>798.3</v>
      </c>
      <c r="I197" s="35">
        <v>9</v>
      </c>
      <c r="J197" s="26">
        <v>112.7</v>
      </c>
      <c r="K197" s="36">
        <v>111.31</v>
      </c>
      <c r="L197" s="35"/>
      <c r="M197" s="26"/>
      <c r="N197" s="36"/>
      <c r="O197" s="35" t="s">
        <v>617</v>
      </c>
      <c r="P197" s="26" t="s">
        <v>617</v>
      </c>
      <c r="Q197" s="36" t="s">
        <v>617</v>
      </c>
      <c r="R197" s="35">
        <v>29</v>
      </c>
      <c r="S197" s="26">
        <v>216.62</v>
      </c>
      <c r="T197" s="36">
        <v>193.14</v>
      </c>
      <c r="U197" s="35">
        <v>21</v>
      </c>
      <c r="V197" s="26">
        <v>146.66999999999999</v>
      </c>
      <c r="W197" s="36">
        <v>142.84</v>
      </c>
      <c r="X197" s="35"/>
      <c r="Y197" s="26"/>
      <c r="Z197" s="36"/>
      <c r="AA197" s="35">
        <v>10</v>
      </c>
      <c r="AB197" s="26">
        <v>70.52</v>
      </c>
      <c r="AC197" s="36">
        <v>59.24</v>
      </c>
      <c r="AD197" s="35"/>
      <c r="AE197" s="26"/>
      <c r="AF197" s="36"/>
      <c r="AG197" s="35"/>
      <c r="AH197" s="26"/>
      <c r="AI197" s="36"/>
      <c r="AJ197" s="35">
        <v>11</v>
      </c>
      <c r="AK197" s="26">
        <v>473.11</v>
      </c>
      <c r="AL197" s="36">
        <v>395.76</v>
      </c>
      <c r="AM197" s="35"/>
      <c r="AN197" s="26"/>
      <c r="AO197" s="36"/>
      <c r="AP197" s="35" t="s">
        <v>617</v>
      </c>
      <c r="AQ197" s="26" t="s">
        <v>617</v>
      </c>
      <c r="AR197" s="36" t="s">
        <v>617</v>
      </c>
      <c r="AS197" s="35">
        <v>40</v>
      </c>
      <c r="AT197" s="26">
        <v>78.599999999999994</v>
      </c>
      <c r="AU197" s="36">
        <v>1.27</v>
      </c>
      <c r="AV197" s="5" t="str">
        <f t="shared" si="2"/>
        <v>2 20</v>
      </c>
    </row>
    <row r="198" spans="1:48" x14ac:dyDescent="0.2">
      <c r="A198" s="42" t="s">
        <v>1064</v>
      </c>
      <c r="B198" s="2" t="s">
        <v>1065</v>
      </c>
      <c r="C198" s="35">
        <v>138</v>
      </c>
      <c r="D198" s="26">
        <v>3097.72</v>
      </c>
      <c r="E198" s="36">
        <v>2110.04</v>
      </c>
      <c r="F198" s="35">
        <v>116</v>
      </c>
      <c r="G198" s="26">
        <v>1096.3699999999999</v>
      </c>
      <c r="H198" s="36">
        <v>1067.96</v>
      </c>
      <c r="I198" s="35" t="s">
        <v>617</v>
      </c>
      <c r="J198" s="26" t="s">
        <v>617</v>
      </c>
      <c r="K198" s="36" t="s">
        <v>617</v>
      </c>
      <c r="L198" s="35"/>
      <c r="M198" s="26"/>
      <c r="N198" s="36"/>
      <c r="O198" s="35"/>
      <c r="P198" s="26"/>
      <c r="Q198" s="36"/>
      <c r="R198" s="35">
        <v>15</v>
      </c>
      <c r="S198" s="26">
        <v>78.260000000000005</v>
      </c>
      <c r="T198" s="36">
        <v>60.65</v>
      </c>
      <c r="U198" s="35">
        <v>8</v>
      </c>
      <c r="V198" s="26">
        <v>94.65</v>
      </c>
      <c r="W198" s="36">
        <v>82.65</v>
      </c>
      <c r="X198" s="35"/>
      <c r="Y198" s="26"/>
      <c r="Z198" s="36"/>
      <c r="AA198" s="35" t="s">
        <v>617</v>
      </c>
      <c r="AB198" s="26" t="s">
        <v>617</v>
      </c>
      <c r="AC198" s="36" t="s">
        <v>617</v>
      </c>
      <c r="AD198" s="35">
        <v>3</v>
      </c>
      <c r="AE198" s="26">
        <v>22.13</v>
      </c>
      <c r="AF198" s="36">
        <v>22.12</v>
      </c>
      <c r="AG198" s="35">
        <v>3</v>
      </c>
      <c r="AH198" s="26">
        <v>22.2</v>
      </c>
      <c r="AI198" s="36">
        <v>18.91</v>
      </c>
      <c r="AJ198" s="35">
        <v>17</v>
      </c>
      <c r="AK198" s="26">
        <v>1506.28</v>
      </c>
      <c r="AL198" s="36">
        <v>784.75</v>
      </c>
      <c r="AM198" s="35" t="s">
        <v>617</v>
      </c>
      <c r="AN198" s="26" t="s">
        <v>617</v>
      </c>
      <c r="AO198" s="36" t="s">
        <v>617</v>
      </c>
      <c r="AP198" s="35">
        <v>5</v>
      </c>
      <c r="AQ198" s="26">
        <v>35.97</v>
      </c>
      <c r="AR198" s="36">
        <v>35.380000000000003</v>
      </c>
      <c r="AS198" s="35">
        <v>29</v>
      </c>
      <c r="AT198" s="26">
        <v>203.48</v>
      </c>
      <c r="AU198" s="36"/>
      <c r="AV198" s="5" t="str">
        <f t="shared" si="2"/>
        <v>3 21.6666666666667</v>
      </c>
    </row>
    <row r="199" spans="1:48" x14ac:dyDescent="0.2">
      <c r="A199" s="42" t="s">
        <v>1066</v>
      </c>
      <c r="B199" s="2" t="s">
        <v>1067</v>
      </c>
      <c r="C199" s="35">
        <v>18</v>
      </c>
      <c r="D199" s="26">
        <v>338.35</v>
      </c>
      <c r="E199" s="36">
        <v>295.07</v>
      </c>
      <c r="F199" s="35">
        <v>10</v>
      </c>
      <c r="G199" s="26">
        <v>27.75</v>
      </c>
      <c r="H199" s="36">
        <v>27.55</v>
      </c>
      <c r="I199" s="35">
        <v>3</v>
      </c>
      <c r="J199" s="26">
        <v>83.53</v>
      </c>
      <c r="K199" s="36">
        <v>82.71</v>
      </c>
      <c r="L199" s="35"/>
      <c r="M199" s="26"/>
      <c r="N199" s="36"/>
      <c r="O199" s="35"/>
      <c r="P199" s="26"/>
      <c r="Q199" s="36"/>
      <c r="R199" s="35">
        <v>6</v>
      </c>
      <c r="S199" s="26">
        <v>33.56</v>
      </c>
      <c r="T199" s="36">
        <v>30.41</v>
      </c>
      <c r="U199" s="35">
        <v>8</v>
      </c>
      <c r="V199" s="26">
        <v>46.72</v>
      </c>
      <c r="W199" s="36">
        <v>29.63</v>
      </c>
      <c r="X199" s="35"/>
      <c r="Y199" s="26"/>
      <c r="Z199" s="36"/>
      <c r="AA199" s="35" t="s">
        <v>617</v>
      </c>
      <c r="AB199" s="26" t="s">
        <v>617</v>
      </c>
      <c r="AC199" s="36" t="s">
        <v>617</v>
      </c>
      <c r="AD199" s="35"/>
      <c r="AE199" s="26"/>
      <c r="AF199" s="36"/>
      <c r="AG199" s="35"/>
      <c r="AH199" s="26"/>
      <c r="AI199" s="36"/>
      <c r="AJ199" s="35">
        <v>4</v>
      </c>
      <c r="AK199" s="26">
        <v>25.39</v>
      </c>
      <c r="AL199" s="36">
        <v>24.57</v>
      </c>
      <c r="AM199" s="35"/>
      <c r="AN199" s="26"/>
      <c r="AO199" s="36"/>
      <c r="AP199" s="35" t="s">
        <v>617</v>
      </c>
      <c r="AQ199" s="26" t="s">
        <v>617</v>
      </c>
      <c r="AR199" s="36" t="s">
        <v>617</v>
      </c>
      <c r="AS199" s="35">
        <v>4</v>
      </c>
      <c r="AT199" s="26">
        <v>20.57</v>
      </c>
      <c r="AU199" s="36"/>
      <c r="AV199" s="5" t="str">
        <f t="shared" ref="AV199:AV247" si="3">COUNTIF(F199:AU199,"s")/3 &amp; " "&amp;25-COUNTBLANK(F199:AU199)/3</f>
        <v>2 18.6666666666667</v>
      </c>
    </row>
    <row r="200" spans="1:48" x14ac:dyDescent="0.2">
      <c r="A200" s="42" t="s">
        <v>1068</v>
      </c>
      <c r="B200" s="2" t="s">
        <v>1069</v>
      </c>
      <c r="C200" s="35">
        <v>25</v>
      </c>
      <c r="D200" s="26">
        <v>240.44</v>
      </c>
      <c r="E200" s="36">
        <v>215.29</v>
      </c>
      <c r="F200" s="35">
        <v>21</v>
      </c>
      <c r="G200" s="26">
        <v>191.4</v>
      </c>
      <c r="H200" s="36">
        <v>190.98</v>
      </c>
      <c r="I200" s="35"/>
      <c r="J200" s="26"/>
      <c r="K200" s="36"/>
      <c r="L200" s="35"/>
      <c r="M200" s="26"/>
      <c r="N200" s="36"/>
      <c r="O200" s="35"/>
      <c r="P200" s="26"/>
      <c r="Q200" s="36"/>
      <c r="R200" s="35">
        <v>5</v>
      </c>
      <c r="S200" s="26">
        <v>21.7</v>
      </c>
      <c r="T200" s="36">
        <v>21.61</v>
      </c>
      <c r="U200" s="35"/>
      <c r="V200" s="26"/>
      <c r="W200" s="36"/>
      <c r="X200" s="35"/>
      <c r="Y200" s="26"/>
      <c r="Z200" s="36"/>
      <c r="AA200" s="35" t="s">
        <v>617</v>
      </c>
      <c r="AB200" s="26" t="s">
        <v>617</v>
      </c>
      <c r="AC200" s="36" t="s">
        <v>617</v>
      </c>
      <c r="AD200" s="35"/>
      <c r="AE200" s="26"/>
      <c r="AF200" s="36"/>
      <c r="AG200" s="35"/>
      <c r="AH200" s="26"/>
      <c r="AI200" s="36"/>
      <c r="AJ200" s="35"/>
      <c r="AK200" s="26"/>
      <c r="AL200" s="36"/>
      <c r="AM200" s="35"/>
      <c r="AN200" s="26"/>
      <c r="AO200" s="36"/>
      <c r="AP200" s="35"/>
      <c r="AQ200" s="26"/>
      <c r="AR200" s="36"/>
      <c r="AS200" s="35" t="s">
        <v>617</v>
      </c>
      <c r="AT200" s="26" t="s">
        <v>617</v>
      </c>
      <c r="AU200" s="36" t="s">
        <v>617</v>
      </c>
      <c r="AV200" s="5" t="str">
        <f t="shared" si="3"/>
        <v>2 15</v>
      </c>
    </row>
    <row r="201" spans="1:48" x14ac:dyDescent="0.2">
      <c r="A201" s="42" t="s">
        <v>1070</v>
      </c>
      <c r="B201" s="2" t="s">
        <v>1071</v>
      </c>
      <c r="C201" s="35">
        <v>16</v>
      </c>
      <c r="D201" s="26">
        <v>275.47000000000003</v>
      </c>
      <c r="E201" s="36">
        <v>269.07</v>
      </c>
      <c r="F201" s="35">
        <v>12</v>
      </c>
      <c r="G201" s="26">
        <v>81.62</v>
      </c>
      <c r="H201" s="36">
        <v>80.88</v>
      </c>
      <c r="I201" s="35">
        <v>4</v>
      </c>
      <c r="J201" s="26">
        <v>108.25</v>
      </c>
      <c r="K201" s="36">
        <v>107.72</v>
      </c>
      <c r="L201" s="35"/>
      <c r="M201" s="26"/>
      <c r="N201" s="36"/>
      <c r="O201" s="35"/>
      <c r="P201" s="26"/>
      <c r="Q201" s="36"/>
      <c r="R201" s="35">
        <v>5</v>
      </c>
      <c r="S201" s="26">
        <v>21.41</v>
      </c>
      <c r="T201" s="36">
        <v>19.18</v>
      </c>
      <c r="U201" s="35" t="s">
        <v>617</v>
      </c>
      <c r="V201" s="26" t="s">
        <v>617</v>
      </c>
      <c r="W201" s="36" t="s">
        <v>617</v>
      </c>
      <c r="X201" s="35"/>
      <c r="Y201" s="26"/>
      <c r="Z201" s="36"/>
      <c r="AA201" s="35">
        <v>4</v>
      </c>
      <c r="AB201" s="26">
        <v>32.270000000000003</v>
      </c>
      <c r="AC201" s="36">
        <v>32.19</v>
      </c>
      <c r="AD201" s="35" t="s">
        <v>617</v>
      </c>
      <c r="AE201" s="26" t="s">
        <v>617</v>
      </c>
      <c r="AF201" s="36" t="s">
        <v>617</v>
      </c>
      <c r="AG201" s="35"/>
      <c r="AH201" s="26"/>
      <c r="AI201" s="36"/>
      <c r="AJ201" s="35"/>
      <c r="AK201" s="26"/>
      <c r="AL201" s="36"/>
      <c r="AM201" s="35"/>
      <c r="AN201" s="26"/>
      <c r="AO201" s="36"/>
      <c r="AP201" s="35">
        <v>3</v>
      </c>
      <c r="AQ201" s="26">
        <v>12.83</v>
      </c>
      <c r="AR201" s="36">
        <v>12.66</v>
      </c>
      <c r="AS201" s="35">
        <v>8</v>
      </c>
      <c r="AT201" s="26">
        <v>3.99</v>
      </c>
      <c r="AU201" s="36">
        <v>1.45</v>
      </c>
      <c r="AV201" s="5" t="str">
        <f t="shared" si="3"/>
        <v>2 19</v>
      </c>
    </row>
    <row r="202" spans="1:48" x14ac:dyDescent="0.2">
      <c r="A202" s="42" t="s">
        <v>1072</v>
      </c>
      <c r="B202" s="2" t="s">
        <v>1073</v>
      </c>
      <c r="C202" s="35">
        <v>11</v>
      </c>
      <c r="D202" s="26">
        <v>116.64</v>
      </c>
      <c r="E202" s="36">
        <v>97.13</v>
      </c>
      <c r="F202" s="35">
        <v>5</v>
      </c>
      <c r="G202" s="26">
        <v>51.37</v>
      </c>
      <c r="H202" s="36">
        <v>51.34</v>
      </c>
      <c r="I202" s="35" t="s">
        <v>617</v>
      </c>
      <c r="J202" s="26" t="s">
        <v>617</v>
      </c>
      <c r="K202" s="36" t="s">
        <v>617</v>
      </c>
      <c r="L202" s="35"/>
      <c r="M202" s="26"/>
      <c r="N202" s="36"/>
      <c r="O202" s="35"/>
      <c r="P202" s="26"/>
      <c r="Q202" s="36"/>
      <c r="R202" s="35" t="s">
        <v>617</v>
      </c>
      <c r="S202" s="26" t="s">
        <v>617</v>
      </c>
      <c r="T202" s="36" t="s">
        <v>617</v>
      </c>
      <c r="U202" s="35">
        <v>4</v>
      </c>
      <c r="V202" s="26">
        <v>17.489999999999998</v>
      </c>
      <c r="W202" s="36">
        <v>15.35</v>
      </c>
      <c r="X202" s="35"/>
      <c r="Y202" s="26"/>
      <c r="Z202" s="36"/>
      <c r="AA202" s="35">
        <v>3</v>
      </c>
      <c r="AB202" s="26">
        <v>9.3699999999999992</v>
      </c>
      <c r="AC202" s="36">
        <v>9.2100000000000009</v>
      </c>
      <c r="AD202" s="35"/>
      <c r="AE202" s="26"/>
      <c r="AF202" s="36"/>
      <c r="AG202" s="35"/>
      <c r="AH202" s="26"/>
      <c r="AI202" s="36"/>
      <c r="AJ202" s="35"/>
      <c r="AK202" s="26"/>
      <c r="AL202" s="36"/>
      <c r="AM202" s="35"/>
      <c r="AN202" s="26"/>
      <c r="AO202" s="36"/>
      <c r="AP202" s="35" t="s">
        <v>617</v>
      </c>
      <c r="AQ202" s="26" t="s">
        <v>617</v>
      </c>
      <c r="AR202" s="36" t="s">
        <v>617</v>
      </c>
      <c r="AS202" s="35">
        <v>6</v>
      </c>
      <c r="AT202" s="26">
        <v>17.18</v>
      </c>
      <c r="AU202" s="36"/>
      <c r="AV202" s="5" t="str">
        <f t="shared" si="3"/>
        <v>3 17.6666666666667</v>
      </c>
    </row>
    <row r="203" spans="1:48" x14ac:dyDescent="0.2">
      <c r="A203" s="42" t="s">
        <v>1074</v>
      </c>
      <c r="B203" s="2" t="s">
        <v>1075</v>
      </c>
      <c r="C203" s="35">
        <v>131</v>
      </c>
      <c r="D203" s="26">
        <v>2697.05</v>
      </c>
      <c r="E203" s="36">
        <v>2450.6999999999998</v>
      </c>
      <c r="F203" s="35">
        <v>86</v>
      </c>
      <c r="G203" s="26">
        <v>1011.75</v>
      </c>
      <c r="H203" s="36">
        <v>1004.63</v>
      </c>
      <c r="I203" s="35">
        <v>12</v>
      </c>
      <c r="J203" s="26">
        <v>300.07</v>
      </c>
      <c r="K203" s="36">
        <v>299.14999999999998</v>
      </c>
      <c r="L203" s="35"/>
      <c r="M203" s="26"/>
      <c r="N203" s="36"/>
      <c r="O203" s="35">
        <v>6</v>
      </c>
      <c r="P203" s="26">
        <v>40.909999999999997</v>
      </c>
      <c r="Q203" s="36">
        <v>40.880000000000003</v>
      </c>
      <c r="R203" s="35">
        <v>33</v>
      </c>
      <c r="S203" s="26">
        <v>103.76</v>
      </c>
      <c r="T203" s="36">
        <v>100.14</v>
      </c>
      <c r="U203" s="35">
        <v>24</v>
      </c>
      <c r="V203" s="26">
        <v>211.84</v>
      </c>
      <c r="W203" s="36">
        <v>210.46</v>
      </c>
      <c r="X203" s="35" t="s">
        <v>617</v>
      </c>
      <c r="Y203" s="26" t="s">
        <v>617</v>
      </c>
      <c r="Z203" s="36" t="s">
        <v>617</v>
      </c>
      <c r="AA203" s="35">
        <v>12</v>
      </c>
      <c r="AB203" s="26">
        <v>97.96</v>
      </c>
      <c r="AC203" s="36">
        <v>97.67</v>
      </c>
      <c r="AD203" s="35">
        <v>4</v>
      </c>
      <c r="AE203" s="26">
        <v>54.4</v>
      </c>
      <c r="AF203" s="36">
        <v>53.87</v>
      </c>
      <c r="AG203" s="35">
        <v>7</v>
      </c>
      <c r="AH203" s="26">
        <v>45.69</v>
      </c>
      <c r="AI203" s="36">
        <v>42.75</v>
      </c>
      <c r="AJ203" s="35">
        <v>18</v>
      </c>
      <c r="AK203" s="26">
        <v>519.03</v>
      </c>
      <c r="AL203" s="36">
        <v>414.64</v>
      </c>
      <c r="AM203" s="35" t="s">
        <v>617</v>
      </c>
      <c r="AN203" s="26" t="s">
        <v>617</v>
      </c>
      <c r="AO203" s="36" t="s">
        <v>617</v>
      </c>
      <c r="AP203" s="35">
        <v>15</v>
      </c>
      <c r="AQ203" s="26">
        <v>156.09</v>
      </c>
      <c r="AR203" s="36">
        <v>152.57</v>
      </c>
      <c r="AS203" s="35">
        <v>37</v>
      </c>
      <c r="AT203" s="26">
        <v>121.65</v>
      </c>
      <c r="AU203" s="36"/>
      <c r="AV203" s="5" t="str">
        <f t="shared" si="3"/>
        <v>2 23.6666666666667</v>
      </c>
    </row>
    <row r="204" spans="1:48" x14ac:dyDescent="0.2">
      <c r="A204" s="42" t="s">
        <v>1076</v>
      </c>
      <c r="B204" s="2" t="s">
        <v>1077</v>
      </c>
      <c r="C204" s="35">
        <v>258</v>
      </c>
      <c r="D204" s="26">
        <v>78441.53</v>
      </c>
      <c r="E204" s="36">
        <v>43809.54</v>
      </c>
      <c r="F204" s="35">
        <v>20</v>
      </c>
      <c r="G204" s="26">
        <v>109.22</v>
      </c>
      <c r="H204" s="36">
        <v>108.42</v>
      </c>
      <c r="I204" s="35">
        <v>57</v>
      </c>
      <c r="J204" s="26">
        <v>520.22</v>
      </c>
      <c r="K204" s="36">
        <v>520.27</v>
      </c>
      <c r="L204" s="35" t="s">
        <v>617</v>
      </c>
      <c r="M204" s="26" t="s">
        <v>617</v>
      </c>
      <c r="N204" s="36" t="s">
        <v>617</v>
      </c>
      <c r="O204" s="35">
        <v>14</v>
      </c>
      <c r="P204" s="26">
        <v>119.82</v>
      </c>
      <c r="Q204" s="36">
        <v>118.98</v>
      </c>
      <c r="R204" s="35">
        <v>8</v>
      </c>
      <c r="S204" s="26">
        <v>5.65</v>
      </c>
      <c r="T204" s="36">
        <v>5.57</v>
      </c>
      <c r="U204" s="35">
        <v>47</v>
      </c>
      <c r="V204" s="26">
        <v>47.43</v>
      </c>
      <c r="W204" s="36">
        <v>47.06</v>
      </c>
      <c r="X204" s="35"/>
      <c r="Y204" s="26"/>
      <c r="Z204" s="36"/>
      <c r="AA204" s="35">
        <v>52</v>
      </c>
      <c r="AB204" s="26">
        <v>256.17</v>
      </c>
      <c r="AC204" s="36">
        <v>255.17</v>
      </c>
      <c r="AD204" s="35" t="s">
        <v>617</v>
      </c>
      <c r="AE204" s="26" t="s">
        <v>617</v>
      </c>
      <c r="AF204" s="36" t="s">
        <v>617</v>
      </c>
      <c r="AG204" s="35">
        <v>6</v>
      </c>
      <c r="AH204" s="26">
        <v>1.66</v>
      </c>
      <c r="AI204" s="36">
        <v>1.32</v>
      </c>
      <c r="AJ204" s="35">
        <v>240</v>
      </c>
      <c r="AK204" s="26">
        <v>76548.12</v>
      </c>
      <c r="AL204" s="36">
        <v>42533.56</v>
      </c>
      <c r="AM204" s="35"/>
      <c r="AN204" s="26"/>
      <c r="AO204" s="36"/>
      <c r="AP204" s="35">
        <v>61</v>
      </c>
      <c r="AQ204" s="26">
        <v>217.44</v>
      </c>
      <c r="AR204" s="36">
        <v>216.34</v>
      </c>
      <c r="AS204" s="35">
        <v>112</v>
      </c>
      <c r="AT204" s="26">
        <v>612.15</v>
      </c>
      <c r="AU204" s="36">
        <v>0.25</v>
      </c>
      <c r="AV204" s="5" t="str">
        <f t="shared" si="3"/>
        <v>2 23</v>
      </c>
    </row>
    <row r="205" spans="1:48" x14ac:dyDescent="0.2">
      <c r="A205" s="42" t="s">
        <v>1078</v>
      </c>
      <c r="B205" s="2" t="s">
        <v>1079</v>
      </c>
      <c r="C205" s="35">
        <v>186</v>
      </c>
      <c r="D205" s="26">
        <v>2848.58</v>
      </c>
      <c r="E205" s="36">
        <v>2266.06</v>
      </c>
      <c r="F205" s="35">
        <v>169</v>
      </c>
      <c r="G205" s="26">
        <v>1799.58</v>
      </c>
      <c r="H205" s="36">
        <v>1766.8</v>
      </c>
      <c r="I205" s="35" t="s">
        <v>617</v>
      </c>
      <c r="J205" s="26" t="s">
        <v>617</v>
      </c>
      <c r="K205" s="36" t="s">
        <v>617</v>
      </c>
      <c r="L205" s="35"/>
      <c r="M205" s="26"/>
      <c r="N205" s="36"/>
      <c r="O205" s="35" t="s">
        <v>617</v>
      </c>
      <c r="P205" s="26" t="s">
        <v>617</v>
      </c>
      <c r="Q205" s="36" t="s">
        <v>617</v>
      </c>
      <c r="R205" s="35">
        <v>85</v>
      </c>
      <c r="S205" s="26">
        <v>301.39</v>
      </c>
      <c r="T205" s="36">
        <v>290.77999999999997</v>
      </c>
      <c r="U205" s="35">
        <v>6</v>
      </c>
      <c r="V205" s="26">
        <v>8.99</v>
      </c>
      <c r="W205" s="36">
        <v>8.7100000000000009</v>
      </c>
      <c r="X205" s="35"/>
      <c r="Y205" s="26"/>
      <c r="Z205" s="36"/>
      <c r="AA205" s="35">
        <v>7</v>
      </c>
      <c r="AB205" s="26">
        <v>23.18</v>
      </c>
      <c r="AC205" s="36">
        <v>23.04</v>
      </c>
      <c r="AD205" s="35"/>
      <c r="AE205" s="26"/>
      <c r="AF205" s="36"/>
      <c r="AG205" s="35">
        <v>4</v>
      </c>
      <c r="AH205" s="26">
        <v>3.4</v>
      </c>
      <c r="AI205" s="36">
        <v>3.4</v>
      </c>
      <c r="AJ205" s="35" t="s">
        <v>617</v>
      </c>
      <c r="AK205" s="26" t="s">
        <v>617</v>
      </c>
      <c r="AL205" s="36" t="s">
        <v>617</v>
      </c>
      <c r="AM205" s="35"/>
      <c r="AN205" s="26"/>
      <c r="AO205" s="36"/>
      <c r="AP205" s="35">
        <v>3</v>
      </c>
      <c r="AQ205" s="26">
        <v>12.05</v>
      </c>
      <c r="AR205" s="36">
        <v>12.02</v>
      </c>
      <c r="AS205" s="35">
        <v>111</v>
      </c>
      <c r="AT205" s="26">
        <v>312.81</v>
      </c>
      <c r="AU205" s="36">
        <v>2.96</v>
      </c>
      <c r="AV205" s="5" t="str">
        <f t="shared" si="3"/>
        <v>3 21</v>
      </c>
    </row>
    <row r="206" spans="1:48" x14ac:dyDescent="0.2">
      <c r="A206" s="42" t="s">
        <v>1080</v>
      </c>
      <c r="B206" s="2" t="s">
        <v>1081</v>
      </c>
      <c r="C206" s="35">
        <v>473</v>
      </c>
      <c r="D206" s="26">
        <v>18100.53</v>
      </c>
      <c r="E206" s="36">
        <v>11574.87</v>
      </c>
      <c r="F206" s="35">
        <v>413</v>
      </c>
      <c r="G206" s="26">
        <v>7263.22</v>
      </c>
      <c r="H206" s="36">
        <v>7212.34</v>
      </c>
      <c r="I206" s="35">
        <v>4</v>
      </c>
      <c r="J206" s="26">
        <v>7.19</v>
      </c>
      <c r="K206" s="36">
        <v>7.07</v>
      </c>
      <c r="L206" s="35"/>
      <c r="M206" s="26"/>
      <c r="N206" s="36"/>
      <c r="O206" s="35">
        <v>3</v>
      </c>
      <c r="P206" s="26">
        <v>12.03</v>
      </c>
      <c r="Q206" s="36">
        <v>11.91</v>
      </c>
      <c r="R206" s="35">
        <v>132</v>
      </c>
      <c r="S206" s="26">
        <v>604.09</v>
      </c>
      <c r="T206" s="36">
        <v>591.66999999999996</v>
      </c>
      <c r="U206" s="35">
        <v>7</v>
      </c>
      <c r="V206" s="26">
        <v>9.56</v>
      </c>
      <c r="W206" s="36">
        <v>9.5399999999999991</v>
      </c>
      <c r="X206" s="35"/>
      <c r="Y206" s="26"/>
      <c r="Z206" s="36"/>
      <c r="AA206" s="35">
        <v>6</v>
      </c>
      <c r="AB206" s="26">
        <v>56.15</v>
      </c>
      <c r="AC206" s="36">
        <v>56.15</v>
      </c>
      <c r="AD206" s="35"/>
      <c r="AE206" s="26"/>
      <c r="AF206" s="36"/>
      <c r="AG206" s="35">
        <v>6</v>
      </c>
      <c r="AH206" s="26">
        <v>26.18</v>
      </c>
      <c r="AI206" s="36">
        <v>24.59</v>
      </c>
      <c r="AJ206" s="35">
        <v>48</v>
      </c>
      <c r="AK206" s="26">
        <v>9012.93</v>
      </c>
      <c r="AL206" s="36">
        <v>3604.33</v>
      </c>
      <c r="AM206" s="35"/>
      <c r="AN206" s="26"/>
      <c r="AO206" s="36"/>
      <c r="AP206" s="35">
        <v>10</v>
      </c>
      <c r="AQ206" s="26">
        <v>45.47</v>
      </c>
      <c r="AR206" s="36">
        <v>45.36</v>
      </c>
      <c r="AS206" s="35">
        <v>278</v>
      </c>
      <c r="AT206" s="26">
        <v>1063.71</v>
      </c>
      <c r="AU206" s="36">
        <v>11.91</v>
      </c>
      <c r="AV206" s="5" t="str">
        <f t="shared" si="3"/>
        <v>0 21</v>
      </c>
    </row>
    <row r="207" spans="1:48" x14ac:dyDescent="0.2">
      <c r="A207" s="42" t="s">
        <v>1082</v>
      </c>
      <c r="B207" s="2" t="s">
        <v>1083</v>
      </c>
      <c r="C207" s="35">
        <v>163</v>
      </c>
      <c r="D207" s="26">
        <v>2959.24</v>
      </c>
      <c r="E207" s="36">
        <v>2503.21</v>
      </c>
      <c r="F207" s="35">
        <v>139</v>
      </c>
      <c r="G207" s="26">
        <v>1744.6</v>
      </c>
      <c r="H207" s="36">
        <v>1732.14</v>
      </c>
      <c r="I207" s="35">
        <v>4</v>
      </c>
      <c r="J207" s="26">
        <v>41.02</v>
      </c>
      <c r="K207" s="36">
        <v>41</v>
      </c>
      <c r="L207" s="35"/>
      <c r="M207" s="26"/>
      <c r="N207" s="36"/>
      <c r="O207" s="35">
        <v>3</v>
      </c>
      <c r="P207" s="26">
        <v>75.39</v>
      </c>
      <c r="Q207" s="36">
        <v>74.650000000000006</v>
      </c>
      <c r="R207" s="35">
        <v>43</v>
      </c>
      <c r="S207" s="26">
        <v>120.82</v>
      </c>
      <c r="T207" s="36">
        <v>89.36</v>
      </c>
      <c r="U207" s="35">
        <v>30</v>
      </c>
      <c r="V207" s="26">
        <v>168.6</v>
      </c>
      <c r="W207" s="36">
        <v>166.15</v>
      </c>
      <c r="X207" s="35"/>
      <c r="Y207" s="26"/>
      <c r="Z207" s="36"/>
      <c r="AA207" s="35">
        <v>4</v>
      </c>
      <c r="AB207" s="26">
        <v>38.65</v>
      </c>
      <c r="AC207" s="36">
        <v>38.49</v>
      </c>
      <c r="AD207" s="35" t="s">
        <v>617</v>
      </c>
      <c r="AE207" s="26" t="s">
        <v>617</v>
      </c>
      <c r="AF207" s="36" t="s">
        <v>617</v>
      </c>
      <c r="AG207" s="35" t="s">
        <v>617</v>
      </c>
      <c r="AH207" s="26" t="s">
        <v>617</v>
      </c>
      <c r="AI207" s="36" t="s">
        <v>617</v>
      </c>
      <c r="AJ207" s="35">
        <v>19</v>
      </c>
      <c r="AK207" s="26">
        <v>670.09</v>
      </c>
      <c r="AL207" s="36">
        <v>338.05</v>
      </c>
      <c r="AM207" s="35"/>
      <c r="AN207" s="26"/>
      <c r="AO207" s="36"/>
      <c r="AP207" s="35">
        <v>9</v>
      </c>
      <c r="AQ207" s="26">
        <v>21.52</v>
      </c>
      <c r="AR207" s="36">
        <v>21.41</v>
      </c>
      <c r="AS207" s="35">
        <v>53</v>
      </c>
      <c r="AT207" s="26">
        <v>76.47</v>
      </c>
      <c r="AU207" s="36"/>
      <c r="AV207" s="5" t="str">
        <f t="shared" si="3"/>
        <v>2 21.6666666666667</v>
      </c>
    </row>
    <row r="208" spans="1:48" x14ac:dyDescent="0.2">
      <c r="A208" s="42" t="s">
        <v>1084</v>
      </c>
      <c r="B208" s="2" t="s">
        <v>1085</v>
      </c>
      <c r="C208" s="35">
        <v>94</v>
      </c>
      <c r="D208" s="26">
        <v>5642.32</v>
      </c>
      <c r="E208" s="36">
        <v>2624.42</v>
      </c>
      <c r="F208" s="35">
        <v>64</v>
      </c>
      <c r="G208" s="26">
        <v>714.98</v>
      </c>
      <c r="H208" s="36">
        <v>711.05</v>
      </c>
      <c r="I208" s="35">
        <v>4</v>
      </c>
      <c r="J208" s="26">
        <v>46.72</v>
      </c>
      <c r="K208" s="36">
        <v>46.59</v>
      </c>
      <c r="L208" s="35"/>
      <c r="M208" s="26"/>
      <c r="N208" s="36"/>
      <c r="O208" s="35">
        <v>5</v>
      </c>
      <c r="P208" s="26">
        <v>36.96</v>
      </c>
      <c r="Q208" s="36">
        <v>36.840000000000003</v>
      </c>
      <c r="R208" s="35">
        <v>15</v>
      </c>
      <c r="S208" s="26">
        <v>60.66</v>
      </c>
      <c r="T208" s="36">
        <v>56.48</v>
      </c>
      <c r="U208" s="35">
        <v>9</v>
      </c>
      <c r="V208" s="26">
        <v>9.35</v>
      </c>
      <c r="W208" s="36">
        <v>6.3</v>
      </c>
      <c r="X208" s="35"/>
      <c r="Y208" s="26"/>
      <c r="Z208" s="36"/>
      <c r="AA208" s="35">
        <v>8</v>
      </c>
      <c r="AB208" s="26">
        <v>44.86</v>
      </c>
      <c r="AC208" s="36">
        <v>44.79</v>
      </c>
      <c r="AD208" s="35" t="s">
        <v>617</v>
      </c>
      <c r="AE208" s="26" t="s">
        <v>617</v>
      </c>
      <c r="AF208" s="36" t="s">
        <v>617</v>
      </c>
      <c r="AG208" s="35" t="s">
        <v>617</v>
      </c>
      <c r="AH208" s="26" t="s">
        <v>617</v>
      </c>
      <c r="AI208" s="36" t="s">
        <v>617</v>
      </c>
      <c r="AJ208" s="35">
        <v>32</v>
      </c>
      <c r="AK208" s="26">
        <v>4505.99</v>
      </c>
      <c r="AL208" s="36">
        <v>1649</v>
      </c>
      <c r="AM208" s="35"/>
      <c r="AN208" s="26"/>
      <c r="AO208" s="36"/>
      <c r="AP208" s="35">
        <v>8</v>
      </c>
      <c r="AQ208" s="26">
        <v>63.2</v>
      </c>
      <c r="AR208" s="36">
        <v>62.88</v>
      </c>
      <c r="AS208" s="35">
        <v>37</v>
      </c>
      <c r="AT208" s="26">
        <v>149.30000000000001</v>
      </c>
      <c r="AU208" s="36">
        <v>0.24</v>
      </c>
      <c r="AV208" s="5" t="str">
        <f t="shared" si="3"/>
        <v>2 22</v>
      </c>
    </row>
    <row r="209" spans="1:48" x14ac:dyDescent="0.2">
      <c r="A209" s="42" t="s">
        <v>1086</v>
      </c>
      <c r="B209" s="2" t="s">
        <v>1087</v>
      </c>
      <c r="C209" s="35">
        <v>61</v>
      </c>
      <c r="D209" s="26">
        <v>693.13</v>
      </c>
      <c r="E209" s="36">
        <v>632.97</v>
      </c>
      <c r="F209" s="35">
        <v>43</v>
      </c>
      <c r="G209" s="26">
        <v>355.25</v>
      </c>
      <c r="H209" s="36">
        <v>353.78</v>
      </c>
      <c r="I209" s="35">
        <v>4</v>
      </c>
      <c r="J209" s="26">
        <v>41.75</v>
      </c>
      <c r="K209" s="36">
        <v>41.61</v>
      </c>
      <c r="L209" s="35"/>
      <c r="M209" s="26"/>
      <c r="N209" s="36"/>
      <c r="O209" s="35"/>
      <c r="P209" s="26"/>
      <c r="Q209" s="36"/>
      <c r="R209" s="35">
        <v>15</v>
      </c>
      <c r="S209" s="26">
        <v>61.91</v>
      </c>
      <c r="T209" s="36">
        <v>54.11</v>
      </c>
      <c r="U209" s="35">
        <v>6</v>
      </c>
      <c r="V209" s="26">
        <v>28.47</v>
      </c>
      <c r="W209" s="36">
        <v>10.62</v>
      </c>
      <c r="X209" s="35"/>
      <c r="Y209" s="26"/>
      <c r="Z209" s="36"/>
      <c r="AA209" s="35">
        <v>3</v>
      </c>
      <c r="AB209" s="26">
        <v>109.61</v>
      </c>
      <c r="AC209" s="36">
        <v>109.49</v>
      </c>
      <c r="AD209" s="35" t="s">
        <v>617</v>
      </c>
      <c r="AE209" s="26" t="s">
        <v>617</v>
      </c>
      <c r="AF209" s="36" t="s">
        <v>617</v>
      </c>
      <c r="AG209" s="35"/>
      <c r="AH209" s="26"/>
      <c r="AI209" s="36"/>
      <c r="AJ209" s="35">
        <v>3</v>
      </c>
      <c r="AK209" s="26">
        <v>30.97</v>
      </c>
      <c r="AL209" s="36">
        <v>27.92</v>
      </c>
      <c r="AM209" s="35" t="s">
        <v>617</v>
      </c>
      <c r="AN209" s="26" t="s">
        <v>617</v>
      </c>
      <c r="AO209" s="36" t="s">
        <v>617</v>
      </c>
      <c r="AP209" s="35">
        <v>6</v>
      </c>
      <c r="AQ209" s="26">
        <v>25.2</v>
      </c>
      <c r="AR209" s="36">
        <v>25.12</v>
      </c>
      <c r="AS209" s="35">
        <v>19</v>
      </c>
      <c r="AT209" s="26">
        <v>26.07</v>
      </c>
      <c r="AU209" s="36">
        <v>0</v>
      </c>
      <c r="AV209" s="5" t="str">
        <f t="shared" si="3"/>
        <v>2 21</v>
      </c>
    </row>
    <row r="210" spans="1:48" x14ac:dyDescent="0.2">
      <c r="A210" s="42" t="s">
        <v>1088</v>
      </c>
      <c r="B210" s="2" t="s">
        <v>1089</v>
      </c>
      <c r="C210" s="35">
        <v>105</v>
      </c>
      <c r="D210" s="26">
        <v>3178.94</v>
      </c>
      <c r="E210" s="36">
        <v>3141.96</v>
      </c>
      <c r="F210" s="35">
        <v>14</v>
      </c>
      <c r="G210" s="26">
        <v>67.08</v>
      </c>
      <c r="H210" s="36">
        <v>67.3</v>
      </c>
      <c r="I210" s="35">
        <v>69</v>
      </c>
      <c r="J210" s="26">
        <v>1257.5999999999999</v>
      </c>
      <c r="K210" s="36">
        <v>1271.95</v>
      </c>
      <c r="L210" s="35"/>
      <c r="M210" s="26"/>
      <c r="N210" s="36"/>
      <c r="O210" s="35" t="s">
        <v>617</v>
      </c>
      <c r="P210" s="26" t="s">
        <v>617</v>
      </c>
      <c r="Q210" s="36" t="s">
        <v>617</v>
      </c>
      <c r="R210" s="35">
        <v>36</v>
      </c>
      <c r="S210" s="26">
        <v>109.17</v>
      </c>
      <c r="T210" s="36">
        <v>107.87</v>
      </c>
      <c r="U210" s="35" t="s">
        <v>617</v>
      </c>
      <c r="V210" s="26" t="s">
        <v>617</v>
      </c>
      <c r="W210" s="36" t="s">
        <v>617</v>
      </c>
      <c r="X210" s="35"/>
      <c r="Y210" s="26"/>
      <c r="Z210" s="36"/>
      <c r="AA210" s="35">
        <v>49</v>
      </c>
      <c r="AB210" s="26">
        <v>512.96</v>
      </c>
      <c r="AC210" s="36">
        <v>514.49</v>
      </c>
      <c r="AD210" s="35">
        <v>36</v>
      </c>
      <c r="AE210" s="26">
        <v>411.32</v>
      </c>
      <c r="AF210" s="36">
        <v>414</v>
      </c>
      <c r="AG210" s="35"/>
      <c r="AH210" s="26"/>
      <c r="AI210" s="36"/>
      <c r="AJ210" s="35">
        <v>68</v>
      </c>
      <c r="AK210" s="26">
        <v>406.55</v>
      </c>
      <c r="AL210" s="36">
        <v>400.65</v>
      </c>
      <c r="AM210" s="35">
        <v>10</v>
      </c>
      <c r="AN210" s="26">
        <v>49.19</v>
      </c>
      <c r="AO210" s="36">
        <v>50.1</v>
      </c>
      <c r="AP210" s="35">
        <v>45</v>
      </c>
      <c r="AQ210" s="26">
        <v>306.19</v>
      </c>
      <c r="AR210" s="36">
        <v>307</v>
      </c>
      <c r="AS210" s="35">
        <v>68</v>
      </c>
      <c r="AT210" s="26">
        <v>52.84</v>
      </c>
      <c r="AU210" s="36">
        <v>2.56</v>
      </c>
      <c r="AV210" s="5" t="str">
        <f t="shared" si="3"/>
        <v>2 22</v>
      </c>
    </row>
    <row r="211" spans="1:48" x14ac:dyDescent="0.2">
      <c r="A211" s="42" t="s">
        <v>1090</v>
      </c>
      <c r="B211" s="2" t="s">
        <v>1091</v>
      </c>
      <c r="C211" s="35">
        <v>162</v>
      </c>
      <c r="D211" s="26">
        <v>6052.8</v>
      </c>
      <c r="E211" s="36">
        <v>5934.41</v>
      </c>
      <c r="F211" s="35">
        <v>33</v>
      </c>
      <c r="G211" s="26">
        <v>190.57</v>
      </c>
      <c r="H211" s="36">
        <v>190.73</v>
      </c>
      <c r="I211" s="35">
        <v>111</v>
      </c>
      <c r="J211" s="26">
        <v>2406.27</v>
      </c>
      <c r="K211" s="36">
        <v>2413.0700000000002</v>
      </c>
      <c r="L211" s="35"/>
      <c r="M211" s="26"/>
      <c r="N211" s="36"/>
      <c r="O211" s="35">
        <v>4</v>
      </c>
      <c r="P211" s="26">
        <v>19.66</v>
      </c>
      <c r="Q211" s="36">
        <v>19.57</v>
      </c>
      <c r="R211" s="35">
        <v>62</v>
      </c>
      <c r="S211" s="26">
        <v>176.24</v>
      </c>
      <c r="T211" s="36">
        <v>173.43</v>
      </c>
      <c r="U211" s="35">
        <v>7</v>
      </c>
      <c r="V211" s="26">
        <v>9.33</v>
      </c>
      <c r="W211" s="36">
        <v>8.9700000000000006</v>
      </c>
      <c r="X211" s="35">
        <v>12</v>
      </c>
      <c r="Y211" s="26">
        <v>79.900000000000006</v>
      </c>
      <c r="Z211" s="36">
        <v>78.98</v>
      </c>
      <c r="AA211" s="35">
        <v>72</v>
      </c>
      <c r="AB211" s="26">
        <v>728.94</v>
      </c>
      <c r="AC211" s="36">
        <v>728.53</v>
      </c>
      <c r="AD211" s="35">
        <v>70</v>
      </c>
      <c r="AE211" s="26">
        <v>848.41</v>
      </c>
      <c r="AF211" s="36">
        <v>853.93</v>
      </c>
      <c r="AG211" s="35">
        <v>3</v>
      </c>
      <c r="AH211" s="26">
        <v>12.33</v>
      </c>
      <c r="AI211" s="36">
        <v>12.33</v>
      </c>
      <c r="AJ211" s="35">
        <v>88</v>
      </c>
      <c r="AK211" s="26">
        <v>864.42</v>
      </c>
      <c r="AL211" s="36">
        <v>816.13</v>
      </c>
      <c r="AM211" s="35">
        <v>20</v>
      </c>
      <c r="AN211" s="26">
        <v>165.84</v>
      </c>
      <c r="AO211" s="36">
        <v>166.87</v>
      </c>
      <c r="AP211" s="35">
        <v>58</v>
      </c>
      <c r="AQ211" s="26">
        <v>456.66</v>
      </c>
      <c r="AR211" s="36">
        <v>455.74</v>
      </c>
      <c r="AS211" s="35">
        <v>88</v>
      </c>
      <c r="AT211" s="26">
        <v>94.23</v>
      </c>
      <c r="AU211" s="36">
        <v>16.13</v>
      </c>
      <c r="AV211" s="5" t="str">
        <f t="shared" si="3"/>
        <v>0 24</v>
      </c>
    </row>
    <row r="212" spans="1:48" x14ac:dyDescent="0.2">
      <c r="A212" s="42" t="s">
        <v>1092</v>
      </c>
      <c r="B212" s="2" t="s">
        <v>1093</v>
      </c>
      <c r="C212" s="35">
        <v>75</v>
      </c>
      <c r="D212" s="26">
        <v>1510.24</v>
      </c>
      <c r="E212" s="36">
        <v>1481.84</v>
      </c>
      <c r="F212" s="35" t="s">
        <v>617</v>
      </c>
      <c r="G212" s="26" t="s">
        <v>617</v>
      </c>
      <c r="H212" s="36" t="s">
        <v>617</v>
      </c>
      <c r="I212" s="35">
        <v>33</v>
      </c>
      <c r="J212" s="26">
        <v>382.85</v>
      </c>
      <c r="K212" s="36">
        <v>384.71</v>
      </c>
      <c r="L212" s="35"/>
      <c r="M212" s="26"/>
      <c r="N212" s="36"/>
      <c r="O212" s="35" t="s">
        <v>617</v>
      </c>
      <c r="P212" s="26" t="s">
        <v>617</v>
      </c>
      <c r="Q212" s="36" t="s">
        <v>617</v>
      </c>
      <c r="R212" s="35">
        <v>9</v>
      </c>
      <c r="S212" s="26">
        <v>25.55</v>
      </c>
      <c r="T212" s="36">
        <v>25.22</v>
      </c>
      <c r="U212" s="35" t="s">
        <v>617</v>
      </c>
      <c r="V212" s="26" t="s">
        <v>617</v>
      </c>
      <c r="W212" s="36" t="s">
        <v>617</v>
      </c>
      <c r="X212" s="35"/>
      <c r="Y212" s="26"/>
      <c r="Z212" s="36"/>
      <c r="AA212" s="35">
        <v>27</v>
      </c>
      <c r="AB212" s="26">
        <v>149.37</v>
      </c>
      <c r="AC212" s="36">
        <v>149.79</v>
      </c>
      <c r="AD212" s="35">
        <v>7</v>
      </c>
      <c r="AE212" s="26">
        <v>48.86</v>
      </c>
      <c r="AF212" s="36">
        <v>48.85</v>
      </c>
      <c r="AG212" s="35"/>
      <c r="AH212" s="26"/>
      <c r="AI212" s="36"/>
      <c r="AJ212" s="35">
        <v>53</v>
      </c>
      <c r="AK212" s="26">
        <v>637.69000000000005</v>
      </c>
      <c r="AL212" s="36">
        <v>626.58000000000004</v>
      </c>
      <c r="AM212" s="35">
        <v>5</v>
      </c>
      <c r="AN212" s="26">
        <v>31.48</v>
      </c>
      <c r="AO212" s="36">
        <v>31.53</v>
      </c>
      <c r="AP212" s="35">
        <v>32</v>
      </c>
      <c r="AQ212" s="26">
        <v>209.49</v>
      </c>
      <c r="AR212" s="36">
        <v>210.36</v>
      </c>
      <c r="AS212" s="35">
        <v>28</v>
      </c>
      <c r="AT212" s="26">
        <v>20.149999999999999</v>
      </c>
      <c r="AU212" s="36"/>
      <c r="AV212" s="5" t="str">
        <f t="shared" si="3"/>
        <v>3 21.6666666666667</v>
      </c>
    </row>
    <row r="213" spans="1:48" x14ac:dyDescent="0.2">
      <c r="A213" s="42" t="s">
        <v>1094</v>
      </c>
      <c r="B213" s="2" t="s">
        <v>1095</v>
      </c>
      <c r="C213" s="35">
        <v>685</v>
      </c>
      <c r="D213" s="26">
        <v>30155.119999999999</v>
      </c>
      <c r="E213" s="36">
        <v>29570.53</v>
      </c>
      <c r="F213" s="35">
        <v>11</v>
      </c>
      <c r="G213" s="26">
        <v>8.42</v>
      </c>
      <c r="H213" s="36">
        <v>6.67</v>
      </c>
      <c r="I213" s="35">
        <v>491</v>
      </c>
      <c r="J213" s="26">
        <v>7879.26</v>
      </c>
      <c r="K213" s="36">
        <v>7888.76</v>
      </c>
      <c r="L213" s="35"/>
      <c r="M213" s="26"/>
      <c r="N213" s="36"/>
      <c r="O213" s="35">
        <v>15</v>
      </c>
      <c r="P213" s="26">
        <v>41.5</v>
      </c>
      <c r="Q213" s="36">
        <v>41.43</v>
      </c>
      <c r="R213" s="35">
        <v>96</v>
      </c>
      <c r="S213" s="26">
        <v>177.9</v>
      </c>
      <c r="T213" s="36">
        <v>167.59</v>
      </c>
      <c r="U213" s="35">
        <v>34</v>
      </c>
      <c r="V213" s="26">
        <v>8.68</v>
      </c>
      <c r="W213" s="36">
        <v>8.49</v>
      </c>
      <c r="X213" s="35" t="s">
        <v>617</v>
      </c>
      <c r="Y213" s="26" t="s">
        <v>617</v>
      </c>
      <c r="Z213" s="36" t="s">
        <v>617</v>
      </c>
      <c r="AA213" s="35">
        <v>235</v>
      </c>
      <c r="AB213" s="26">
        <v>1716.46</v>
      </c>
      <c r="AC213" s="36">
        <v>1716.6</v>
      </c>
      <c r="AD213" s="35">
        <v>163</v>
      </c>
      <c r="AE213" s="26">
        <v>1481.01</v>
      </c>
      <c r="AF213" s="36">
        <v>1484.34</v>
      </c>
      <c r="AG213" s="35" t="s">
        <v>617</v>
      </c>
      <c r="AH213" s="26" t="s">
        <v>617</v>
      </c>
      <c r="AI213" s="36" t="s">
        <v>617</v>
      </c>
      <c r="AJ213" s="35">
        <v>629</v>
      </c>
      <c r="AK213" s="26">
        <v>13791.53</v>
      </c>
      <c r="AL213" s="36">
        <v>13387.1</v>
      </c>
      <c r="AM213" s="35">
        <v>36</v>
      </c>
      <c r="AN213" s="26">
        <v>173.31</v>
      </c>
      <c r="AO213" s="36">
        <v>173.58</v>
      </c>
      <c r="AP213" s="35">
        <v>464</v>
      </c>
      <c r="AQ213" s="26">
        <v>4696.41</v>
      </c>
      <c r="AR213" s="36">
        <v>4691.5</v>
      </c>
      <c r="AS213" s="35">
        <v>318</v>
      </c>
      <c r="AT213" s="26">
        <v>179.05</v>
      </c>
      <c r="AU213" s="36">
        <v>2.88</v>
      </c>
      <c r="AV213" s="5" t="str">
        <f t="shared" si="3"/>
        <v>2 24</v>
      </c>
    </row>
    <row r="214" spans="1:48" x14ac:dyDescent="0.2">
      <c r="A214" s="42" t="s">
        <v>1096</v>
      </c>
      <c r="B214" s="2" t="s">
        <v>1097</v>
      </c>
      <c r="C214" s="35">
        <v>511</v>
      </c>
      <c r="D214" s="26">
        <v>23193.57</v>
      </c>
      <c r="E214" s="36">
        <v>22428.15</v>
      </c>
      <c r="F214" s="35">
        <v>63</v>
      </c>
      <c r="G214" s="26">
        <v>680.71</v>
      </c>
      <c r="H214" s="36">
        <v>680.65</v>
      </c>
      <c r="I214" s="35">
        <v>289</v>
      </c>
      <c r="J214" s="26">
        <v>5231.4799999999996</v>
      </c>
      <c r="K214" s="36">
        <v>5251.03</v>
      </c>
      <c r="L214" s="35" t="s">
        <v>617</v>
      </c>
      <c r="M214" s="26" t="s">
        <v>617</v>
      </c>
      <c r="N214" s="36" t="s">
        <v>617</v>
      </c>
      <c r="O214" s="35">
        <v>11</v>
      </c>
      <c r="P214" s="26">
        <v>35.729999999999997</v>
      </c>
      <c r="Q214" s="36">
        <v>35.549999999999997</v>
      </c>
      <c r="R214" s="35">
        <v>162</v>
      </c>
      <c r="S214" s="26">
        <v>646.34</v>
      </c>
      <c r="T214" s="36">
        <v>636.75</v>
      </c>
      <c r="U214" s="35">
        <v>21</v>
      </c>
      <c r="V214" s="26">
        <v>22.23</v>
      </c>
      <c r="W214" s="36">
        <v>22.28</v>
      </c>
      <c r="X214" s="35">
        <v>4</v>
      </c>
      <c r="Y214" s="26">
        <v>18.329999999999998</v>
      </c>
      <c r="Z214" s="36">
        <v>18.52</v>
      </c>
      <c r="AA214" s="35">
        <v>188</v>
      </c>
      <c r="AB214" s="26">
        <v>2022.17</v>
      </c>
      <c r="AC214" s="36">
        <v>2025.87</v>
      </c>
      <c r="AD214" s="35">
        <v>143</v>
      </c>
      <c r="AE214" s="26">
        <v>1685.29</v>
      </c>
      <c r="AF214" s="36">
        <v>1695.82</v>
      </c>
      <c r="AG214" s="35" t="s">
        <v>617</v>
      </c>
      <c r="AH214" s="26" t="s">
        <v>617</v>
      </c>
      <c r="AI214" s="36" t="s">
        <v>617</v>
      </c>
      <c r="AJ214" s="35">
        <v>411</v>
      </c>
      <c r="AK214" s="26">
        <v>10254.700000000001</v>
      </c>
      <c r="AL214" s="36">
        <v>9688.48</v>
      </c>
      <c r="AM214" s="35">
        <v>43</v>
      </c>
      <c r="AN214" s="26">
        <v>352.11</v>
      </c>
      <c r="AO214" s="36">
        <v>353.16</v>
      </c>
      <c r="AP214" s="35">
        <v>229</v>
      </c>
      <c r="AQ214" s="26">
        <v>2008.87</v>
      </c>
      <c r="AR214" s="36">
        <v>2007.26</v>
      </c>
      <c r="AS214" s="35">
        <v>245</v>
      </c>
      <c r="AT214" s="26">
        <v>234.15</v>
      </c>
      <c r="AU214" s="36">
        <v>11.4</v>
      </c>
      <c r="AV214" s="5" t="str">
        <f t="shared" si="3"/>
        <v>2 25</v>
      </c>
    </row>
    <row r="215" spans="1:48" x14ac:dyDescent="0.2">
      <c r="A215" s="42" t="s">
        <v>1098</v>
      </c>
      <c r="B215" s="2" t="s">
        <v>1099</v>
      </c>
      <c r="C215" s="35">
        <v>94</v>
      </c>
      <c r="D215" s="26">
        <v>2577.0100000000002</v>
      </c>
      <c r="E215" s="36">
        <v>2510.6</v>
      </c>
      <c r="F215" s="35">
        <v>7</v>
      </c>
      <c r="G215" s="26">
        <v>2.76</v>
      </c>
      <c r="H215" s="36">
        <v>2.75</v>
      </c>
      <c r="I215" s="35">
        <v>52</v>
      </c>
      <c r="J215" s="26">
        <v>630.44000000000005</v>
      </c>
      <c r="K215" s="36">
        <v>634.76</v>
      </c>
      <c r="L215" s="35"/>
      <c r="M215" s="26"/>
      <c r="N215" s="36"/>
      <c r="O215" s="35">
        <v>3</v>
      </c>
      <c r="P215" s="26">
        <v>10.52</v>
      </c>
      <c r="Q215" s="36">
        <v>10.39</v>
      </c>
      <c r="R215" s="35">
        <v>18</v>
      </c>
      <c r="S215" s="26">
        <v>52.23</v>
      </c>
      <c r="T215" s="36">
        <v>51.42</v>
      </c>
      <c r="U215" s="35">
        <v>12</v>
      </c>
      <c r="V215" s="26">
        <v>15.6</v>
      </c>
      <c r="W215" s="36">
        <v>15.65</v>
      </c>
      <c r="X215" s="35" t="s">
        <v>617</v>
      </c>
      <c r="Y215" s="26" t="s">
        <v>617</v>
      </c>
      <c r="Z215" s="36" t="s">
        <v>617</v>
      </c>
      <c r="AA215" s="35">
        <v>27</v>
      </c>
      <c r="AB215" s="26">
        <v>219.44</v>
      </c>
      <c r="AC215" s="36">
        <v>220.37</v>
      </c>
      <c r="AD215" s="35">
        <v>27</v>
      </c>
      <c r="AE215" s="26">
        <v>187.83</v>
      </c>
      <c r="AF215" s="36">
        <v>188.53</v>
      </c>
      <c r="AG215" s="35"/>
      <c r="AH215" s="26"/>
      <c r="AI215" s="36"/>
      <c r="AJ215" s="35">
        <v>69</v>
      </c>
      <c r="AK215" s="26">
        <v>1082.0899999999999</v>
      </c>
      <c r="AL215" s="36">
        <v>1036.3</v>
      </c>
      <c r="AM215" s="35" t="s">
        <v>617</v>
      </c>
      <c r="AN215" s="26" t="s">
        <v>617</v>
      </c>
      <c r="AO215" s="36" t="s">
        <v>617</v>
      </c>
      <c r="AP215" s="35">
        <v>39</v>
      </c>
      <c r="AQ215" s="26">
        <v>334.93</v>
      </c>
      <c r="AR215" s="36">
        <v>336.23</v>
      </c>
      <c r="AS215" s="35">
        <v>46</v>
      </c>
      <c r="AT215" s="26">
        <v>27.12</v>
      </c>
      <c r="AU215" s="36"/>
      <c r="AV215" s="5" t="str">
        <f t="shared" si="3"/>
        <v>2 22.6666666666667</v>
      </c>
    </row>
    <row r="216" spans="1:48" x14ac:dyDescent="0.2">
      <c r="A216" s="42" t="s">
        <v>1100</v>
      </c>
      <c r="B216" s="2" t="s">
        <v>1101</v>
      </c>
      <c r="C216" s="35">
        <v>23</v>
      </c>
      <c r="D216" s="26">
        <v>640.86</v>
      </c>
      <c r="E216" s="36">
        <v>633.95000000000005</v>
      </c>
      <c r="F216" s="35"/>
      <c r="G216" s="26"/>
      <c r="H216" s="36"/>
      <c r="I216" s="35">
        <v>16</v>
      </c>
      <c r="J216" s="26">
        <v>304.8</v>
      </c>
      <c r="K216" s="36">
        <v>308.04000000000002</v>
      </c>
      <c r="L216" s="35"/>
      <c r="M216" s="26"/>
      <c r="N216" s="36"/>
      <c r="O216" s="35"/>
      <c r="P216" s="26"/>
      <c r="Q216" s="36"/>
      <c r="R216" s="35">
        <v>8</v>
      </c>
      <c r="S216" s="26">
        <v>22.33</v>
      </c>
      <c r="T216" s="36">
        <v>21.99</v>
      </c>
      <c r="U216" s="35" t="s">
        <v>617</v>
      </c>
      <c r="V216" s="26" t="s">
        <v>617</v>
      </c>
      <c r="W216" s="36" t="s">
        <v>617</v>
      </c>
      <c r="X216" s="35"/>
      <c r="Y216" s="26"/>
      <c r="Z216" s="36"/>
      <c r="AA216" s="35">
        <v>4</v>
      </c>
      <c r="AB216" s="26">
        <v>35.67</v>
      </c>
      <c r="AC216" s="36">
        <v>36.200000000000003</v>
      </c>
      <c r="AD216" s="35">
        <v>6</v>
      </c>
      <c r="AE216" s="26">
        <v>116.99</v>
      </c>
      <c r="AF216" s="36">
        <v>117.87</v>
      </c>
      <c r="AG216" s="35"/>
      <c r="AH216" s="26"/>
      <c r="AI216" s="36"/>
      <c r="AJ216" s="35">
        <v>15</v>
      </c>
      <c r="AK216" s="26">
        <v>108.83</v>
      </c>
      <c r="AL216" s="36">
        <v>108.16</v>
      </c>
      <c r="AM216" s="35"/>
      <c r="AN216" s="26"/>
      <c r="AO216" s="36"/>
      <c r="AP216" s="35">
        <v>5</v>
      </c>
      <c r="AQ216" s="26">
        <v>36.5</v>
      </c>
      <c r="AR216" s="36">
        <v>36.82</v>
      </c>
      <c r="AS216" s="35" t="s">
        <v>617</v>
      </c>
      <c r="AT216" s="26" t="s">
        <v>617</v>
      </c>
      <c r="AU216" s="36" t="s">
        <v>617</v>
      </c>
      <c r="AV216" s="5" t="str">
        <f t="shared" si="3"/>
        <v>2 19</v>
      </c>
    </row>
    <row r="217" spans="1:48" x14ac:dyDescent="0.2">
      <c r="A217" s="42" t="s">
        <v>1102</v>
      </c>
      <c r="B217" s="2" t="s">
        <v>1103</v>
      </c>
      <c r="C217" s="35">
        <v>442</v>
      </c>
      <c r="D217" s="26">
        <v>19823.25</v>
      </c>
      <c r="E217" s="36">
        <v>19628.439999999999</v>
      </c>
      <c r="F217" s="35">
        <v>116</v>
      </c>
      <c r="G217" s="26">
        <v>1891.4</v>
      </c>
      <c r="H217" s="36">
        <v>1899.18</v>
      </c>
      <c r="I217" s="35">
        <v>303</v>
      </c>
      <c r="J217" s="26">
        <v>9000.98</v>
      </c>
      <c r="K217" s="36">
        <v>9092.8700000000008</v>
      </c>
      <c r="L217" s="35" t="s">
        <v>617</v>
      </c>
      <c r="M217" s="26" t="s">
        <v>617</v>
      </c>
      <c r="N217" s="36" t="s">
        <v>617</v>
      </c>
      <c r="O217" s="35">
        <v>13</v>
      </c>
      <c r="P217" s="26">
        <v>46.7</v>
      </c>
      <c r="Q217" s="36">
        <v>47.61</v>
      </c>
      <c r="R217" s="35">
        <v>233</v>
      </c>
      <c r="S217" s="26">
        <v>699.75</v>
      </c>
      <c r="T217" s="36">
        <v>695.3</v>
      </c>
      <c r="U217" s="35">
        <v>61</v>
      </c>
      <c r="V217" s="26">
        <v>201.73</v>
      </c>
      <c r="W217" s="36">
        <v>203.84</v>
      </c>
      <c r="X217" s="35">
        <v>19</v>
      </c>
      <c r="Y217" s="26">
        <v>98.79</v>
      </c>
      <c r="Z217" s="36">
        <v>98.71</v>
      </c>
      <c r="AA217" s="35">
        <v>143</v>
      </c>
      <c r="AB217" s="26">
        <v>1221.68</v>
      </c>
      <c r="AC217" s="36">
        <v>1230.83</v>
      </c>
      <c r="AD217" s="35">
        <v>221</v>
      </c>
      <c r="AE217" s="26">
        <v>3604.84</v>
      </c>
      <c r="AF217" s="36">
        <v>3637.73</v>
      </c>
      <c r="AG217" s="35" t="s">
        <v>617</v>
      </c>
      <c r="AH217" s="26" t="s">
        <v>617</v>
      </c>
      <c r="AI217" s="36" t="s">
        <v>617</v>
      </c>
      <c r="AJ217" s="35">
        <v>207</v>
      </c>
      <c r="AK217" s="26">
        <v>1119.21</v>
      </c>
      <c r="AL217" s="36">
        <v>1094.02</v>
      </c>
      <c r="AM217" s="35">
        <v>56</v>
      </c>
      <c r="AN217" s="26">
        <v>481.91</v>
      </c>
      <c r="AO217" s="36">
        <v>485.35</v>
      </c>
      <c r="AP217" s="35">
        <v>156</v>
      </c>
      <c r="AQ217" s="26">
        <v>1125.5899999999999</v>
      </c>
      <c r="AR217" s="36">
        <v>1126.71</v>
      </c>
      <c r="AS217" s="35">
        <v>297</v>
      </c>
      <c r="AT217" s="26">
        <v>320.39999999999998</v>
      </c>
      <c r="AU217" s="36">
        <v>7.04</v>
      </c>
      <c r="AV217" s="5" t="str">
        <f t="shared" si="3"/>
        <v>2 25</v>
      </c>
    </row>
    <row r="218" spans="1:48" x14ac:dyDescent="0.2">
      <c r="A218" s="42" t="s">
        <v>1104</v>
      </c>
      <c r="B218" s="2" t="s">
        <v>1105</v>
      </c>
      <c r="C218" s="35">
        <v>159</v>
      </c>
      <c r="D218" s="26">
        <v>4072.11</v>
      </c>
      <c r="E218" s="36">
        <v>3973.25</v>
      </c>
      <c r="F218" s="35">
        <v>59</v>
      </c>
      <c r="G218" s="26">
        <v>941.21</v>
      </c>
      <c r="H218" s="36">
        <v>946.74</v>
      </c>
      <c r="I218" s="35">
        <v>67</v>
      </c>
      <c r="J218" s="26">
        <v>1290.51</v>
      </c>
      <c r="K218" s="36">
        <v>1304.8900000000001</v>
      </c>
      <c r="L218" s="35"/>
      <c r="M218" s="26"/>
      <c r="N218" s="36"/>
      <c r="O218" s="35">
        <v>3</v>
      </c>
      <c r="P218" s="26">
        <v>15.06</v>
      </c>
      <c r="Q218" s="36">
        <v>15.05</v>
      </c>
      <c r="R218" s="35">
        <v>79</v>
      </c>
      <c r="S218" s="26">
        <v>292.97000000000003</v>
      </c>
      <c r="T218" s="36">
        <v>292.42</v>
      </c>
      <c r="U218" s="35">
        <v>4</v>
      </c>
      <c r="V218" s="26">
        <v>7.38</v>
      </c>
      <c r="W218" s="36">
        <v>8.43</v>
      </c>
      <c r="X218" s="35" t="s">
        <v>617</v>
      </c>
      <c r="Y218" s="26" t="s">
        <v>617</v>
      </c>
      <c r="Z218" s="36" t="s">
        <v>617</v>
      </c>
      <c r="AA218" s="35">
        <v>36</v>
      </c>
      <c r="AB218" s="26">
        <v>274.3</v>
      </c>
      <c r="AC218" s="36">
        <v>277.73</v>
      </c>
      <c r="AD218" s="35">
        <v>45</v>
      </c>
      <c r="AE218" s="26">
        <v>498.36</v>
      </c>
      <c r="AF218" s="36">
        <v>503.34</v>
      </c>
      <c r="AG218" s="35" t="s">
        <v>617</v>
      </c>
      <c r="AH218" s="26" t="s">
        <v>617</v>
      </c>
      <c r="AI218" s="36" t="s">
        <v>617</v>
      </c>
      <c r="AJ218" s="35">
        <v>54</v>
      </c>
      <c r="AK218" s="26">
        <v>276.38</v>
      </c>
      <c r="AL218" s="36">
        <v>261.19</v>
      </c>
      <c r="AM218" s="35">
        <v>11</v>
      </c>
      <c r="AN218" s="26">
        <v>56.23</v>
      </c>
      <c r="AO218" s="36">
        <v>56.23</v>
      </c>
      <c r="AP218" s="35">
        <v>45</v>
      </c>
      <c r="AQ218" s="26">
        <v>298.37</v>
      </c>
      <c r="AR218" s="36">
        <v>298.14</v>
      </c>
      <c r="AS218" s="35">
        <v>84</v>
      </c>
      <c r="AT218" s="26">
        <v>115.67</v>
      </c>
      <c r="AU218" s="36">
        <v>3.46</v>
      </c>
      <c r="AV218" s="5" t="str">
        <f t="shared" si="3"/>
        <v>2 24</v>
      </c>
    </row>
    <row r="219" spans="1:48" x14ac:dyDescent="0.2">
      <c r="A219" s="42" t="s">
        <v>1106</v>
      </c>
      <c r="B219" s="2" t="s">
        <v>1107</v>
      </c>
      <c r="C219" s="35">
        <v>189</v>
      </c>
      <c r="D219" s="26">
        <v>7279.86</v>
      </c>
      <c r="E219" s="36">
        <v>7166.39</v>
      </c>
      <c r="F219" s="35">
        <v>17</v>
      </c>
      <c r="G219" s="26">
        <v>115.72</v>
      </c>
      <c r="H219" s="36">
        <v>115.46</v>
      </c>
      <c r="I219" s="35">
        <v>122</v>
      </c>
      <c r="J219" s="26">
        <v>2945.21</v>
      </c>
      <c r="K219" s="36">
        <v>2975.85</v>
      </c>
      <c r="L219" s="35" t="s">
        <v>617</v>
      </c>
      <c r="M219" s="26" t="s">
        <v>617</v>
      </c>
      <c r="N219" s="36" t="s">
        <v>617</v>
      </c>
      <c r="O219" s="35">
        <v>6</v>
      </c>
      <c r="P219" s="26">
        <v>18.739999999999998</v>
      </c>
      <c r="Q219" s="36">
        <v>18.73</v>
      </c>
      <c r="R219" s="35">
        <v>91</v>
      </c>
      <c r="S219" s="26">
        <v>388.87</v>
      </c>
      <c r="T219" s="36">
        <v>387.34</v>
      </c>
      <c r="U219" s="35">
        <v>20</v>
      </c>
      <c r="V219" s="26">
        <v>32.659999999999997</v>
      </c>
      <c r="W219" s="36">
        <v>33</v>
      </c>
      <c r="X219" s="35">
        <v>4</v>
      </c>
      <c r="Y219" s="26">
        <v>22.08</v>
      </c>
      <c r="Z219" s="36">
        <v>21.61</v>
      </c>
      <c r="AA219" s="35">
        <v>61</v>
      </c>
      <c r="AB219" s="26">
        <v>592.64</v>
      </c>
      <c r="AC219" s="36">
        <v>595.26</v>
      </c>
      <c r="AD219" s="35">
        <v>74</v>
      </c>
      <c r="AE219" s="26">
        <v>1282.83</v>
      </c>
      <c r="AF219" s="36">
        <v>1293.18</v>
      </c>
      <c r="AG219" s="35" t="s">
        <v>617</v>
      </c>
      <c r="AH219" s="26" t="s">
        <v>617</v>
      </c>
      <c r="AI219" s="36" t="s">
        <v>617</v>
      </c>
      <c r="AJ219" s="35">
        <v>122</v>
      </c>
      <c r="AK219" s="26">
        <v>1042.71</v>
      </c>
      <c r="AL219" s="36">
        <v>1002.43</v>
      </c>
      <c r="AM219" s="35">
        <v>19</v>
      </c>
      <c r="AN219" s="26">
        <v>137.61000000000001</v>
      </c>
      <c r="AO219" s="36">
        <v>138.72</v>
      </c>
      <c r="AP219" s="35">
        <v>81</v>
      </c>
      <c r="AQ219" s="26">
        <v>571.70000000000005</v>
      </c>
      <c r="AR219" s="36">
        <v>573.33000000000004</v>
      </c>
      <c r="AS219" s="35">
        <v>111</v>
      </c>
      <c r="AT219" s="26">
        <v>115.73</v>
      </c>
      <c r="AU219" s="36">
        <v>0.73</v>
      </c>
      <c r="AV219" s="5" t="str">
        <f t="shared" si="3"/>
        <v>2 25</v>
      </c>
    </row>
    <row r="220" spans="1:48" x14ac:dyDescent="0.2">
      <c r="A220" s="42" t="s">
        <v>1108</v>
      </c>
      <c r="B220" s="2" t="s">
        <v>1109</v>
      </c>
      <c r="C220" s="35">
        <v>762</v>
      </c>
      <c r="D220" s="26">
        <v>39465.78</v>
      </c>
      <c r="E220" s="36">
        <v>38559.35</v>
      </c>
      <c r="F220" s="35">
        <v>30</v>
      </c>
      <c r="G220" s="26">
        <v>64.87</v>
      </c>
      <c r="H220" s="36">
        <v>64.5</v>
      </c>
      <c r="I220" s="35">
        <v>591</v>
      </c>
      <c r="J220" s="26">
        <v>11255.78</v>
      </c>
      <c r="K220" s="36">
        <v>11284.52</v>
      </c>
      <c r="L220" s="35" t="s">
        <v>617</v>
      </c>
      <c r="M220" s="26" t="s">
        <v>617</v>
      </c>
      <c r="N220" s="36" t="s">
        <v>617</v>
      </c>
      <c r="O220" s="35">
        <v>49</v>
      </c>
      <c r="P220" s="26">
        <v>119.3</v>
      </c>
      <c r="Q220" s="36">
        <v>119.21</v>
      </c>
      <c r="R220" s="35">
        <v>132</v>
      </c>
      <c r="S220" s="26">
        <v>283.87</v>
      </c>
      <c r="T220" s="36">
        <v>272.51</v>
      </c>
      <c r="U220" s="35">
        <v>113</v>
      </c>
      <c r="V220" s="26">
        <v>104.38</v>
      </c>
      <c r="W220" s="36">
        <v>105.02</v>
      </c>
      <c r="X220" s="35">
        <v>4</v>
      </c>
      <c r="Y220" s="26">
        <v>6.84</v>
      </c>
      <c r="Z220" s="36">
        <v>6.79</v>
      </c>
      <c r="AA220" s="35">
        <v>377</v>
      </c>
      <c r="AB220" s="26">
        <v>3676.57</v>
      </c>
      <c r="AC220" s="36">
        <v>3680.2</v>
      </c>
      <c r="AD220" s="35">
        <v>195</v>
      </c>
      <c r="AE220" s="26">
        <v>2104.09</v>
      </c>
      <c r="AF220" s="36">
        <v>2118.13</v>
      </c>
      <c r="AG220" s="35" t="s">
        <v>617</v>
      </c>
      <c r="AH220" s="26" t="s">
        <v>617</v>
      </c>
      <c r="AI220" s="36" t="s">
        <v>617</v>
      </c>
      <c r="AJ220" s="35">
        <v>650</v>
      </c>
      <c r="AK220" s="26">
        <v>14400.77</v>
      </c>
      <c r="AL220" s="36">
        <v>13779.43</v>
      </c>
      <c r="AM220" s="35">
        <v>46</v>
      </c>
      <c r="AN220" s="26">
        <v>227.16</v>
      </c>
      <c r="AO220" s="36">
        <v>228.47</v>
      </c>
      <c r="AP220" s="35">
        <v>535</v>
      </c>
      <c r="AQ220" s="26">
        <v>6889.86</v>
      </c>
      <c r="AR220" s="36">
        <v>6880.63</v>
      </c>
      <c r="AS220" s="35">
        <v>451</v>
      </c>
      <c r="AT220" s="26">
        <v>327.72</v>
      </c>
      <c r="AU220" s="36">
        <v>15.37</v>
      </c>
      <c r="AV220" s="5" t="str">
        <f t="shared" si="3"/>
        <v>2 25</v>
      </c>
    </row>
    <row r="221" spans="1:48" x14ac:dyDescent="0.2">
      <c r="A221" s="42" t="s">
        <v>1110</v>
      </c>
      <c r="B221" s="2" t="s">
        <v>1111</v>
      </c>
      <c r="C221" s="35">
        <v>497</v>
      </c>
      <c r="D221" s="26">
        <v>29864.67</v>
      </c>
      <c r="E221" s="36">
        <v>28646.94</v>
      </c>
      <c r="F221" s="35">
        <v>11</v>
      </c>
      <c r="G221" s="26">
        <v>17.190000000000001</v>
      </c>
      <c r="H221" s="36">
        <v>14.45</v>
      </c>
      <c r="I221" s="35">
        <v>341</v>
      </c>
      <c r="J221" s="26">
        <v>4358.88</v>
      </c>
      <c r="K221" s="36">
        <v>4343.17</v>
      </c>
      <c r="L221" s="35"/>
      <c r="M221" s="26"/>
      <c r="N221" s="36"/>
      <c r="O221" s="35">
        <v>23</v>
      </c>
      <c r="P221" s="26">
        <v>46.76</v>
      </c>
      <c r="Q221" s="36">
        <v>46.33</v>
      </c>
      <c r="R221" s="35">
        <v>12</v>
      </c>
      <c r="S221" s="26">
        <v>15.44</v>
      </c>
      <c r="T221" s="36">
        <v>15.12</v>
      </c>
      <c r="U221" s="35">
        <v>150</v>
      </c>
      <c r="V221" s="26">
        <v>42.52</v>
      </c>
      <c r="W221" s="36">
        <v>42.11</v>
      </c>
      <c r="X221" s="35" t="s">
        <v>617</v>
      </c>
      <c r="Y221" s="26" t="s">
        <v>617</v>
      </c>
      <c r="Z221" s="36" t="s">
        <v>617</v>
      </c>
      <c r="AA221" s="35">
        <v>126</v>
      </c>
      <c r="AB221" s="26">
        <v>943.69</v>
      </c>
      <c r="AC221" s="36">
        <v>940.7</v>
      </c>
      <c r="AD221" s="35">
        <v>14</v>
      </c>
      <c r="AE221" s="26">
        <v>42.43</v>
      </c>
      <c r="AF221" s="36">
        <v>42.23</v>
      </c>
      <c r="AG221" s="35"/>
      <c r="AH221" s="26"/>
      <c r="AI221" s="36"/>
      <c r="AJ221" s="35">
        <v>472</v>
      </c>
      <c r="AK221" s="26">
        <v>16429.64</v>
      </c>
      <c r="AL221" s="36">
        <v>15548.5</v>
      </c>
      <c r="AM221" s="35" t="s">
        <v>617</v>
      </c>
      <c r="AN221" s="26" t="s">
        <v>617</v>
      </c>
      <c r="AO221" s="36" t="s">
        <v>617</v>
      </c>
      <c r="AP221" s="35">
        <v>389</v>
      </c>
      <c r="AQ221" s="26">
        <v>7692.53</v>
      </c>
      <c r="AR221" s="36">
        <v>7642.48</v>
      </c>
      <c r="AS221" s="35">
        <v>258</v>
      </c>
      <c r="AT221" s="26">
        <v>263.68</v>
      </c>
      <c r="AU221" s="36"/>
      <c r="AV221" s="5" t="str">
        <f t="shared" si="3"/>
        <v>2 22.6666666666667</v>
      </c>
    </row>
    <row r="222" spans="1:48" x14ac:dyDescent="0.2">
      <c r="A222" s="42" t="s">
        <v>1112</v>
      </c>
      <c r="B222" s="2" t="s">
        <v>1113</v>
      </c>
      <c r="C222" s="35">
        <v>349</v>
      </c>
      <c r="D222" s="26">
        <v>19353.84</v>
      </c>
      <c r="E222" s="36">
        <v>19136.73</v>
      </c>
      <c r="F222" s="35">
        <v>20</v>
      </c>
      <c r="G222" s="26">
        <v>237.77</v>
      </c>
      <c r="H222" s="36">
        <v>236.27</v>
      </c>
      <c r="I222" s="35">
        <v>255</v>
      </c>
      <c r="J222" s="26">
        <v>8747.3700000000008</v>
      </c>
      <c r="K222" s="36">
        <v>8884.89</v>
      </c>
      <c r="L222" s="35"/>
      <c r="M222" s="26"/>
      <c r="N222" s="36"/>
      <c r="O222" s="35">
        <v>4</v>
      </c>
      <c r="P222" s="26">
        <v>20.079999999999998</v>
      </c>
      <c r="Q222" s="36">
        <v>20.07</v>
      </c>
      <c r="R222" s="35">
        <v>201</v>
      </c>
      <c r="S222" s="26">
        <v>638.64</v>
      </c>
      <c r="T222" s="36">
        <v>627.30999999999995</v>
      </c>
      <c r="U222" s="35">
        <v>50</v>
      </c>
      <c r="V222" s="26">
        <v>181.63</v>
      </c>
      <c r="W222" s="36">
        <v>183.97</v>
      </c>
      <c r="X222" s="35">
        <v>18</v>
      </c>
      <c r="Y222" s="26">
        <v>197.58</v>
      </c>
      <c r="Z222" s="36">
        <v>199.18</v>
      </c>
      <c r="AA222" s="35">
        <v>107</v>
      </c>
      <c r="AB222" s="26">
        <v>1240.7</v>
      </c>
      <c r="AC222" s="36">
        <v>1255.75</v>
      </c>
      <c r="AD222" s="35">
        <v>226</v>
      </c>
      <c r="AE222" s="26">
        <v>5945.35</v>
      </c>
      <c r="AF222" s="36">
        <v>6029</v>
      </c>
      <c r="AG222" s="35">
        <v>8</v>
      </c>
      <c r="AH222" s="26">
        <v>32.33</v>
      </c>
      <c r="AI222" s="36">
        <v>32.799999999999997</v>
      </c>
      <c r="AJ222" s="35">
        <v>142</v>
      </c>
      <c r="AK222" s="26">
        <v>623.99</v>
      </c>
      <c r="AL222" s="36">
        <v>574.85</v>
      </c>
      <c r="AM222" s="35">
        <v>40</v>
      </c>
      <c r="AN222" s="26">
        <v>602.97</v>
      </c>
      <c r="AO222" s="36">
        <v>611.77</v>
      </c>
      <c r="AP222" s="35">
        <v>104</v>
      </c>
      <c r="AQ222" s="26">
        <v>477.21</v>
      </c>
      <c r="AR222" s="36">
        <v>480.13</v>
      </c>
      <c r="AS222" s="35">
        <v>257</v>
      </c>
      <c r="AT222" s="26">
        <v>408.22</v>
      </c>
      <c r="AU222" s="36">
        <v>0.74</v>
      </c>
      <c r="AV222" s="5" t="str">
        <f t="shared" si="3"/>
        <v>0 24</v>
      </c>
    </row>
    <row r="223" spans="1:48" x14ac:dyDescent="0.2">
      <c r="A223" s="42" t="s">
        <v>1114</v>
      </c>
      <c r="B223" s="2" t="s">
        <v>1115</v>
      </c>
      <c r="C223" s="35">
        <v>53</v>
      </c>
      <c r="D223" s="26">
        <v>2984.04</v>
      </c>
      <c r="E223" s="36">
        <v>2820.34</v>
      </c>
      <c r="F223" s="35"/>
      <c r="G223" s="26"/>
      <c r="H223" s="36"/>
      <c r="I223" s="35">
        <v>29</v>
      </c>
      <c r="J223" s="26">
        <v>649.74</v>
      </c>
      <c r="K223" s="36">
        <v>655.29</v>
      </c>
      <c r="L223" s="35"/>
      <c r="M223" s="26"/>
      <c r="N223" s="36"/>
      <c r="O223" s="35" t="s">
        <v>617</v>
      </c>
      <c r="P223" s="26" t="s">
        <v>617</v>
      </c>
      <c r="Q223" s="36" t="s">
        <v>617</v>
      </c>
      <c r="R223" s="35">
        <v>6</v>
      </c>
      <c r="S223" s="26">
        <v>17.02</v>
      </c>
      <c r="T223" s="36">
        <v>16.87</v>
      </c>
      <c r="U223" s="35" t="s">
        <v>617</v>
      </c>
      <c r="V223" s="26" t="s">
        <v>617</v>
      </c>
      <c r="W223" s="36" t="s">
        <v>617</v>
      </c>
      <c r="X223" s="35"/>
      <c r="Y223" s="26"/>
      <c r="Z223" s="36"/>
      <c r="AA223" s="35">
        <v>10</v>
      </c>
      <c r="AB223" s="26">
        <v>66.650000000000006</v>
      </c>
      <c r="AC223" s="36">
        <v>66.67</v>
      </c>
      <c r="AD223" s="35">
        <v>6</v>
      </c>
      <c r="AE223" s="26">
        <v>89.28</v>
      </c>
      <c r="AF223" s="36">
        <v>91.04</v>
      </c>
      <c r="AG223" s="35"/>
      <c r="AH223" s="26"/>
      <c r="AI223" s="36"/>
      <c r="AJ223" s="35">
        <v>50</v>
      </c>
      <c r="AK223" s="26">
        <v>1634.13</v>
      </c>
      <c r="AL223" s="36">
        <v>1484.72</v>
      </c>
      <c r="AM223" s="35"/>
      <c r="AN223" s="26"/>
      <c r="AO223" s="36"/>
      <c r="AP223" s="35">
        <v>30</v>
      </c>
      <c r="AQ223" s="26">
        <v>488.31</v>
      </c>
      <c r="AR223" s="36">
        <v>488.51</v>
      </c>
      <c r="AS223" s="35">
        <v>26</v>
      </c>
      <c r="AT223" s="26">
        <v>30.96</v>
      </c>
      <c r="AU223" s="36">
        <v>8.6300000000000008</v>
      </c>
      <c r="AV223" s="5" t="str">
        <f t="shared" si="3"/>
        <v>2 20</v>
      </c>
    </row>
    <row r="224" spans="1:48" x14ac:dyDescent="0.2">
      <c r="A224" s="42" t="s">
        <v>1116</v>
      </c>
      <c r="B224" s="2" t="s">
        <v>1117</v>
      </c>
      <c r="C224" s="35">
        <v>76</v>
      </c>
      <c r="D224" s="26">
        <v>4707.8599999999997</v>
      </c>
      <c r="E224" s="36">
        <v>4547.5</v>
      </c>
      <c r="F224" s="35" t="s">
        <v>617</v>
      </c>
      <c r="G224" s="26" t="s">
        <v>617</v>
      </c>
      <c r="H224" s="36" t="s">
        <v>617</v>
      </c>
      <c r="I224" s="35">
        <v>30</v>
      </c>
      <c r="J224" s="26">
        <v>472.81</v>
      </c>
      <c r="K224" s="36">
        <v>470.83</v>
      </c>
      <c r="L224" s="35"/>
      <c r="M224" s="26"/>
      <c r="N224" s="36"/>
      <c r="O224" s="35">
        <v>3</v>
      </c>
      <c r="P224" s="26">
        <v>22.42</v>
      </c>
      <c r="Q224" s="36">
        <v>22.3</v>
      </c>
      <c r="R224" s="35"/>
      <c r="S224" s="26"/>
      <c r="T224" s="36"/>
      <c r="U224" s="35">
        <v>5</v>
      </c>
      <c r="V224" s="26">
        <v>1</v>
      </c>
      <c r="W224" s="36">
        <v>1</v>
      </c>
      <c r="X224" s="35"/>
      <c r="Y224" s="26"/>
      <c r="Z224" s="36"/>
      <c r="AA224" s="35">
        <v>9</v>
      </c>
      <c r="AB224" s="26">
        <v>49.93</v>
      </c>
      <c r="AC224" s="36">
        <v>49.36</v>
      </c>
      <c r="AD224" s="35" t="s">
        <v>617</v>
      </c>
      <c r="AE224" s="26" t="s">
        <v>617</v>
      </c>
      <c r="AF224" s="36" t="s">
        <v>617</v>
      </c>
      <c r="AG224" s="35"/>
      <c r="AH224" s="26"/>
      <c r="AI224" s="36"/>
      <c r="AJ224" s="35">
        <v>75</v>
      </c>
      <c r="AK224" s="26">
        <v>3235.83</v>
      </c>
      <c r="AL224" s="36">
        <v>3110.18</v>
      </c>
      <c r="AM224" s="35"/>
      <c r="AN224" s="26"/>
      <c r="AO224" s="36"/>
      <c r="AP224" s="35">
        <v>42</v>
      </c>
      <c r="AQ224" s="26">
        <v>889.57</v>
      </c>
      <c r="AR224" s="36">
        <v>881.55</v>
      </c>
      <c r="AS224" s="35">
        <v>31</v>
      </c>
      <c r="AT224" s="26">
        <v>23.83</v>
      </c>
      <c r="AU224" s="36"/>
      <c r="AV224" s="5" t="str">
        <f t="shared" si="3"/>
        <v>2 19.6666666666667</v>
      </c>
    </row>
    <row r="225" spans="1:48" x14ac:dyDescent="0.2">
      <c r="A225" s="42" t="s">
        <v>1118</v>
      </c>
      <c r="B225" s="2" t="s">
        <v>1119</v>
      </c>
      <c r="C225" s="35">
        <v>175</v>
      </c>
      <c r="D225" s="26">
        <v>10000.370000000001</v>
      </c>
      <c r="E225" s="36">
        <v>9693.99</v>
      </c>
      <c r="F225" s="35">
        <v>7</v>
      </c>
      <c r="G225" s="26">
        <v>3.64</v>
      </c>
      <c r="H225" s="36">
        <v>3.55</v>
      </c>
      <c r="I225" s="35">
        <v>108</v>
      </c>
      <c r="J225" s="26">
        <v>2963.48</v>
      </c>
      <c r="K225" s="36">
        <v>2990.82</v>
      </c>
      <c r="L225" s="35" t="s">
        <v>617</v>
      </c>
      <c r="M225" s="26" t="s">
        <v>617</v>
      </c>
      <c r="N225" s="36" t="s">
        <v>617</v>
      </c>
      <c r="O225" s="35">
        <v>9</v>
      </c>
      <c r="P225" s="26">
        <v>58.99</v>
      </c>
      <c r="Q225" s="36">
        <v>59.03</v>
      </c>
      <c r="R225" s="35">
        <v>36</v>
      </c>
      <c r="S225" s="26">
        <v>81.59</v>
      </c>
      <c r="T225" s="36">
        <v>81.89</v>
      </c>
      <c r="U225" s="35">
        <v>12</v>
      </c>
      <c r="V225" s="26">
        <v>13.58</v>
      </c>
      <c r="W225" s="36">
        <v>13.7</v>
      </c>
      <c r="X225" s="35" t="s">
        <v>617</v>
      </c>
      <c r="Y225" s="26" t="s">
        <v>617</v>
      </c>
      <c r="Z225" s="36" t="s">
        <v>617</v>
      </c>
      <c r="AA225" s="35">
        <v>57</v>
      </c>
      <c r="AB225" s="26">
        <v>485.3</v>
      </c>
      <c r="AC225" s="36">
        <v>488.59</v>
      </c>
      <c r="AD225" s="35">
        <v>55</v>
      </c>
      <c r="AE225" s="26">
        <v>799.86</v>
      </c>
      <c r="AF225" s="36">
        <v>812.31</v>
      </c>
      <c r="AG225" s="35"/>
      <c r="AH225" s="26"/>
      <c r="AI225" s="36"/>
      <c r="AJ225" s="35">
        <v>145</v>
      </c>
      <c r="AK225" s="26">
        <v>4382.6099999999997</v>
      </c>
      <c r="AL225" s="36">
        <v>4159.17</v>
      </c>
      <c r="AM225" s="35">
        <v>8</v>
      </c>
      <c r="AN225" s="26">
        <v>59.26</v>
      </c>
      <c r="AO225" s="36">
        <v>60.55</v>
      </c>
      <c r="AP225" s="35">
        <v>92</v>
      </c>
      <c r="AQ225" s="26">
        <v>1003.85</v>
      </c>
      <c r="AR225" s="36">
        <v>1008.19</v>
      </c>
      <c r="AS225" s="35">
        <v>106</v>
      </c>
      <c r="AT225" s="26">
        <v>132.18</v>
      </c>
      <c r="AU225" s="36"/>
      <c r="AV225" s="5" t="str">
        <f t="shared" si="3"/>
        <v>2 23.6666666666667</v>
      </c>
    </row>
    <row r="226" spans="1:48" x14ac:dyDescent="0.2">
      <c r="A226" s="42" t="s">
        <v>1120</v>
      </c>
      <c r="B226" s="2" t="s">
        <v>1121</v>
      </c>
      <c r="C226" s="35">
        <v>317</v>
      </c>
      <c r="D226" s="26">
        <v>14799.1</v>
      </c>
      <c r="E226" s="36">
        <v>14649.28</v>
      </c>
      <c r="F226" s="35">
        <v>17</v>
      </c>
      <c r="G226" s="26">
        <v>210.81</v>
      </c>
      <c r="H226" s="36">
        <v>214.76</v>
      </c>
      <c r="I226" s="35">
        <v>233</v>
      </c>
      <c r="J226" s="26">
        <v>6671.9</v>
      </c>
      <c r="K226" s="36">
        <v>6775.66</v>
      </c>
      <c r="L226" s="35" t="s">
        <v>617</v>
      </c>
      <c r="M226" s="26" t="s">
        <v>617</v>
      </c>
      <c r="N226" s="36" t="s">
        <v>617</v>
      </c>
      <c r="O226" s="35">
        <v>17</v>
      </c>
      <c r="P226" s="26">
        <v>71.459999999999994</v>
      </c>
      <c r="Q226" s="36">
        <v>72.13</v>
      </c>
      <c r="R226" s="35">
        <v>128</v>
      </c>
      <c r="S226" s="26">
        <v>351.6</v>
      </c>
      <c r="T226" s="36">
        <v>348.09</v>
      </c>
      <c r="U226" s="35">
        <v>47</v>
      </c>
      <c r="V226" s="26">
        <v>103.66</v>
      </c>
      <c r="W226" s="36">
        <v>104.39</v>
      </c>
      <c r="X226" s="35">
        <v>9</v>
      </c>
      <c r="Y226" s="26">
        <v>42.78</v>
      </c>
      <c r="Z226" s="36">
        <v>43.16</v>
      </c>
      <c r="AA226" s="35">
        <v>104</v>
      </c>
      <c r="AB226" s="26">
        <v>920.51</v>
      </c>
      <c r="AC226" s="36">
        <v>929.14</v>
      </c>
      <c r="AD226" s="35">
        <v>172</v>
      </c>
      <c r="AE226" s="26">
        <v>2966.09</v>
      </c>
      <c r="AF226" s="36">
        <v>3014.9</v>
      </c>
      <c r="AG226" s="35" t="s">
        <v>617</v>
      </c>
      <c r="AH226" s="26" t="s">
        <v>617</v>
      </c>
      <c r="AI226" s="36" t="s">
        <v>617</v>
      </c>
      <c r="AJ226" s="35">
        <v>200</v>
      </c>
      <c r="AK226" s="26">
        <v>2132.34</v>
      </c>
      <c r="AL226" s="36">
        <v>2070.81</v>
      </c>
      <c r="AM226" s="35">
        <v>28</v>
      </c>
      <c r="AN226" s="26">
        <v>265.29000000000002</v>
      </c>
      <c r="AO226" s="36">
        <v>266.93</v>
      </c>
      <c r="AP226" s="35">
        <v>120</v>
      </c>
      <c r="AQ226" s="26">
        <v>778.83</v>
      </c>
      <c r="AR226" s="36">
        <v>784.2</v>
      </c>
      <c r="AS226" s="35">
        <v>216</v>
      </c>
      <c r="AT226" s="26">
        <v>260.48</v>
      </c>
      <c r="AU226" s="36">
        <v>1</v>
      </c>
      <c r="AV226" s="5" t="str">
        <f t="shared" si="3"/>
        <v>2 25</v>
      </c>
    </row>
    <row r="227" spans="1:48" x14ac:dyDescent="0.2">
      <c r="A227" s="42" t="s">
        <v>1122</v>
      </c>
      <c r="B227" s="2" t="s">
        <v>1123</v>
      </c>
      <c r="C227" s="35">
        <v>559</v>
      </c>
      <c r="D227" s="26">
        <v>26703.54</v>
      </c>
      <c r="E227" s="36">
        <v>26334.59</v>
      </c>
      <c r="F227" s="35">
        <v>35</v>
      </c>
      <c r="G227" s="26">
        <v>111.77</v>
      </c>
      <c r="H227" s="36">
        <v>112.24</v>
      </c>
      <c r="I227" s="35">
        <v>418</v>
      </c>
      <c r="J227" s="26">
        <v>11333.2</v>
      </c>
      <c r="K227" s="36">
        <v>11464.56</v>
      </c>
      <c r="L227" s="35"/>
      <c r="M227" s="26"/>
      <c r="N227" s="36"/>
      <c r="O227" s="35" t="s">
        <v>617</v>
      </c>
      <c r="P227" s="26" t="s">
        <v>617</v>
      </c>
      <c r="Q227" s="36" t="s">
        <v>617</v>
      </c>
      <c r="R227" s="35">
        <v>289</v>
      </c>
      <c r="S227" s="26">
        <v>949.97</v>
      </c>
      <c r="T227" s="36">
        <v>938.82</v>
      </c>
      <c r="U227" s="35">
        <v>191</v>
      </c>
      <c r="V227" s="26">
        <v>596.70000000000005</v>
      </c>
      <c r="W227" s="36">
        <v>604.38</v>
      </c>
      <c r="X227" s="35">
        <v>16</v>
      </c>
      <c r="Y227" s="26">
        <v>59.42</v>
      </c>
      <c r="Z227" s="36">
        <v>60.18</v>
      </c>
      <c r="AA227" s="35">
        <v>197</v>
      </c>
      <c r="AB227" s="26">
        <v>1878.28</v>
      </c>
      <c r="AC227" s="36">
        <v>1893.68</v>
      </c>
      <c r="AD227" s="35">
        <v>310</v>
      </c>
      <c r="AE227" s="26">
        <v>5933.75</v>
      </c>
      <c r="AF227" s="36">
        <v>6006.63</v>
      </c>
      <c r="AG227" s="35" t="s">
        <v>617</v>
      </c>
      <c r="AH227" s="26" t="s">
        <v>617</v>
      </c>
      <c r="AI227" s="36" t="s">
        <v>617</v>
      </c>
      <c r="AJ227" s="35">
        <v>338</v>
      </c>
      <c r="AK227" s="26">
        <v>3071.27</v>
      </c>
      <c r="AL227" s="36">
        <v>2939.54</v>
      </c>
      <c r="AM227" s="35">
        <v>62</v>
      </c>
      <c r="AN227" s="26">
        <v>522.41999999999996</v>
      </c>
      <c r="AO227" s="36">
        <v>525.84</v>
      </c>
      <c r="AP227" s="35">
        <v>215</v>
      </c>
      <c r="AQ227" s="26">
        <v>1658.87</v>
      </c>
      <c r="AR227" s="36">
        <v>1667.19</v>
      </c>
      <c r="AS227" s="35">
        <v>387</v>
      </c>
      <c r="AT227" s="26">
        <v>513.44000000000005</v>
      </c>
      <c r="AU227" s="36">
        <v>45.8</v>
      </c>
      <c r="AV227" s="5" t="str">
        <f t="shared" si="3"/>
        <v>2 24</v>
      </c>
    </row>
    <row r="228" spans="1:48" x14ac:dyDescent="0.2">
      <c r="A228" s="42" t="s">
        <v>1124</v>
      </c>
      <c r="B228" s="2" t="s">
        <v>1125</v>
      </c>
      <c r="C228" s="35">
        <v>204</v>
      </c>
      <c r="D228" s="26">
        <v>10213.94</v>
      </c>
      <c r="E228" s="36">
        <v>10081.64</v>
      </c>
      <c r="F228" s="35">
        <v>26</v>
      </c>
      <c r="G228" s="26">
        <v>395.25</v>
      </c>
      <c r="H228" s="36">
        <v>395.29</v>
      </c>
      <c r="I228" s="35">
        <v>129</v>
      </c>
      <c r="J228" s="26">
        <v>4435.1000000000004</v>
      </c>
      <c r="K228" s="36">
        <v>4480.97</v>
      </c>
      <c r="L228" s="35" t="s">
        <v>617</v>
      </c>
      <c r="M228" s="26" t="s">
        <v>617</v>
      </c>
      <c r="N228" s="36" t="s">
        <v>617</v>
      </c>
      <c r="O228" s="35" t="s">
        <v>617</v>
      </c>
      <c r="P228" s="26" t="s">
        <v>617</v>
      </c>
      <c r="Q228" s="36" t="s">
        <v>617</v>
      </c>
      <c r="R228" s="35">
        <v>111</v>
      </c>
      <c r="S228" s="26">
        <v>531.64</v>
      </c>
      <c r="T228" s="36">
        <v>531.14</v>
      </c>
      <c r="U228" s="35">
        <v>23</v>
      </c>
      <c r="V228" s="26">
        <v>71.91</v>
      </c>
      <c r="W228" s="36">
        <v>71.989999999999995</v>
      </c>
      <c r="X228" s="35" t="s">
        <v>617</v>
      </c>
      <c r="Y228" s="26" t="s">
        <v>617</v>
      </c>
      <c r="Z228" s="36" t="s">
        <v>617</v>
      </c>
      <c r="AA228" s="35">
        <v>40</v>
      </c>
      <c r="AB228" s="26">
        <v>634.44000000000005</v>
      </c>
      <c r="AC228" s="36">
        <v>638.92999999999995</v>
      </c>
      <c r="AD228" s="35">
        <v>104</v>
      </c>
      <c r="AE228" s="26">
        <v>2927.11</v>
      </c>
      <c r="AF228" s="36">
        <v>2956.63</v>
      </c>
      <c r="AG228" s="35">
        <v>8</v>
      </c>
      <c r="AH228" s="26">
        <v>15.7</v>
      </c>
      <c r="AI228" s="36">
        <v>16.02</v>
      </c>
      <c r="AJ228" s="35">
        <v>98</v>
      </c>
      <c r="AK228" s="26">
        <v>485.41</v>
      </c>
      <c r="AL228" s="36">
        <v>446.96</v>
      </c>
      <c r="AM228" s="35">
        <v>12</v>
      </c>
      <c r="AN228" s="26">
        <v>78.3</v>
      </c>
      <c r="AO228" s="36">
        <v>79.42</v>
      </c>
      <c r="AP228" s="35">
        <v>53</v>
      </c>
      <c r="AQ228" s="26">
        <v>427.39</v>
      </c>
      <c r="AR228" s="36">
        <v>428.36</v>
      </c>
      <c r="AS228" s="35">
        <v>138</v>
      </c>
      <c r="AT228" s="26">
        <v>175.17</v>
      </c>
      <c r="AU228" s="36">
        <v>0.35</v>
      </c>
      <c r="AV228" s="5" t="str">
        <f t="shared" si="3"/>
        <v>3 25</v>
      </c>
    </row>
    <row r="229" spans="1:48" x14ac:dyDescent="0.2">
      <c r="A229" s="42" t="s">
        <v>1126</v>
      </c>
      <c r="B229" s="2" t="s">
        <v>1127</v>
      </c>
      <c r="C229" s="35">
        <v>134</v>
      </c>
      <c r="D229" s="26">
        <v>3677.33</v>
      </c>
      <c r="E229" s="36">
        <v>3625.95</v>
      </c>
      <c r="F229" s="35">
        <v>12</v>
      </c>
      <c r="G229" s="26">
        <v>74</v>
      </c>
      <c r="H229" s="36">
        <v>74.52</v>
      </c>
      <c r="I229" s="35">
        <v>80</v>
      </c>
      <c r="J229" s="26">
        <v>1043.54</v>
      </c>
      <c r="K229" s="36">
        <v>1051.17</v>
      </c>
      <c r="L229" s="35"/>
      <c r="M229" s="26"/>
      <c r="N229" s="36"/>
      <c r="O229" s="35">
        <v>9</v>
      </c>
      <c r="P229" s="26">
        <v>33.81</v>
      </c>
      <c r="Q229" s="36">
        <v>33.880000000000003</v>
      </c>
      <c r="R229" s="35">
        <v>32</v>
      </c>
      <c r="S229" s="26">
        <v>77.91</v>
      </c>
      <c r="T229" s="36">
        <v>77.5</v>
      </c>
      <c r="U229" s="35">
        <v>5</v>
      </c>
      <c r="V229" s="26">
        <v>4.7699999999999996</v>
      </c>
      <c r="W229" s="36">
        <v>4.84</v>
      </c>
      <c r="X229" s="35"/>
      <c r="Y229" s="26"/>
      <c r="Z229" s="36"/>
      <c r="AA229" s="35">
        <v>42</v>
      </c>
      <c r="AB229" s="26">
        <v>234.43</v>
      </c>
      <c r="AC229" s="36">
        <v>236.5</v>
      </c>
      <c r="AD229" s="35">
        <v>37</v>
      </c>
      <c r="AE229" s="26">
        <v>364.87</v>
      </c>
      <c r="AF229" s="36">
        <v>369</v>
      </c>
      <c r="AG229" s="35"/>
      <c r="AH229" s="26"/>
      <c r="AI229" s="36"/>
      <c r="AJ229" s="35">
        <v>97</v>
      </c>
      <c r="AK229" s="26">
        <v>1146.82</v>
      </c>
      <c r="AL229" s="36">
        <v>1122.3900000000001</v>
      </c>
      <c r="AM229" s="35">
        <v>16</v>
      </c>
      <c r="AN229" s="26">
        <v>102.92</v>
      </c>
      <c r="AO229" s="36">
        <v>104.39</v>
      </c>
      <c r="AP229" s="35">
        <v>62</v>
      </c>
      <c r="AQ229" s="26">
        <v>549.15</v>
      </c>
      <c r="AR229" s="36">
        <v>551.76</v>
      </c>
      <c r="AS229" s="35">
        <v>72</v>
      </c>
      <c r="AT229" s="26">
        <v>45.11</v>
      </c>
      <c r="AU229" s="36"/>
      <c r="AV229" s="5" t="str">
        <f t="shared" si="3"/>
        <v>0 21.6666666666667</v>
      </c>
    </row>
    <row r="230" spans="1:48" x14ac:dyDescent="0.2">
      <c r="A230" s="42" t="s">
        <v>1128</v>
      </c>
      <c r="B230" s="2" t="s">
        <v>1129</v>
      </c>
      <c r="C230" s="35">
        <v>569</v>
      </c>
      <c r="D230" s="26">
        <v>30131.54</v>
      </c>
      <c r="E230" s="36">
        <v>29667.05</v>
      </c>
      <c r="F230" s="35">
        <v>162</v>
      </c>
      <c r="G230" s="26">
        <v>2529.0100000000002</v>
      </c>
      <c r="H230" s="36">
        <v>2554.88</v>
      </c>
      <c r="I230" s="35">
        <v>345</v>
      </c>
      <c r="J230" s="26">
        <v>10724.22</v>
      </c>
      <c r="K230" s="36">
        <v>10872.53</v>
      </c>
      <c r="L230" s="35">
        <v>5</v>
      </c>
      <c r="M230" s="26">
        <v>13.97</v>
      </c>
      <c r="N230" s="36">
        <v>14.26</v>
      </c>
      <c r="O230" s="35">
        <v>16</v>
      </c>
      <c r="P230" s="26">
        <v>65.78</v>
      </c>
      <c r="Q230" s="36">
        <v>66.459999999999994</v>
      </c>
      <c r="R230" s="35">
        <v>285</v>
      </c>
      <c r="S230" s="26">
        <v>1114.54</v>
      </c>
      <c r="T230" s="36">
        <v>1106.08</v>
      </c>
      <c r="U230" s="35">
        <v>55</v>
      </c>
      <c r="V230" s="26">
        <v>93.64</v>
      </c>
      <c r="W230" s="36">
        <v>94.94</v>
      </c>
      <c r="X230" s="35">
        <v>13</v>
      </c>
      <c r="Y230" s="26">
        <v>141.21</v>
      </c>
      <c r="Z230" s="36">
        <v>142.44999999999999</v>
      </c>
      <c r="AA230" s="35">
        <v>205</v>
      </c>
      <c r="AB230" s="26">
        <v>1993.27</v>
      </c>
      <c r="AC230" s="36">
        <v>2014.5</v>
      </c>
      <c r="AD230" s="35">
        <v>276</v>
      </c>
      <c r="AE230" s="26">
        <v>6054.54</v>
      </c>
      <c r="AF230" s="36">
        <v>6134.32</v>
      </c>
      <c r="AG230" s="35">
        <v>8</v>
      </c>
      <c r="AH230" s="26">
        <v>14.77</v>
      </c>
      <c r="AI230" s="36">
        <v>15.17</v>
      </c>
      <c r="AJ230" s="35">
        <v>373</v>
      </c>
      <c r="AK230" s="26">
        <v>4185.63</v>
      </c>
      <c r="AL230" s="36">
        <v>4031.69</v>
      </c>
      <c r="AM230" s="35">
        <v>78</v>
      </c>
      <c r="AN230" s="26">
        <v>712.9</v>
      </c>
      <c r="AO230" s="36">
        <v>718.48</v>
      </c>
      <c r="AP230" s="35">
        <v>226</v>
      </c>
      <c r="AQ230" s="26">
        <v>1870.35</v>
      </c>
      <c r="AR230" s="36">
        <v>1879.94</v>
      </c>
      <c r="AS230" s="35">
        <v>386</v>
      </c>
      <c r="AT230" s="26">
        <v>617.71</v>
      </c>
      <c r="AU230" s="36">
        <v>21.35</v>
      </c>
      <c r="AV230" s="5" t="str">
        <f t="shared" si="3"/>
        <v>0 25</v>
      </c>
    </row>
    <row r="231" spans="1:48" x14ac:dyDescent="0.2">
      <c r="A231" s="42" t="s">
        <v>1130</v>
      </c>
      <c r="B231" s="2" t="s">
        <v>1131</v>
      </c>
      <c r="C231" s="35">
        <v>61</v>
      </c>
      <c r="D231" s="26">
        <v>906.22</v>
      </c>
      <c r="E231" s="36">
        <v>900.07</v>
      </c>
      <c r="F231" s="35">
        <v>3</v>
      </c>
      <c r="G231" s="26">
        <v>4.16</v>
      </c>
      <c r="H231" s="36">
        <v>4.16</v>
      </c>
      <c r="I231" s="35">
        <v>34</v>
      </c>
      <c r="J231" s="26">
        <v>425.93</v>
      </c>
      <c r="K231" s="36">
        <v>430.17</v>
      </c>
      <c r="L231" s="35"/>
      <c r="M231" s="26"/>
      <c r="N231" s="36"/>
      <c r="O231" s="35"/>
      <c r="P231" s="26"/>
      <c r="Q231" s="36"/>
      <c r="R231" s="35">
        <v>14</v>
      </c>
      <c r="S231" s="26">
        <v>63.2</v>
      </c>
      <c r="T231" s="36">
        <v>61.88</v>
      </c>
      <c r="U231" s="35" t="s">
        <v>617</v>
      </c>
      <c r="V231" s="26" t="s">
        <v>617</v>
      </c>
      <c r="W231" s="36" t="s">
        <v>617</v>
      </c>
      <c r="X231" s="35" t="s">
        <v>617</v>
      </c>
      <c r="Y231" s="26" t="s">
        <v>617</v>
      </c>
      <c r="Z231" s="36" t="s">
        <v>617</v>
      </c>
      <c r="AA231" s="35">
        <v>21</v>
      </c>
      <c r="AB231" s="26">
        <v>83.16</v>
      </c>
      <c r="AC231" s="36">
        <v>84.29</v>
      </c>
      <c r="AD231" s="35">
        <v>13</v>
      </c>
      <c r="AE231" s="26">
        <v>97.1</v>
      </c>
      <c r="AF231" s="36">
        <v>97.94</v>
      </c>
      <c r="AG231" s="35"/>
      <c r="AH231" s="26"/>
      <c r="AI231" s="36"/>
      <c r="AJ231" s="35">
        <v>27</v>
      </c>
      <c r="AK231" s="26">
        <v>92.25</v>
      </c>
      <c r="AL231" s="36">
        <v>91.08</v>
      </c>
      <c r="AM231" s="35">
        <v>3</v>
      </c>
      <c r="AN231" s="26">
        <v>13.11</v>
      </c>
      <c r="AO231" s="36">
        <v>13.5</v>
      </c>
      <c r="AP231" s="35">
        <v>26</v>
      </c>
      <c r="AQ231" s="26">
        <v>112.57</v>
      </c>
      <c r="AR231" s="36">
        <v>112.65</v>
      </c>
      <c r="AS231" s="35">
        <v>25</v>
      </c>
      <c r="AT231" s="26">
        <v>10.33</v>
      </c>
      <c r="AU231" s="36"/>
      <c r="AV231" s="5" t="str">
        <f t="shared" si="3"/>
        <v>2 21.6666666666667</v>
      </c>
    </row>
    <row r="232" spans="1:48" x14ac:dyDescent="0.2">
      <c r="A232" s="42" t="s">
        <v>1132</v>
      </c>
      <c r="B232" s="2" t="s">
        <v>1133</v>
      </c>
      <c r="C232" s="35">
        <v>32</v>
      </c>
      <c r="D232" s="26">
        <v>407.57</v>
      </c>
      <c r="E232" s="36">
        <v>390.64</v>
      </c>
      <c r="F232" s="35"/>
      <c r="G232" s="26"/>
      <c r="H232" s="36"/>
      <c r="I232" s="35">
        <v>17</v>
      </c>
      <c r="J232" s="26">
        <v>94.32</v>
      </c>
      <c r="K232" s="36">
        <v>94.24</v>
      </c>
      <c r="L232" s="35"/>
      <c r="M232" s="26"/>
      <c r="N232" s="36"/>
      <c r="O232" s="35"/>
      <c r="P232" s="26"/>
      <c r="Q232" s="36"/>
      <c r="R232" s="35">
        <v>3</v>
      </c>
      <c r="S232" s="26">
        <v>2.62</v>
      </c>
      <c r="T232" s="36">
        <v>2.62</v>
      </c>
      <c r="U232" s="35" t="s">
        <v>617</v>
      </c>
      <c r="V232" s="26" t="s">
        <v>617</v>
      </c>
      <c r="W232" s="36" t="s">
        <v>617</v>
      </c>
      <c r="X232" s="35"/>
      <c r="Y232" s="26"/>
      <c r="Z232" s="36"/>
      <c r="AA232" s="35">
        <v>8</v>
      </c>
      <c r="AB232" s="26">
        <v>28.56</v>
      </c>
      <c r="AC232" s="36">
        <v>28.71</v>
      </c>
      <c r="AD232" s="35">
        <v>3</v>
      </c>
      <c r="AE232" s="26">
        <v>7.21</v>
      </c>
      <c r="AF232" s="36">
        <v>7.21</v>
      </c>
      <c r="AG232" s="35"/>
      <c r="AH232" s="26"/>
      <c r="AI232" s="36"/>
      <c r="AJ232" s="35">
        <v>24</v>
      </c>
      <c r="AK232" s="26">
        <v>211.71</v>
      </c>
      <c r="AL232" s="36">
        <v>202.12</v>
      </c>
      <c r="AM232" s="35" t="s">
        <v>617</v>
      </c>
      <c r="AN232" s="26" t="s">
        <v>617</v>
      </c>
      <c r="AO232" s="36" t="s">
        <v>617</v>
      </c>
      <c r="AP232" s="35">
        <v>12</v>
      </c>
      <c r="AQ232" s="26">
        <v>52.35</v>
      </c>
      <c r="AR232" s="36">
        <v>52.37</v>
      </c>
      <c r="AS232" s="35">
        <v>10</v>
      </c>
      <c r="AT232" s="26">
        <v>7.44</v>
      </c>
      <c r="AU232" s="36"/>
      <c r="AV232" s="5" t="str">
        <f t="shared" si="3"/>
        <v>2 19.6666666666667</v>
      </c>
    </row>
    <row r="233" spans="1:48" x14ac:dyDescent="0.2">
      <c r="A233" s="42" t="s">
        <v>1134</v>
      </c>
      <c r="B233" s="2" t="s">
        <v>1135</v>
      </c>
      <c r="C233" s="35">
        <v>125</v>
      </c>
      <c r="D233" s="26">
        <v>4382.57</v>
      </c>
      <c r="E233" s="36">
        <v>4308.67</v>
      </c>
      <c r="F233" s="35">
        <v>8</v>
      </c>
      <c r="G233" s="26">
        <v>28.33</v>
      </c>
      <c r="H233" s="36">
        <v>28.3</v>
      </c>
      <c r="I233" s="35">
        <v>89</v>
      </c>
      <c r="J233" s="26">
        <v>1686.81</v>
      </c>
      <c r="K233" s="36">
        <v>1694.01</v>
      </c>
      <c r="L233" s="35"/>
      <c r="M233" s="26"/>
      <c r="N233" s="36"/>
      <c r="O233" s="35" t="s">
        <v>617</v>
      </c>
      <c r="P233" s="26" t="s">
        <v>617</v>
      </c>
      <c r="Q233" s="36" t="s">
        <v>617</v>
      </c>
      <c r="R233" s="35">
        <v>56</v>
      </c>
      <c r="S233" s="26">
        <v>290.22000000000003</v>
      </c>
      <c r="T233" s="36">
        <v>289.60000000000002</v>
      </c>
      <c r="U233" s="35">
        <v>21</v>
      </c>
      <c r="V233" s="26">
        <v>63.3</v>
      </c>
      <c r="W233" s="36">
        <v>63.74</v>
      </c>
      <c r="X233" s="35" t="s">
        <v>617</v>
      </c>
      <c r="Y233" s="26" t="s">
        <v>617</v>
      </c>
      <c r="Z233" s="36" t="s">
        <v>617</v>
      </c>
      <c r="AA233" s="35">
        <v>31</v>
      </c>
      <c r="AB233" s="26">
        <v>365.31</v>
      </c>
      <c r="AC233" s="36">
        <v>366.37</v>
      </c>
      <c r="AD233" s="35">
        <v>42</v>
      </c>
      <c r="AE233" s="26">
        <v>528.07000000000005</v>
      </c>
      <c r="AF233" s="36">
        <v>531.99</v>
      </c>
      <c r="AG233" s="35"/>
      <c r="AH233" s="26"/>
      <c r="AI233" s="36"/>
      <c r="AJ233" s="35">
        <v>81</v>
      </c>
      <c r="AK233" s="26">
        <v>1045.92</v>
      </c>
      <c r="AL233" s="36">
        <v>1005.77</v>
      </c>
      <c r="AM233" s="35">
        <v>8</v>
      </c>
      <c r="AN233" s="26">
        <v>46.84</v>
      </c>
      <c r="AO233" s="36">
        <v>47.19</v>
      </c>
      <c r="AP233" s="35">
        <v>38</v>
      </c>
      <c r="AQ233" s="26">
        <v>267.11</v>
      </c>
      <c r="AR233" s="36">
        <v>267.43</v>
      </c>
      <c r="AS233" s="35">
        <v>69</v>
      </c>
      <c r="AT233" s="26">
        <v>46.32</v>
      </c>
      <c r="AU233" s="36"/>
      <c r="AV233" s="5" t="str">
        <f t="shared" si="3"/>
        <v>2 22.6666666666667</v>
      </c>
    </row>
    <row r="234" spans="1:48" x14ac:dyDescent="0.2">
      <c r="A234" s="42" t="s">
        <v>1136</v>
      </c>
      <c r="B234" s="2" t="s">
        <v>1137</v>
      </c>
      <c r="C234" s="35">
        <v>18</v>
      </c>
      <c r="D234" s="26">
        <v>678.02</v>
      </c>
      <c r="E234" s="36">
        <v>655.62</v>
      </c>
      <c r="F234" s="35"/>
      <c r="G234" s="26"/>
      <c r="H234" s="36"/>
      <c r="I234" s="35">
        <v>5</v>
      </c>
      <c r="J234" s="26">
        <v>34.32</v>
      </c>
      <c r="K234" s="36">
        <v>34.69</v>
      </c>
      <c r="L234" s="35"/>
      <c r="M234" s="26"/>
      <c r="N234" s="36"/>
      <c r="O234" s="35"/>
      <c r="P234" s="26"/>
      <c r="Q234" s="36"/>
      <c r="R234" s="35"/>
      <c r="S234" s="26"/>
      <c r="T234" s="36"/>
      <c r="U234" s="35" t="s">
        <v>617</v>
      </c>
      <c r="V234" s="26" t="s">
        <v>617</v>
      </c>
      <c r="W234" s="36" t="s">
        <v>617</v>
      </c>
      <c r="X234" s="35"/>
      <c r="Y234" s="26"/>
      <c r="Z234" s="36"/>
      <c r="AA234" s="35"/>
      <c r="AB234" s="26"/>
      <c r="AC234" s="36"/>
      <c r="AD234" s="35" t="s">
        <v>617</v>
      </c>
      <c r="AE234" s="26" t="s">
        <v>617</v>
      </c>
      <c r="AF234" s="36" t="s">
        <v>617</v>
      </c>
      <c r="AG234" s="35" t="s">
        <v>617</v>
      </c>
      <c r="AH234" s="26" t="s">
        <v>617</v>
      </c>
      <c r="AI234" s="36" t="s">
        <v>617</v>
      </c>
      <c r="AJ234" s="35">
        <v>17</v>
      </c>
      <c r="AK234" s="26">
        <v>558.19000000000005</v>
      </c>
      <c r="AL234" s="36">
        <v>541.24</v>
      </c>
      <c r="AM234" s="35"/>
      <c r="AN234" s="26"/>
      <c r="AO234" s="36"/>
      <c r="AP234" s="35">
        <v>9</v>
      </c>
      <c r="AQ234" s="26">
        <v>78.62</v>
      </c>
      <c r="AR234" s="36">
        <v>78.27</v>
      </c>
      <c r="AS234" s="35">
        <v>6</v>
      </c>
      <c r="AT234" s="26">
        <v>5.47</v>
      </c>
      <c r="AU234" s="36"/>
      <c r="AV234" s="5" t="str">
        <f t="shared" si="3"/>
        <v>3 17.6666666666667</v>
      </c>
    </row>
    <row r="235" spans="1:48" x14ac:dyDescent="0.2">
      <c r="A235" s="42" t="s">
        <v>1138</v>
      </c>
      <c r="B235" s="2" t="s">
        <v>1139</v>
      </c>
      <c r="C235" s="35">
        <v>361</v>
      </c>
      <c r="D235" s="26">
        <v>11401.3</v>
      </c>
      <c r="E235" s="36">
        <v>11141.69</v>
      </c>
      <c r="F235" s="35">
        <v>34</v>
      </c>
      <c r="G235" s="26">
        <v>212.33</v>
      </c>
      <c r="H235" s="36">
        <v>210.92</v>
      </c>
      <c r="I235" s="35">
        <v>216</v>
      </c>
      <c r="J235" s="26">
        <v>4492.18</v>
      </c>
      <c r="K235" s="36">
        <v>4522.95</v>
      </c>
      <c r="L235" s="35"/>
      <c r="M235" s="26"/>
      <c r="N235" s="36"/>
      <c r="O235" s="35">
        <v>9</v>
      </c>
      <c r="P235" s="26">
        <v>28.86</v>
      </c>
      <c r="Q235" s="36">
        <v>28.87</v>
      </c>
      <c r="R235" s="35">
        <v>170</v>
      </c>
      <c r="S235" s="26">
        <v>659.1</v>
      </c>
      <c r="T235" s="36">
        <v>650.29999999999995</v>
      </c>
      <c r="U235" s="35">
        <v>54</v>
      </c>
      <c r="V235" s="26">
        <v>101.77</v>
      </c>
      <c r="W235" s="36">
        <v>102.59</v>
      </c>
      <c r="X235" s="35" t="s">
        <v>617</v>
      </c>
      <c r="Y235" s="26" t="s">
        <v>617</v>
      </c>
      <c r="Z235" s="36" t="s">
        <v>617</v>
      </c>
      <c r="AA235" s="35">
        <v>90</v>
      </c>
      <c r="AB235" s="26">
        <v>712.03</v>
      </c>
      <c r="AC235" s="36">
        <v>715.49</v>
      </c>
      <c r="AD235" s="35">
        <v>122</v>
      </c>
      <c r="AE235" s="26">
        <v>1230.43</v>
      </c>
      <c r="AF235" s="36">
        <v>1238.92</v>
      </c>
      <c r="AG235" s="35" t="s">
        <v>617</v>
      </c>
      <c r="AH235" s="26" t="s">
        <v>617</v>
      </c>
      <c r="AI235" s="36" t="s">
        <v>617</v>
      </c>
      <c r="AJ235" s="35">
        <v>225</v>
      </c>
      <c r="AK235" s="26">
        <v>2842.86</v>
      </c>
      <c r="AL235" s="36">
        <v>2737.3</v>
      </c>
      <c r="AM235" s="35">
        <v>23</v>
      </c>
      <c r="AN235" s="26">
        <v>74.989999999999995</v>
      </c>
      <c r="AO235" s="36">
        <v>75.45</v>
      </c>
      <c r="AP235" s="35">
        <v>140</v>
      </c>
      <c r="AQ235" s="26">
        <v>841.3</v>
      </c>
      <c r="AR235" s="36">
        <v>839.08</v>
      </c>
      <c r="AS235" s="35">
        <v>179</v>
      </c>
      <c r="AT235" s="26">
        <v>188.77</v>
      </c>
      <c r="AU235" s="36">
        <v>3.16</v>
      </c>
      <c r="AV235" s="5" t="str">
        <f t="shared" si="3"/>
        <v>2 24</v>
      </c>
    </row>
    <row r="236" spans="1:48" x14ac:dyDescent="0.2">
      <c r="A236" s="42" t="s">
        <v>1140</v>
      </c>
      <c r="B236" s="2" t="s">
        <v>1141</v>
      </c>
      <c r="C236" s="35">
        <v>509</v>
      </c>
      <c r="D236" s="26">
        <v>28186.34</v>
      </c>
      <c r="E236" s="36">
        <v>27897.79</v>
      </c>
      <c r="F236" s="35">
        <v>66</v>
      </c>
      <c r="G236" s="26">
        <v>1077.0999999999999</v>
      </c>
      <c r="H236" s="36">
        <v>1076.94</v>
      </c>
      <c r="I236" s="35">
        <v>350</v>
      </c>
      <c r="J236" s="26">
        <v>12159.39</v>
      </c>
      <c r="K236" s="36">
        <v>12311.97</v>
      </c>
      <c r="L236" s="35"/>
      <c r="M236" s="26"/>
      <c r="N236" s="36"/>
      <c r="O236" s="35">
        <v>3</v>
      </c>
      <c r="P236" s="26">
        <v>7.38</v>
      </c>
      <c r="Q236" s="36">
        <v>7.38</v>
      </c>
      <c r="R236" s="35">
        <v>340</v>
      </c>
      <c r="S236" s="26">
        <v>1871.56</v>
      </c>
      <c r="T236" s="36">
        <v>1844.79</v>
      </c>
      <c r="U236" s="35">
        <v>124</v>
      </c>
      <c r="V236" s="26">
        <v>652.07000000000005</v>
      </c>
      <c r="W236" s="36">
        <v>653.61</v>
      </c>
      <c r="X236" s="35">
        <v>21</v>
      </c>
      <c r="Y236" s="26">
        <v>161.19</v>
      </c>
      <c r="Z236" s="36">
        <v>162.30000000000001</v>
      </c>
      <c r="AA236" s="35">
        <v>105</v>
      </c>
      <c r="AB236" s="26">
        <v>1263.42</v>
      </c>
      <c r="AC236" s="36">
        <v>1277.26</v>
      </c>
      <c r="AD236" s="35">
        <v>314</v>
      </c>
      <c r="AE236" s="26">
        <v>8440.7800000000007</v>
      </c>
      <c r="AF236" s="36">
        <v>8539.31</v>
      </c>
      <c r="AG236" s="35">
        <v>9</v>
      </c>
      <c r="AH236" s="26">
        <v>86.12</v>
      </c>
      <c r="AI236" s="36">
        <v>86.64</v>
      </c>
      <c r="AJ236" s="35">
        <v>209</v>
      </c>
      <c r="AK236" s="26">
        <v>1409.03</v>
      </c>
      <c r="AL236" s="36">
        <v>1377.41</v>
      </c>
      <c r="AM236" s="35">
        <v>30</v>
      </c>
      <c r="AN236" s="26">
        <v>168.32</v>
      </c>
      <c r="AO236" s="36">
        <v>170.35</v>
      </c>
      <c r="AP236" s="35">
        <v>78</v>
      </c>
      <c r="AQ236" s="26">
        <v>353.89</v>
      </c>
      <c r="AR236" s="36">
        <v>353</v>
      </c>
      <c r="AS236" s="35">
        <v>329</v>
      </c>
      <c r="AT236" s="26">
        <v>536.09</v>
      </c>
      <c r="AU236" s="36">
        <v>36.83</v>
      </c>
      <c r="AV236" s="5" t="str">
        <f t="shared" si="3"/>
        <v>0 24</v>
      </c>
    </row>
    <row r="237" spans="1:48" x14ac:dyDescent="0.2">
      <c r="A237" s="42" t="s">
        <v>1142</v>
      </c>
      <c r="B237" s="2" t="s">
        <v>1143</v>
      </c>
      <c r="C237" s="35">
        <v>260</v>
      </c>
      <c r="D237" s="26">
        <v>8170.27</v>
      </c>
      <c r="E237" s="36">
        <v>8043.22</v>
      </c>
      <c r="F237" s="35">
        <v>91</v>
      </c>
      <c r="G237" s="26">
        <v>1341.89</v>
      </c>
      <c r="H237" s="36">
        <v>1331.83</v>
      </c>
      <c r="I237" s="35">
        <v>149</v>
      </c>
      <c r="J237" s="26">
        <v>3405.79</v>
      </c>
      <c r="K237" s="36">
        <v>3426.83</v>
      </c>
      <c r="L237" s="35"/>
      <c r="M237" s="26"/>
      <c r="N237" s="36"/>
      <c r="O237" s="35" t="s">
        <v>617</v>
      </c>
      <c r="P237" s="26" t="s">
        <v>617</v>
      </c>
      <c r="Q237" s="36" t="s">
        <v>617</v>
      </c>
      <c r="R237" s="35">
        <v>133</v>
      </c>
      <c r="S237" s="26">
        <v>659.65</v>
      </c>
      <c r="T237" s="36">
        <v>650.92999999999995</v>
      </c>
      <c r="U237" s="35">
        <v>36</v>
      </c>
      <c r="V237" s="26">
        <v>74.16</v>
      </c>
      <c r="W237" s="36">
        <v>73.98</v>
      </c>
      <c r="X237" s="35" t="s">
        <v>617</v>
      </c>
      <c r="Y237" s="26" t="s">
        <v>617</v>
      </c>
      <c r="Z237" s="36" t="s">
        <v>617</v>
      </c>
      <c r="AA237" s="35">
        <v>22</v>
      </c>
      <c r="AB237" s="26">
        <v>182.07</v>
      </c>
      <c r="AC237" s="36">
        <v>184.51</v>
      </c>
      <c r="AD237" s="35">
        <v>110</v>
      </c>
      <c r="AE237" s="26">
        <v>1360.57</v>
      </c>
      <c r="AF237" s="36">
        <v>1370.3</v>
      </c>
      <c r="AG237" s="35" t="s">
        <v>617</v>
      </c>
      <c r="AH237" s="26" t="s">
        <v>617</v>
      </c>
      <c r="AI237" s="36" t="s">
        <v>617</v>
      </c>
      <c r="AJ237" s="35">
        <v>83</v>
      </c>
      <c r="AK237" s="26">
        <v>642.65</v>
      </c>
      <c r="AL237" s="36">
        <v>628.24</v>
      </c>
      <c r="AM237" s="35">
        <v>11</v>
      </c>
      <c r="AN237" s="26">
        <v>33.79</v>
      </c>
      <c r="AO237" s="36">
        <v>33.83</v>
      </c>
      <c r="AP237" s="35">
        <v>50</v>
      </c>
      <c r="AQ237" s="26">
        <v>320.67</v>
      </c>
      <c r="AR237" s="36">
        <v>320.39</v>
      </c>
      <c r="AS237" s="35">
        <v>120</v>
      </c>
      <c r="AT237" s="26">
        <v>145.19</v>
      </c>
      <c r="AU237" s="36">
        <v>18.88</v>
      </c>
      <c r="AV237" s="5" t="str">
        <f t="shared" si="3"/>
        <v>3 24</v>
      </c>
    </row>
    <row r="238" spans="1:48" x14ac:dyDescent="0.2">
      <c r="A238" s="42" t="s">
        <v>1144</v>
      </c>
      <c r="B238" s="2" t="s">
        <v>1145</v>
      </c>
      <c r="C238" s="35">
        <v>505</v>
      </c>
      <c r="D238" s="26">
        <v>24589.45</v>
      </c>
      <c r="E238" s="36">
        <v>24275.08</v>
      </c>
      <c r="F238" s="35">
        <v>130</v>
      </c>
      <c r="G238" s="26">
        <v>1639.54</v>
      </c>
      <c r="H238" s="36">
        <v>1640.77</v>
      </c>
      <c r="I238" s="35">
        <v>347</v>
      </c>
      <c r="J238" s="26">
        <v>10202.77</v>
      </c>
      <c r="K238" s="36">
        <v>10312.11</v>
      </c>
      <c r="L238" s="35" t="s">
        <v>617</v>
      </c>
      <c r="M238" s="26" t="s">
        <v>617</v>
      </c>
      <c r="N238" s="36" t="s">
        <v>617</v>
      </c>
      <c r="O238" s="35" t="s">
        <v>617</v>
      </c>
      <c r="P238" s="26" t="s">
        <v>617</v>
      </c>
      <c r="Q238" s="36" t="s">
        <v>617</v>
      </c>
      <c r="R238" s="35">
        <v>346</v>
      </c>
      <c r="S238" s="26">
        <v>1633.68</v>
      </c>
      <c r="T238" s="36">
        <v>1593.37</v>
      </c>
      <c r="U238" s="35">
        <v>102</v>
      </c>
      <c r="V238" s="26">
        <v>546.98</v>
      </c>
      <c r="W238" s="36">
        <v>552.01</v>
      </c>
      <c r="X238" s="35">
        <v>12</v>
      </c>
      <c r="Y238" s="26">
        <v>86.93</v>
      </c>
      <c r="Z238" s="36">
        <v>87.68</v>
      </c>
      <c r="AA238" s="35">
        <v>81</v>
      </c>
      <c r="AB238" s="26">
        <v>1017.58</v>
      </c>
      <c r="AC238" s="36">
        <v>1020.85</v>
      </c>
      <c r="AD238" s="35">
        <v>298</v>
      </c>
      <c r="AE238" s="26">
        <v>6427.22</v>
      </c>
      <c r="AF238" s="36">
        <v>6482.4</v>
      </c>
      <c r="AG238" s="35">
        <v>4</v>
      </c>
      <c r="AH238" s="26">
        <v>16.25</v>
      </c>
      <c r="AI238" s="36">
        <v>16.32</v>
      </c>
      <c r="AJ238" s="35">
        <v>191</v>
      </c>
      <c r="AK238" s="26">
        <v>1742.31</v>
      </c>
      <c r="AL238" s="36">
        <v>1695.26</v>
      </c>
      <c r="AM238" s="35">
        <v>32</v>
      </c>
      <c r="AN238" s="26">
        <v>244.84</v>
      </c>
      <c r="AO238" s="36">
        <v>247.89</v>
      </c>
      <c r="AP238" s="35">
        <v>99</v>
      </c>
      <c r="AQ238" s="26">
        <v>537.87</v>
      </c>
      <c r="AR238" s="36">
        <v>538.92999999999995</v>
      </c>
      <c r="AS238" s="35">
        <v>304</v>
      </c>
      <c r="AT238" s="26">
        <v>487.31</v>
      </c>
      <c r="AU238" s="36">
        <v>81.319999999999993</v>
      </c>
      <c r="AV238" s="5" t="str">
        <f t="shared" si="3"/>
        <v>2 25</v>
      </c>
    </row>
    <row r="239" spans="1:48" x14ac:dyDescent="0.2">
      <c r="A239" s="42" t="s">
        <v>1146</v>
      </c>
      <c r="B239" s="2" t="s">
        <v>1147</v>
      </c>
      <c r="C239" s="35">
        <v>224</v>
      </c>
      <c r="D239" s="26">
        <v>5144.12</v>
      </c>
      <c r="E239" s="36">
        <v>4993.1499999999996</v>
      </c>
      <c r="F239" s="35">
        <v>137</v>
      </c>
      <c r="G239" s="26">
        <v>1655.29</v>
      </c>
      <c r="H239" s="36">
        <v>1648.89</v>
      </c>
      <c r="I239" s="35">
        <v>79</v>
      </c>
      <c r="J239" s="26">
        <v>821.02</v>
      </c>
      <c r="K239" s="36">
        <v>826.94</v>
      </c>
      <c r="L239" s="35"/>
      <c r="M239" s="26"/>
      <c r="N239" s="36"/>
      <c r="O239" s="35">
        <v>4</v>
      </c>
      <c r="P239" s="26">
        <v>14.83</v>
      </c>
      <c r="Q239" s="36">
        <v>14.94</v>
      </c>
      <c r="R239" s="35">
        <v>120</v>
      </c>
      <c r="S239" s="26">
        <v>263.64999999999998</v>
      </c>
      <c r="T239" s="36">
        <v>252.37</v>
      </c>
      <c r="U239" s="35">
        <v>43</v>
      </c>
      <c r="V239" s="26">
        <v>76.8</v>
      </c>
      <c r="W239" s="36">
        <v>77.52</v>
      </c>
      <c r="X239" s="35" t="s">
        <v>617</v>
      </c>
      <c r="Y239" s="26" t="s">
        <v>617</v>
      </c>
      <c r="Z239" s="36" t="s">
        <v>617</v>
      </c>
      <c r="AA239" s="35">
        <v>53</v>
      </c>
      <c r="AB239" s="26">
        <v>495.71</v>
      </c>
      <c r="AC239" s="36">
        <v>492.65</v>
      </c>
      <c r="AD239" s="35">
        <v>68</v>
      </c>
      <c r="AE239" s="26">
        <v>588.72</v>
      </c>
      <c r="AF239" s="36">
        <v>593.33000000000004</v>
      </c>
      <c r="AG239" s="35" t="s">
        <v>617</v>
      </c>
      <c r="AH239" s="26" t="s">
        <v>617</v>
      </c>
      <c r="AI239" s="36" t="s">
        <v>617</v>
      </c>
      <c r="AJ239" s="35">
        <v>101</v>
      </c>
      <c r="AK239" s="26">
        <v>845.63</v>
      </c>
      <c r="AL239" s="36">
        <v>808.34</v>
      </c>
      <c r="AM239" s="35">
        <v>10</v>
      </c>
      <c r="AN239" s="26">
        <v>42.93</v>
      </c>
      <c r="AO239" s="36">
        <v>42.75</v>
      </c>
      <c r="AP239" s="35">
        <v>56</v>
      </c>
      <c r="AQ239" s="26">
        <v>217.85</v>
      </c>
      <c r="AR239" s="36">
        <v>213.65</v>
      </c>
      <c r="AS239" s="35">
        <v>99</v>
      </c>
      <c r="AT239" s="26">
        <v>105.66</v>
      </c>
      <c r="AU239" s="36">
        <v>5.68</v>
      </c>
      <c r="AV239" s="5" t="str">
        <f t="shared" si="3"/>
        <v>2 24</v>
      </c>
    </row>
    <row r="240" spans="1:48" x14ac:dyDescent="0.2">
      <c r="A240" s="42" t="s">
        <v>1148</v>
      </c>
      <c r="B240" s="2" t="s">
        <v>1149</v>
      </c>
      <c r="C240" s="35">
        <v>218</v>
      </c>
      <c r="D240" s="26">
        <v>7018.45</v>
      </c>
      <c r="E240" s="36">
        <v>6935.3</v>
      </c>
      <c r="F240" s="35">
        <v>54</v>
      </c>
      <c r="G240" s="26">
        <v>1009.14</v>
      </c>
      <c r="H240" s="36">
        <v>1005.41</v>
      </c>
      <c r="I240" s="35">
        <v>104</v>
      </c>
      <c r="J240" s="26">
        <v>2756.36</v>
      </c>
      <c r="K240" s="36">
        <v>2768.73</v>
      </c>
      <c r="L240" s="35"/>
      <c r="M240" s="26"/>
      <c r="N240" s="36"/>
      <c r="O240" s="35"/>
      <c r="P240" s="26"/>
      <c r="Q240" s="36"/>
      <c r="R240" s="35">
        <v>147</v>
      </c>
      <c r="S240" s="26">
        <v>826.36</v>
      </c>
      <c r="T240" s="36">
        <v>816.61</v>
      </c>
      <c r="U240" s="35">
        <v>20</v>
      </c>
      <c r="V240" s="26">
        <v>40.049999999999997</v>
      </c>
      <c r="W240" s="36">
        <v>39.92</v>
      </c>
      <c r="X240" s="35">
        <v>6</v>
      </c>
      <c r="Y240" s="26">
        <v>20.7</v>
      </c>
      <c r="Z240" s="36">
        <v>20.68</v>
      </c>
      <c r="AA240" s="35">
        <v>22</v>
      </c>
      <c r="AB240" s="26">
        <v>168.1</v>
      </c>
      <c r="AC240" s="36">
        <v>166.95</v>
      </c>
      <c r="AD240" s="35">
        <v>77</v>
      </c>
      <c r="AE240" s="26">
        <v>1491.86</v>
      </c>
      <c r="AF240" s="36">
        <v>1499.66</v>
      </c>
      <c r="AG240" s="35"/>
      <c r="AH240" s="26"/>
      <c r="AI240" s="36"/>
      <c r="AJ240" s="35">
        <v>46</v>
      </c>
      <c r="AK240" s="26">
        <v>388.98</v>
      </c>
      <c r="AL240" s="36">
        <v>386.21</v>
      </c>
      <c r="AM240" s="35">
        <v>8</v>
      </c>
      <c r="AN240" s="26">
        <v>14.81</v>
      </c>
      <c r="AO240" s="36">
        <v>14.76</v>
      </c>
      <c r="AP240" s="35">
        <v>29</v>
      </c>
      <c r="AQ240" s="26">
        <v>209.1</v>
      </c>
      <c r="AR240" s="36">
        <v>205.96</v>
      </c>
      <c r="AS240" s="35">
        <v>93</v>
      </c>
      <c r="AT240" s="26">
        <v>92.99</v>
      </c>
      <c r="AU240" s="36">
        <v>10.41</v>
      </c>
      <c r="AV240" s="5" t="str">
        <f t="shared" si="3"/>
        <v>0 22</v>
      </c>
    </row>
    <row r="241" spans="1:48" x14ac:dyDescent="0.2">
      <c r="A241" s="42" t="s">
        <v>1150</v>
      </c>
      <c r="B241" s="2" t="s">
        <v>1151</v>
      </c>
      <c r="C241" s="35">
        <v>822</v>
      </c>
      <c r="D241" s="26">
        <v>33759.57</v>
      </c>
      <c r="E241" s="36">
        <v>32957.47</v>
      </c>
      <c r="F241" s="35">
        <v>316</v>
      </c>
      <c r="G241" s="26">
        <v>2039.39</v>
      </c>
      <c r="H241" s="36">
        <v>2033.8</v>
      </c>
      <c r="I241" s="35">
        <v>510</v>
      </c>
      <c r="J241" s="26">
        <v>11159.04</v>
      </c>
      <c r="K241" s="36">
        <v>11241.5</v>
      </c>
      <c r="L241" s="35">
        <v>5</v>
      </c>
      <c r="M241" s="26">
        <v>14.3</v>
      </c>
      <c r="N241" s="36">
        <v>11.27</v>
      </c>
      <c r="O241" s="35">
        <v>20</v>
      </c>
      <c r="P241" s="26">
        <v>35.36</v>
      </c>
      <c r="Q241" s="36">
        <v>35.18</v>
      </c>
      <c r="R241" s="35">
        <v>432</v>
      </c>
      <c r="S241" s="26">
        <v>1813.37</v>
      </c>
      <c r="T241" s="36">
        <v>1772.08</v>
      </c>
      <c r="U241" s="35">
        <v>209</v>
      </c>
      <c r="V241" s="26">
        <v>528.22</v>
      </c>
      <c r="W241" s="36">
        <v>530.05999999999995</v>
      </c>
      <c r="X241" s="35">
        <v>30</v>
      </c>
      <c r="Y241" s="26">
        <v>179.66</v>
      </c>
      <c r="Z241" s="36">
        <v>180.39</v>
      </c>
      <c r="AA241" s="35">
        <v>314</v>
      </c>
      <c r="AB241" s="26">
        <v>2931.61</v>
      </c>
      <c r="AC241" s="36">
        <v>2930.88</v>
      </c>
      <c r="AD241" s="35">
        <v>388</v>
      </c>
      <c r="AE241" s="26">
        <v>5687.97</v>
      </c>
      <c r="AF241" s="36">
        <v>5732.87</v>
      </c>
      <c r="AG241" s="35">
        <v>14</v>
      </c>
      <c r="AH241" s="26">
        <v>148.69999999999999</v>
      </c>
      <c r="AI241" s="36">
        <v>148.30000000000001</v>
      </c>
      <c r="AJ241" s="35">
        <v>542</v>
      </c>
      <c r="AK241" s="26">
        <v>6416.18</v>
      </c>
      <c r="AL241" s="36">
        <v>6079.69</v>
      </c>
      <c r="AM241" s="35">
        <v>64</v>
      </c>
      <c r="AN241" s="26">
        <v>417.78</v>
      </c>
      <c r="AO241" s="36">
        <v>420.01</v>
      </c>
      <c r="AP241" s="35">
        <v>324</v>
      </c>
      <c r="AQ241" s="26">
        <v>1808.9</v>
      </c>
      <c r="AR241" s="36">
        <v>1796.28</v>
      </c>
      <c r="AS241" s="35">
        <v>507</v>
      </c>
      <c r="AT241" s="26">
        <v>579.09</v>
      </c>
      <c r="AU241" s="36">
        <v>45.16</v>
      </c>
      <c r="AV241" s="5" t="str">
        <f t="shared" si="3"/>
        <v>0 25</v>
      </c>
    </row>
    <row r="242" spans="1:48" x14ac:dyDescent="0.2">
      <c r="A242" s="42" t="s">
        <v>1152</v>
      </c>
      <c r="B242" s="2" t="s">
        <v>1153</v>
      </c>
      <c r="C242" s="35">
        <v>516</v>
      </c>
      <c r="D242" s="26">
        <v>16499.3</v>
      </c>
      <c r="E242" s="36">
        <v>16176.34</v>
      </c>
      <c r="F242" s="35">
        <v>192</v>
      </c>
      <c r="G242" s="26">
        <v>1697.09</v>
      </c>
      <c r="H242" s="36">
        <v>1707.04</v>
      </c>
      <c r="I242" s="35">
        <v>318</v>
      </c>
      <c r="J242" s="26">
        <v>5502.11</v>
      </c>
      <c r="K242" s="36">
        <v>5552.98</v>
      </c>
      <c r="L242" s="35"/>
      <c r="M242" s="26"/>
      <c r="N242" s="36"/>
      <c r="O242" s="35">
        <v>16</v>
      </c>
      <c r="P242" s="26">
        <v>50.96</v>
      </c>
      <c r="Q242" s="36">
        <v>52.05</v>
      </c>
      <c r="R242" s="35">
        <v>283</v>
      </c>
      <c r="S242" s="26">
        <v>951.03</v>
      </c>
      <c r="T242" s="36">
        <v>931.64</v>
      </c>
      <c r="U242" s="35">
        <v>131</v>
      </c>
      <c r="V242" s="26">
        <v>333.69</v>
      </c>
      <c r="W242" s="36">
        <v>337.16</v>
      </c>
      <c r="X242" s="35">
        <v>5</v>
      </c>
      <c r="Y242" s="26">
        <v>24.6</v>
      </c>
      <c r="Z242" s="36">
        <v>24.57</v>
      </c>
      <c r="AA242" s="35">
        <v>154</v>
      </c>
      <c r="AB242" s="26">
        <v>1193.9100000000001</v>
      </c>
      <c r="AC242" s="36">
        <v>1202.57</v>
      </c>
      <c r="AD242" s="35">
        <v>212</v>
      </c>
      <c r="AE242" s="26">
        <v>2479.4499999999998</v>
      </c>
      <c r="AF242" s="36">
        <v>2498.4899999999998</v>
      </c>
      <c r="AG242" s="35">
        <v>6</v>
      </c>
      <c r="AH242" s="26">
        <v>14.89</v>
      </c>
      <c r="AI242" s="36">
        <v>14.78</v>
      </c>
      <c r="AJ242" s="35">
        <v>302</v>
      </c>
      <c r="AK242" s="26">
        <v>2986.01</v>
      </c>
      <c r="AL242" s="36">
        <v>2914.1</v>
      </c>
      <c r="AM242" s="35">
        <v>33</v>
      </c>
      <c r="AN242" s="26">
        <v>153.6</v>
      </c>
      <c r="AO242" s="36">
        <v>155.12</v>
      </c>
      <c r="AP242" s="35">
        <v>147</v>
      </c>
      <c r="AQ242" s="26">
        <v>757.99</v>
      </c>
      <c r="AR242" s="36">
        <v>756.85</v>
      </c>
      <c r="AS242" s="35">
        <v>303</v>
      </c>
      <c r="AT242" s="26">
        <v>353.97</v>
      </c>
      <c r="AU242" s="36">
        <v>28.99</v>
      </c>
      <c r="AV242" s="5" t="str">
        <f t="shared" si="3"/>
        <v>0 24</v>
      </c>
    </row>
    <row r="243" spans="1:48" x14ac:dyDescent="0.2">
      <c r="A243" s="42" t="s">
        <v>1154</v>
      </c>
      <c r="B243" s="2" t="s">
        <v>1155</v>
      </c>
      <c r="C243" s="35">
        <v>554</v>
      </c>
      <c r="D243" s="26">
        <v>28997.83</v>
      </c>
      <c r="E243" s="36">
        <v>27425.11</v>
      </c>
      <c r="F243" s="35">
        <v>34</v>
      </c>
      <c r="G243" s="26">
        <v>70.97</v>
      </c>
      <c r="H243" s="36">
        <v>70.84</v>
      </c>
      <c r="I243" s="35">
        <v>290</v>
      </c>
      <c r="J243" s="26">
        <v>4609.7299999999996</v>
      </c>
      <c r="K243" s="36">
        <v>4615.6400000000003</v>
      </c>
      <c r="L243" s="35">
        <v>3</v>
      </c>
      <c r="M243" s="26">
        <v>5.59</v>
      </c>
      <c r="N243" s="36">
        <v>4.78</v>
      </c>
      <c r="O243" s="35">
        <v>25</v>
      </c>
      <c r="P243" s="26">
        <v>152.13</v>
      </c>
      <c r="Q243" s="36">
        <v>152.44999999999999</v>
      </c>
      <c r="R243" s="35">
        <v>79</v>
      </c>
      <c r="S243" s="26">
        <v>241.73</v>
      </c>
      <c r="T243" s="36">
        <v>238.7</v>
      </c>
      <c r="U243" s="35">
        <v>66</v>
      </c>
      <c r="V243" s="26">
        <v>83.51</v>
      </c>
      <c r="W243" s="36">
        <v>83.78</v>
      </c>
      <c r="X243" s="35">
        <v>3</v>
      </c>
      <c r="Y243" s="26">
        <v>15.11</v>
      </c>
      <c r="Z243" s="36">
        <v>15.05</v>
      </c>
      <c r="AA243" s="35">
        <v>245</v>
      </c>
      <c r="AB243" s="26">
        <v>2564.42</v>
      </c>
      <c r="AC243" s="36">
        <v>2562.0300000000002</v>
      </c>
      <c r="AD243" s="35">
        <v>109</v>
      </c>
      <c r="AE243" s="26">
        <v>934.47</v>
      </c>
      <c r="AF243" s="36">
        <v>936.43</v>
      </c>
      <c r="AG243" s="35">
        <v>5</v>
      </c>
      <c r="AH243" s="26">
        <v>12.1</v>
      </c>
      <c r="AI243" s="36">
        <v>12.07</v>
      </c>
      <c r="AJ243" s="35">
        <v>509</v>
      </c>
      <c r="AK243" s="26">
        <v>17572.29</v>
      </c>
      <c r="AL243" s="36">
        <v>16290.86</v>
      </c>
      <c r="AM243" s="35">
        <v>29</v>
      </c>
      <c r="AN243" s="26">
        <v>103.36</v>
      </c>
      <c r="AO243" s="36">
        <v>103.2</v>
      </c>
      <c r="AP243" s="35">
        <v>303</v>
      </c>
      <c r="AQ243" s="26">
        <v>2327.4299999999998</v>
      </c>
      <c r="AR243" s="36">
        <v>2321.62</v>
      </c>
      <c r="AS243" s="35">
        <v>218</v>
      </c>
      <c r="AT243" s="26">
        <v>304.99</v>
      </c>
      <c r="AU243" s="36">
        <v>17.66</v>
      </c>
      <c r="AV243" s="5" t="str">
        <f t="shared" si="3"/>
        <v>0 25</v>
      </c>
    </row>
    <row r="244" spans="1:48" x14ac:dyDescent="0.2">
      <c r="A244" s="42" t="s">
        <v>1156</v>
      </c>
      <c r="B244" s="2" t="s">
        <v>1157</v>
      </c>
      <c r="C244" s="35">
        <v>409</v>
      </c>
      <c r="D244" s="26">
        <v>14035.62</v>
      </c>
      <c r="E244" s="36">
        <v>13809.45</v>
      </c>
      <c r="F244" s="35">
        <v>99</v>
      </c>
      <c r="G244" s="26">
        <v>1027.6600000000001</v>
      </c>
      <c r="H244" s="36">
        <v>1031.96</v>
      </c>
      <c r="I244" s="35">
        <v>204</v>
      </c>
      <c r="J244" s="26">
        <v>5129.5</v>
      </c>
      <c r="K244" s="36">
        <v>5163.71</v>
      </c>
      <c r="L244" s="35" t="s">
        <v>617</v>
      </c>
      <c r="M244" s="26" t="s">
        <v>617</v>
      </c>
      <c r="N244" s="36" t="s">
        <v>617</v>
      </c>
      <c r="O244" s="35">
        <v>4</v>
      </c>
      <c r="P244" s="26">
        <v>9.18</v>
      </c>
      <c r="Q244" s="36">
        <v>9.39</v>
      </c>
      <c r="R244" s="35">
        <v>232</v>
      </c>
      <c r="S244" s="26">
        <v>1179.42</v>
      </c>
      <c r="T244" s="36">
        <v>1167.02</v>
      </c>
      <c r="U244" s="35">
        <v>61</v>
      </c>
      <c r="V244" s="26">
        <v>134.86000000000001</v>
      </c>
      <c r="W244" s="36">
        <v>134.26</v>
      </c>
      <c r="X244" s="35">
        <v>17</v>
      </c>
      <c r="Y244" s="26">
        <v>133.91</v>
      </c>
      <c r="Z244" s="36">
        <v>134.35</v>
      </c>
      <c r="AA244" s="35">
        <v>97</v>
      </c>
      <c r="AB244" s="26">
        <v>709.41</v>
      </c>
      <c r="AC244" s="36">
        <v>710.25</v>
      </c>
      <c r="AD244" s="35">
        <v>167</v>
      </c>
      <c r="AE244" s="26">
        <v>2640.02</v>
      </c>
      <c r="AF244" s="36">
        <v>2659.25</v>
      </c>
      <c r="AG244" s="35" t="s">
        <v>617</v>
      </c>
      <c r="AH244" s="26" t="s">
        <v>617</v>
      </c>
      <c r="AI244" s="36" t="s">
        <v>617</v>
      </c>
      <c r="AJ244" s="35">
        <v>232</v>
      </c>
      <c r="AK244" s="26">
        <v>2062.09</v>
      </c>
      <c r="AL244" s="36">
        <v>1993.35</v>
      </c>
      <c r="AM244" s="35">
        <v>33</v>
      </c>
      <c r="AN244" s="26">
        <v>163.02000000000001</v>
      </c>
      <c r="AO244" s="36">
        <v>164.77</v>
      </c>
      <c r="AP244" s="35">
        <v>114</v>
      </c>
      <c r="AQ244" s="26">
        <v>617.15</v>
      </c>
      <c r="AR244" s="36">
        <v>616.36</v>
      </c>
      <c r="AS244" s="35">
        <v>213</v>
      </c>
      <c r="AT244" s="26">
        <v>216.75</v>
      </c>
      <c r="AU244" s="36">
        <v>11.93</v>
      </c>
      <c r="AV244" s="5" t="str">
        <f t="shared" si="3"/>
        <v>2 25</v>
      </c>
    </row>
    <row r="245" spans="1:48" x14ac:dyDescent="0.2">
      <c r="A245" s="42" t="s">
        <v>1158</v>
      </c>
      <c r="B245" s="2" t="s">
        <v>1159</v>
      </c>
      <c r="C245" s="35">
        <v>399</v>
      </c>
      <c r="D245" s="26">
        <v>13794.46</v>
      </c>
      <c r="E245" s="36">
        <v>13488.06</v>
      </c>
      <c r="F245" s="35">
        <v>108</v>
      </c>
      <c r="G245" s="26">
        <v>810.69</v>
      </c>
      <c r="H245" s="36">
        <v>811</v>
      </c>
      <c r="I245" s="35">
        <v>249</v>
      </c>
      <c r="J245" s="26">
        <v>5541.7</v>
      </c>
      <c r="K245" s="36">
        <v>5585.87</v>
      </c>
      <c r="L245" s="35"/>
      <c r="M245" s="26"/>
      <c r="N245" s="36"/>
      <c r="O245" s="35">
        <v>4</v>
      </c>
      <c r="P245" s="26">
        <v>9.7899999999999991</v>
      </c>
      <c r="Q245" s="36">
        <v>9.84</v>
      </c>
      <c r="R245" s="35">
        <v>217</v>
      </c>
      <c r="S245" s="26">
        <v>690.95</v>
      </c>
      <c r="T245" s="36">
        <v>667.74</v>
      </c>
      <c r="U245" s="35">
        <v>89</v>
      </c>
      <c r="V245" s="26">
        <v>396.84</v>
      </c>
      <c r="W245" s="36">
        <v>397.46</v>
      </c>
      <c r="X245" s="35">
        <v>19</v>
      </c>
      <c r="Y245" s="26">
        <v>140.6</v>
      </c>
      <c r="Z245" s="36">
        <v>141.07</v>
      </c>
      <c r="AA245" s="35">
        <v>110</v>
      </c>
      <c r="AB245" s="26">
        <v>898.59</v>
      </c>
      <c r="AC245" s="36">
        <v>898.55</v>
      </c>
      <c r="AD245" s="35">
        <v>185</v>
      </c>
      <c r="AE245" s="26">
        <v>2786.74</v>
      </c>
      <c r="AF245" s="36">
        <v>2808.98</v>
      </c>
      <c r="AG245" s="35">
        <v>6</v>
      </c>
      <c r="AH245" s="26">
        <v>17.75</v>
      </c>
      <c r="AI245" s="36">
        <v>17.75</v>
      </c>
      <c r="AJ245" s="35">
        <v>188</v>
      </c>
      <c r="AK245" s="26">
        <v>1541.38</v>
      </c>
      <c r="AL245" s="36">
        <v>1435.84</v>
      </c>
      <c r="AM245" s="35">
        <v>27</v>
      </c>
      <c r="AN245" s="26">
        <v>132.21</v>
      </c>
      <c r="AO245" s="36">
        <v>132.57</v>
      </c>
      <c r="AP245" s="35">
        <v>107</v>
      </c>
      <c r="AQ245" s="26">
        <v>556.41</v>
      </c>
      <c r="AR245" s="36">
        <v>552.72</v>
      </c>
      <c r="AS245" s="35">
        <v>188</v>
      </c>
      <c r="AT245" s="26">
        <v>270.81</v>
      </c>
      <c r="AU245" s="36">
        <v>28.67</v>
      </c>
      <c r="AV245" s="5" t="str">
        <f t="shared" si="3"/>
        <v>0 24</v>
      </c>
    </row>
    <row r="246" spans="1:48" x14ac:dyDescent="0.2">
      <c r="A246" s="42" t="s">
        <v>1160</v>
      </c>
      <c r="B246" s="2" t="s">
        <v>1161</v>
      </c>
      <c r="C246" s="35">
        <v>339</v>
      </c>
      <c r="D246" s="26">
        <v>15368.1</v>
      </c>
      <c r="E246" s="36">
        <v>15139.87</v>
      </c>
      <c r="F246" s="35">
        <v>83</v>
      </c>
      <c r="G246" s="26">
        <v>1494.89</v>
      </c>
      <c r="H246" s="36">
        <v>1498.25</v>
      </c>
      <c r="I246" s="35">
        <v>180</v>
      </c>
      <c r="J246" s="26">
        <v>5856.29</v>
      </c>
      <c r="K246" s="36">
        <v>5886.08</v>
      </c>
      <c r="L246" s="35" t="s">
        <v>617</v>
      </c>
      <c r="M246" s="26" t="s">
        <v>617</v>
      </c>
      <c r="N246" s="36" t="s">
        <v>617</v>
      </c>
      <c r="O246" s="35" t="s">
        <v>617</v>
      </c>
      <c r="P246" s="26" t="s">
        <v>617</v>
      </c>
      <c r="Q246" s="36" t="s">
        <v>617</v>
      </c>
      <c r="R246" s="35">
        <v>216</v>
      </c>
      <c r="S246" s="26">
        <v>1409.13</v>
      </c>
      <c r="T246" s="36">
        <v>1385.91</v>
      </c>
      <c r="U246" s="35">
        <v>50</v>
      </c>
      <c r="V246" s="26">
        <v>132.69</v>
      </c>
      <c r="W246" s="36">
        <v>133.13</v>
      </c>
      <c r="X246" s="35">
        <v>5</v>
      </c>
      <c r="Y246" s="26">
        <v>23.37</v>
      </c>
      <c r="Z246" s="36">
        <v>23.66</v>
      </c>
      <c r="AA246" s="35">
        <v>47</v>
      </c>
      <c r="AB246" s="26">
        <v>540.52</v>
      </c>
      <c r="AC246" s="36">
        <v>541.04</v>
      </c>
      <c r="AD246" s="35">
        <v>164</v>
      </c>
      <c r="AE246" s="26">
        <v>4210.34</v>
      </c>
      <c r="AF246" s="36">
        <v>4240.93</v>
      </c>
      <c r="AG246" s="35"/>
      <c r="AH246" s="26"/>
      <c r="AI246" s="36"/>
      <c r="AJ246" s="35">
        <v>110</v>
      </c>
      <c r="AK246" s="26">
        <v>845.92</v>
      </c>
      <c r="AL246" s="36">
        <v>827.47</v>
      </c>
      <c r="AM246" s="35">
        <v>18</v>
      </c>
      <c r="AN246" s="26">
        <v>184.27</v>
      </c>
      <c r="AO246" s="36">
        <v>185.09</v>
      </c>
      <c r="AP246" s="35">
        <v>66</v>
      </c>
      <c r="AQ246" s="26">
        <v>371.92</v>
      </c>
      <c r="AR246" s="36">
        <v>371.53</v>
      </c>
      <c r="AS246" s="35">
        <v>184</v>
      </c>
      <c r="AT246" s="26">
        <v>289.72000000000003</v>
      </c>
      <c r="AU246" s="36">
        <v>37.81</v>
      </c>
      <c r="AV246" s="5" t="str">
        <f t="shared" si="3"/>
        <v>2 24</v>
      </c>
    </row>
    <row r="247" spans="1:48" x14ac:dyDescent="0.2">
      <c r="A247" s="43" t="s">
        <v>1162</v>
      </c>
      <c r="B247" s="3" t="s">
        <v>1163</v>
      </c>
      <c r="C247" s="37">
        <v>213</v>
      </c>
      <c r="D247" s="27">
        <v>4538.57</v>
      </c>
      <c r="E247" s="38">
        <v>4408.49</v>
      </c>
      <c r="F247" s="37">
        <v>69</v>
      </c>
      <c r="G247" s="27">
        <v>1006.69</v>
      </c>
      <c r="H247" s="38">
        <v>1024.0899999999999</v>
      </c>
      <c r="I247" s="37">
        <v>77</v>
      </c>
      <c r="J247" s="27">
        <v>1100.22</v>
      </c>
      <c r="K247" s="38">
        <v>1101.77</v>
      </c>
      <c r="L247" s="37" t="s">
        <v>617</v>
      </c>
      <c r="M247" s="27" t="s">
        <v>617</v>
      </c>
      <c r="N247" s="38" t="s">
        <v>617</v>
      </c>
      <c r="O247" s="37"/>
      <c r="P247" s="27"/>
      <c r="Q247" s="38"/>
      <c r="R247" s="37">
        <v>101</v>
      </c>
      <c r="S247" s="27">
        <v>483.84</v>
      </c>
      <c r="T247" s="38">
        <v>477.03</v>
      </c>
      <c r="U247" s="37">
        <v>27</v>
      </c>
      <c r="V247" s="27">
        <v>105.97</v>
      </c>
      <c r="W247" s="38">
        <v>107.3</v>
      </c>
      <c r="X247" s="37">
        <v>5</v>
      </c>
      <c r="Y247" s="27">
        <v>47.67</v>
      </c>
      <c r="Z247" s="38">
        <v>48.45</v>
      </c>
      <c r="AA247" s="37">
        <v>26</v>
      </c>
      <c r="AB247" s="27">
        <v>187.53</v>
      </c>
      <c r="AC247" s="38">
        <v>186.24</v>
      </c>
      <c r="AD247" s="37">
        <v>43</v>
      </c>
      <c r="AE247" s="27">
        <v>535.30999999999995</v>
      </c>
      <c r="AF247" s="38">
        <v>536.63</v>
      </c>
      <c r="AG247" s="37" t="s">
        <v>617</v>
      </c>
      <c r="AH247" s="27" t="s">
        <v>617</v>
      </c>
      <c r="AI247" s="38" t="s">
        <v>617</v>
      </c>
      <c r="AJ247" s="37">
        <v>84</v>
      </c>
      <c r="AK247" s="27">
        <v>711.99</v>
      </c>
      <c r="AL247" s="38">
        <v>690.61</v>
      </c>
      <c r="AM247" s="37">
        <v>10</v>
      </c>
      <c r="AN247" s="27">
        <v>29.84</v>
      </c>
      <c r="AO247" s="38">
        <v>29.7</v>
      </c>
      <c r="AP247" s="37">
        <v>43</v>
      </c>
      <c r="AQ247" s="27">
        <v>193.24</v>
      </c>
      <c r="AR247" s="38">
        <v>191.78</v>
      </c>
      <c r="AS247" s="37">
        <v>85</v>
      </c>
      <c r="AT247" s="27">
        <v>133.62</v>
      </c>
      <c r="AU247" s="38">
        <v>13.09</v>
      </c>
      <c r="AV247" s="5" t="str">
        <f t="shared" si="3"/>
        <v>2 24</v>
      </c>
    </row>
    <row r="248" spans="1:48" x14ac:dyDescent="0.2">
      <c r="A248" s="5" t="s">
        <v>14</v>
      </c>
      <c r="C248" s="30"/>
      <c r="D248" s="31"/>
      <c r="E248" s="31"/>
      <c r="F248" s="30"/>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row>
  </sheetData>
  <mergeCells count="15">
    <mergeCell ref="C4:E4"/>
    <mergeCell ref="AS4:AU4"/>
    <mergeCell ref="O4:Q4"/>
    <mergeCell ref="F4:H4"/>
    <mergeCell ref="AG4:AI4"/>
    <mergeCell ref="AJ4:AL4"/>
    <mergeCell ref="AM4:AO4"/>
    <mergeCell ref="AP4:AR4"/>
    <mergeCell ref="R4:T4"/>
    <mergeCell ref="U4:W4"/>
    <mergeCell ref="X4:Z4"/>
    <mergeCell ref="AA4:AC4"/>
    <mergeCell ref="AD4:AF4"/>
    <mergeCell ref="I4:K4"/>
    <mergeCell ref="L4:N4"/>
  </mergeCells>
  <conditionalFormatting sqref="C6:H247">
    <cfRule type="cellIs" dxfId="9" priority="10" operator="equal">
      <formula>"s"</formula>
    </cfRule>
    <cfRule type="cellIs" dxfId="8" priority="11" operator="lessThan">
      <formula>0</formula>
    </cfRule>
  </conditionalFormatting>
  <conditionalFormatting sqref="I6:AU247">
    <cfRule type="cellIs" dxfId="7" priority="3" operator="equal">
      <formula>"s"</formula>
    </cfRule>
    <cfRule type="cellIs" dxfId="6" priority="4" operator="lessThan">
      <formula>0</formula>
    </cfRule>
  </conditionalFormatting>
  <conditionalFormatting sqref="I6:I247 L6:L247 O6:O247 R6:R247 U6:U247 X6:X247 AA6:AA247 AD6:AD247 AG6:AG247 AJ6:AJ247 AM6:AM247 AP6:AP247 AS6:AS247">
    <cfRule type="expression" dxfId="5" priority="2">
      <formula>"'xxx=(I6=MIN($F6;$I6;$L6;$O6;$R6;$U6;$X6;$AA6;$AD6;$AG6;$AJ6;$AM6;$AP$6;$AS6))"</formula>
    </cfRule>
  </conditionalFormatting>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colBreaks count="1" manualBreakCount="1">
    <brk id="2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9"/>
  <sheetViews>
    <sheetView showGridLines="0" showZeros="0" zoomScaleNormal="100" zoomScaleSheetLayoutView="100" workbookViewId="0">
      <pane xSplit="2" ySplit="5" topLeftCell="C6" activePane="bottomRight" state="frozen"/>
      <selection pane="topRight" activeCell="C1" sqref="C1"/>
      <selection pane="bottomLeft" activeCell="A5" sqref="A5"/>
      <selection pane="bottomRight" activeCell="A4" sqref="A4"/>
    </sheetView>
  </sheetViews>
  <sheetFormatPr baseColWidth="10" defaultColWidth="11.42578125" defaultRowHeight="12.75" x14ac:dyDescent="0.2"/>
  <cols>
    <col min="1" max="1" width="10.7109375" style="5" customWidth="1"/>
    <col min="2" max="2" width="35.28515625" style="5" bestFit="1" customWidth="1"/>
    <col min="3" max="42" width="9.85546875" style="6" customWidth="1"/>
    <col min="43" max="44" width="9.85546875" style="5" customWidth="1"/>
    <col min="45" max="47" width="9.85546875" style="6" customWidth="1"/>
    <col min="48" max="48" width="0" style="5" hidden="1" customWidth="1"/>
    <col min="49" max="16384" width="11.42578125" style="5"/>
  </cols>
  <sheetData>
    <row r="1" spans="1:48" ht="81.400000000000006" customHeight="1" x14ac:dyDescent="0.2"/>
    <row r="2" spans="1:48" ht="15.75" x14ac:dyDescent="0.2">
      <c r="A2" s="7" t="str">
        <f>"Nombre de déclarants, surfaces graphiques constatées et surfaces admissibles constatées par groupes de cultures à la PAC "&amp;annee&amp;" par petites régions agricoles d'Occitanie"</f>
        <v>Nombre de déclarants, surfaces graphiques constatées et surfaces admissibles constatées par groupes de cultures à la PAC 2022 par petites régions agricoles d'Occitanie</v>
      </c>
      <c r="AP2" s="5"/>
      <c r="AR2" s="6"/>
      <c r="AU2" s="5"/>
    </row>
    <row r="4" spans="1:48" ht="27" customHeight="1" x14ac:dyDescent="0.2">
      <c r="C4" s="53" t="s">
        <v>412</v>
      </c>
      <c r="D4" s="54"/>
      <c r="E4" s="55"/>
      <c r="F4" s="53" t="s">
        <v>544</v>
      </c>
      <c r="G4" s="54"/>
      <c r="H4" s="55"/>
      <c r="I4" s="53" t="s">
        <v>545</v>
      </c>
      <c r="J4" s="54"/>
      <c r="K4" s="55"/>
      <c r="L4" s="53" t="s">
        <v>546</v>
      </c>
      <c r="M4" s="54"/>
      <c r="N4" s="55"/>
      <c r="O4" s="53" t="s">
        <v>548</v>
      </c>
      <c r="P4" s="54"/>
      <c r="Q4" s="55"/>
      <c r="R4" s="53" t="s">
        <v>549</v>
      </c>
      <c r="S4" s="54"/>
      <c r="T4" s="55"/>
      <c r="U4" s="53" t="s">
        <v>550</v>
      </c>
      <c r="V4" s="54"/>
      <c r="W4" s="55"/>
      <c r="X4" s="53" t="s">
        <v>551</v>
      </c>
      <c r="Y4" s="54"/>
      <c r="Z4" s="55"/>
      <c r="AA4" s="53" t="s">
        <v>552</v>
      </c>
      <c r="AB4" s="54"/>
      <c r="AC4" s="55"/>
      <c r="AD4" s="53" t="s">
        <v>553</v>
      </c>
      <c r="AE4" s="54"/>
      <c r="AF4" s="55"/>
      <c r="AG4" s="56" t="s">
        <v>557</v>
      </c>
      <c r="AH4" s="54"/>
      <c r="AI4" s="55"/>
      <c r="AJ4" s="53" t="s">
        <v>554</v>
      </c>
      <c r="AK4" s="54"/>
      <c r="AL4" s="55"/>
      <c r="AM4" s="53" t="s">
        <v>555</v>
      </c>
      <c r="AN4" s="54"/>
      <c r="AO4" s="55"/>
      <c r="AP4" s="56" t="s">
        <v>556</v>
      </c>
      <c r="AQ4" s="54"/>
      <c r="AR4" s="55"/>
      <c r="AS4" s="53" t="s">
        <v>547</v>
      </c>
      <c r="AT4" s="54"/>
      <c r="AU4" s="55"/>
    </row>
    <row r="5" spans="1:48" ht="51" x14ac:dyDescent="0.2">
      <c r="A5" s="4" t="s">
        <v>514</v>
      </c>
      <c r="B5" s="4" t="s">
        <v>515</v>
      </c>
      <c r="C5" s="8" t="s">
        <v>513</v>
      </c>
      <c r="D5" s="9" t="s">
        <v>511</v>
      </c>
      <c r="E5" s="9" t="s">
        <v>512</v>
      </c>
      <c r="F5" s="8" t="s">
        <v>513</v>
      </c>
      <c r="G5" s="9" t="s">
        <v>511</v>
      </c>
      <c r="H5" s="9" t="s">
        <v>512</v>
      </c>
      <c r="I5" s="8" t="s">
        <v>513</v>
      </c>
      <c r="J5" s="9" t="s">
        <v>511</v>
      </c>
      <c r="K5" s="9" t="s">
        <v>512</v>
      </c>
      <c r="L5" s="8" t="s">
        <v>513</v>
      </c>
      <c r="M5" s="9" t="s">
        <v>511</v>
      </c>
      <c r="N5" s="9" t="s">
        <v>512</v>
      </c>
      <c r="O5" s="8" t="s">
        <v>513</v>
      </c>
      <c r="P5" s="9" t="s">
        <v>511</v>
      </c>
      <c r="Q5" s="9" t="s">
        <v>512</v>
      </c>
      <c r="R5" s="8" t="s">
        <v>513</v>
      </c>
      <c r="S5" s="9" t="s">
        <v>511</v>
      </c>
      <c r="T5" s="9" t="s">
        <v>512</v>
      </c>
      <c r="U5" s="8" t="s">
        <v>513</v>
      </c>
      <c r="V5" s="9" t="s">
        <v>511</v>
      </c>
      <c r="W5" s="9" t="s">
        <v>512</v>
      </c>
      <c r="X5" s="8" t="s">
        <v>513</v>
      </c>
      <c r="Y5" s="9" t="s">
        <v>511</v>
      </c>
      <c r="Z5" s="9" t="s">
        <v>512</v>
      </c>
      <c r="AA5" s="8" t="s">
        <v>513</v>
      </c>
      <c r="AB5" s="9" t="s">
        <v>511</v>
      </c>
      <c r="AC5" s="9" t="s">
        <v>512</v>
      </c>
      <c r="AD5" s="8" t="s">
        <v>513</v>
      </c>
      <c r="AE5" s="9" t="s">
        <v>511</v>
      </c>
      <c r="AF5" s="9" t="s">
        <v>512</v>
      </c>
      <c r="AG5" s="8" t="s">
        <v>513</v>
      </c>
      <c r="AH5" s="9" t="s">
        <v>511</v>
      </c>
      <c r="AI5" s="9" t="s">
        <v>512</v>
      </c>
      <c r="AJ5" s="8" t="s">
        <v>513</v>
      </c>
      <c r="AK5" s="9" t="s">
        <v>511</v>
      </c>
      <c r="AL5" s="9" t="s">
        <v>512</v>
      </c>
      <c r="AM5" s="8" t="s">
        <v>513</v>
      </c>
      <c r="AN5" s="9" t="s">
        <v>511</v>
      </c>
      <c r="AO5" s="9" t="s">
        <v>512</v>
      </c>
      <c r="AP5" s="8" t="s">
        <v>513</v>
      </c>
      <c r="AQ5" s="9" t="s">
        <v>511</v>
      </c>
      <c r="AR5" s="9" t="s">
        <v>512</v>
      </c>
      <c r="AS5" s="8" t="s">
        <v>513</v>
      </c>
      <c r="AT5" s="9" t="s">
        <v>511</v>
      </c>
      <c r="AU5" s="9" t="s">
        <v>512</v>
      </c>
      <c r="AV5" s="5" t="s">
        <v>693</v>
      </c>
    </row>
    <row r="6" spans="1:48" x14ac:dyDescent="0.25">
      <c r="A6" s="22" t="s">
        <v>33</v>
      </c>
      <c r="B6" s="1" t="s">
        <v>34</v>
      </c>
      <c r="C6" s="33">
        <v>397</v>
      </c>
      <c r="D6" s="29">
        <v>19885.189999999999</v>
      </c>
      <c r="E6" s="34">
        <v>19443.63</v>
      </c>
      <c r="F6" s="33">
        <v>25</v>
      </c>
      <c r="G6" s="29">
        <v>106.73</v>
      </c>
      <c r="H6" s="34">
        <v>104.8</v>
      </c>
      <c r="I6" s="33">
        <v>240</v>
      </c>
      <c r="J6" s="29">
        <v>9119.74</v>
      </c>
      <c r="K6" s="34">
        <v>9190.83</v>
      </c>
      <c r="L6" s="33"/>
      <c r="M6" s="29"/>
      <c r="N6" s="34"/>
      <c r="O6" s="33">
        <v>13</v>
      </c>
      <c r="P6" s="29">
        <v>67.02</v>
      </c>
      <c r="Q6" s="34">
        <v>67.86</v>
      </c>
      <c r="R6" s="33">
        <v>118</v>
      </c>
      <c r="S6" s="29">
        <v>377.6</v>
      </c>
      <c r="T6" s="34">
        <v>373.54</v>
      </c>
      <c r="U6" s="33">
        <v>40</v>
      </c>
      <c r="V6" s="29">
        <v>73.849999999999994</v>
      </c>
      <c r="W6" s="34">
        <v>73.599999999999994</v>
      </c>
      <c r="X6" s="33" t="s">
        <v>617</v>
      </c>
      <c r="Y6" s="29" t="s">
        <v>617</v>
      </c>
      <c r="Z6" s="34" t="s">
        <v>617</v>
      </c>
      <c r="AA6" s="33">
        <v>113</v>
      </c>
      <c r="AB6" s="29">
        <v>1464.24</v>
      </c>
      <c r="AC6" s="34">
        <v>1478.89</v>
      </c>
      <c r="AD6" s="33">
        <v>145</v>
      </c>
      <c r="AE6" s="29">
        <v>2426.73</v>
      </c>
      <c r="AF6" s="34">
        <v>2447.75</v>
      </c>
      <c r="AG6" s="33" t="s">
        <v>617</v>
      </c>
      <c r="AH6" s="29" t="s">
        <v>617</v>
      </c>
      <c r="AI6" s="34" t="s">
        <v>617</v>
      </c>
      <c r="AJ6" s="33">
        <v>271</v>
      </c>
      <c r="AK6" s="29">
        <v>4205.25</v>
      </c>
      <c r="AL6" s="34">
        <v>3885.86</v>
      </c>
      <c r="AM6" s="33">
        <v>41</v>
      </c>
      <c r="AN6" s="29">
        <v>242.79</v>
      </c>
      <c r="AO6" s="34">
        <v>244.82</v>
      </c>
      <c r="AP6" s="33">
        <v>163</v>
      </c>
      <c r="AQ6" s="29">
        <v>1376.7</v>
      </c>
      <c r="AR6" s="34">
        <v>1386.73</v>
      </c>
      <c r="AS6" s="33">
        <v>199</v>
      </c>
      <c r="AT6" s="29">
        <v>384.78</v>
      </c>
      <c r="AU6" s="34">
        <v>149.26</v>
      </c>
      <c r="AV6" s="5" t="str">
        <f>COUNTIF(F6:AU6,"s")/3 &amp; " "&amp;25-COUNTBLANK(F6:AU6)/3</f>
        <v>2 24</v>
      </c>
    </row>
    <row r="7" spans="1:48" x14ac:dyDescent="0.25">
      <c r="A7" s="23" t="s">
        <v>35</v>
      </c>
      <c r="B7" s="2" t="s">
        <v>36</v>
      </c>
      <c r="C7" s="35">
        <v>884</v>
      </c>
      <c r="D7" s="26">
        <v>54120.26</v>
      </c>
      <c r="E7" s="36">
        <v>50144.37</v>
      </c>
      <c r="F7" s="35">
        <v>57</v>
      </c>
      <c r="G7" s="26">
        <v>119.69</v>
      </c>
      <c r="H7" s="36">
        <v>119.11</v>
      </c>
      <c r="I7" s="35">
        <v>418</v>
      </c>
      <c r="J7" s="26">
        <v>11613.65</v>
      </c>
      <c r="K7" s="36">
        <v>11750.59</v>
      </c>
      <c r="L7" s="35">
        <v>5</v>
      </c>
      <c r="M7" s="26">
        <v>11.13</v>
      </c>
      <c r="N7" s="36">
        <v>5.09</v>
      </c>
      <c r="O7" s="35">
        <v>37</v>
      </c>
      <c r="P7" s="26">
        <v>192.41</v>
      </c>
      <c r="Q7" s="36">
        <v>192.67</v>
      </c>
      <c r="R7" s="35">
        <v>165</v>
      </c>
      <c r="S7" s="26">
        <v>589.32000000000005</v>
      </c>
      <c r="T7" s="36">
        <v>580.05999999999995</v>
      </c>
      <c r="U7" s="35">
        <v>100</v>
      </c>
      <c r="V7" s="26">
        <v>105.18</v>
      </c>
      <c r="W7" s="36">
        <v>105.12</v>
      </c>
      <c r="X7" s="35">
        <v>20</v>
      </c>
      <c r="Y7" s="26">
        <v>115.41</v>
      </c>
      <c r="Z7" s="36">
        <v>116.57</v>
      </c>
      <c r="AA7" s="35">
        <v>331</v>
      </c>
      <c r="AB7" s="26">
        <v>3979.27</v>
      </c>
      <c r="AC7" s="36">
        <v>4005.96</v>
      </c>
      <c r="AD7" s="35">
        <v>227</v>
      </c>
      <c r="AE7" s="26">
        <v>4419.84</v>
      </c>
      <c r="AF7" s="36">
        <v>4474.6000000000004</v>
      </c>
      <c r="AG7" s="35">
        <v>7</v>
      </c>
      <c r="AH7" s="26">
        <v>27.06</v>
      </c>
      <c r="AI7" s="36">
        <v>27.05</v>
      </c>
      <c r="AJ7" s="35">
        <v>762</v>
      </c>
      <c r="AK7" s="26">
        <v>28181.63</v>
      </c>
      <c r="AL7" s="36">
        <v>24479.47</v>
      </c>
      <c r="AM7" s="35">
        <v>50</v>
      </c>
      <c r="AN7" s="26">
        <v>487.97</v>
      </c>
      <c r="AO7" s="36">
        <v>491.82</v>
      </c>
      <c r="AP7" s="35">
        <v>448</v>
      </c>
      <c r="AQ7" s="26">
        <v>3787.87</v>
      </c>
      <c r="AR7" s="36">
        <v>3792.09</v>
      </c>
      <c r="AS7" s="35">
        <v>407</v>
      </c>
      <c r="AT7" s="26">
        <v>489.83</v>
      </c>
      <c r="AU7" s="36">
        <v>4.17</v>
      </c>
      <c r="AV7" s="5" t="str">
        <f t="shared" ref="AV7:AV70" si="0">COUNTIF(F7:AU7,"s")/3 &amp; " "&amp;25-COUNTBLANK(F7:AU7)/3</f>
        <v>0 25</v>
      </c>
    </row>
    <row r="8" spans="1:48" x14ac:dyDescent="0.25">
      <c r="A8" s="23" t="s">
        <v>37</v>
      </c>
      <c r="B8" s="2" t="s">
        <v>38</v>
      </c>
      <c r="C8" s="35">
        <v>808</v>
      </c>
      <c r="D8" s="26">
        <v>51180.84</v>
      </c>
      <c r="E8" s="36">
        <v>42289.69</v>
      </c>
      <c r="F8" s="35">
        <v>36</v>
      </c>
      <c r="G8" s="26">
        <v>32.86</v>
      </c>
      <c r="H8" s="36">
        <v>31.93</v>
      </c>
      <c r="I8" s="35">
        <v>150</v>
      </c>
      <c r="J8" s="26">
        <v>1480.23</v>
      </c>
      <c r="K8" s="36">
        <v>1498.94</v>
      </c>
      <c r="L8" s="35"/>
      <c r="M8" s="26"/>
      <c r="N8" s="36"/>
      <c r="O8" s="35">
        <v>15</v>
      </c>
      <c r="P8" s="26">
        <v>32.200000000000003</v>
      </c>
      <c r="Q8" s="36">
        <v>32.619999999999997</v>
      </c>
      <c r="R8" s="35">
        <v>11</v>
      </c>
      <c r="S8" s="26">
        <v>16.23</v>
      </c>
      <c r="T8" s="36">
        <v>15.47</v>
      </c>
      <c r="U8" s="35">
        <v>101</v>
      </c>
      <c r="V8" s="26">
        <v>50.26</v>
      </c>
      <c r="W8" s="36">
        <v>49.38</v>
      </c>
      <c r="X8" s="35" t="s">
        <v>617</v>
      </c>
      <c r="Y8" s="26" t="s">
        <v>617</v>
      </c>
      <c r="Z8" s="36" t="s">
        <v>617</v>
      </c>
      <c r="AA8" s="35">
        <v>102</v>
      </c>
      <c r="AB8" s="26">
        <v>470.08</v>
      </c>
      <c r="AC8" s="36">
        <v>471.6</v>
      </c>
      <c r="AD8" s="35">
        <v>41</v>
      </c>
      <c r="AE8" s="26">
        <v>191.64</v>
      </c>
      <c r="AF8" s="36">
        <v>194.3</v>
      </c>
      <c r="AG8" s="35">
        <v>4</v>
      </c>
      <c r="AH8" s="26">
        <v>48.21</v>
      </c>
      <c r="AI8" s="36">
        <v>48.09</v>
      </c>
      <c r="AJ8" s="35">
        <v>795</v>
      </c>
      <c r="AK8" s="26">
        <v>47489.74</v>
      </c>
      <c r="AL8" s="36">
        <v>38697.599999999999</v>
      </c>
      <c r="AM8" s="35" t="s">
        <v>617</v>
      </c>
      <c r="AN8" s="26" t="s">
        <v>617</v>
      </c>
      <c r="AO8" s="36" t="s">
        <v>617</v>
      </c>
      <c r="AP8" s="35">
        <v>261</v>
      </c>
      <c r="AQ8" s="26">
        <v>1209.1500000000001</v>
      </c>
      <c r="AR8" s="36">
        <v>1209.82</v>
      </c>
      <c r="AS8" s="35">
        <v>197</v>
      </c>
      <c r="AT8" s="26">
        <v>123.54</v>
      </c>
      <c r="AU8" s="36">
        <v>3.25</v>
      </c>
      <c r="AV8" s="5" t="str">
        <f t="shared" si="0"/>
        <v>2 24</v>
      </c>
    </row>
    <row r="9" spans="1:48" x14ac:dyDescent="0.25">
      <c r="A9" s="23" t="s">
        <v>39</v>
      </c>
      <c r="B9" s="2" t="s">
        <v>40</v>
      </c>
      <c r="C9" s="35">
        <v>560</v>
      </c>
      <c r="D9" s="26">
        <v>135310.64000000001</v>
      </c>
      <c r="E9" s="36">
        <v>83722.28</v>
      </c>
      <c r="F9" s="35">
        <v>16</v>
      </c>
      <c r="G9" s="26">
        <v>9.82</v>
      </c>
      <c r="H9" s="36">
        <v>9.24</v>
      </c>
      <c r="I9" s="35">
        <v>8</v>
      </c>
      <c r="J9" s="26">
        <v>15</v>
      </c>
      <c r="K9" s="36">
        <v>14.95</v>
      </c>
      <c r="L9" s="35"/>
      <c r="M9" s="26"/>
      <c r="N9" s="36"/>
      <c r="O9" s="35" t="s">
        <v>617</v>
      </c>
      <c r="P9" s="26" t="s">
        <v>617</v>
      </c>
      <c r="Q9" s="36" t="s">
        <v>617</v>
      </c>
      <c r="R9" s="35" t="s">
        <v>617</v>
      </c>
      <c r="S9" s="26" t="s">
        <v>617</v>
      </c>
      <c r="T9" s="36" t="s">
        <v>617</v>
      </c>
      <c r="U9" s="35">
        <v>41</v>
      </c>
      <c r="V9" s="26">
        <v>11.59</v>
      </c>
      <c r="W9" s="36">
        <v>11.52</v>
      </c>
      <c r="X9" s="35"/>
      <c r="Y9" s="26"/>
      <c r="Z9" s="36"/>
      <c r="AA9" s="35">
        <v>11</v>
      </c>
      <c r="AB9" s="26">
        <v>30.75</v>
      </c>
      <c r="AC9" s="36">
        <v>30.69</v>
      </c>
      <c r="AD9" s="35" t="s">
        <v>617</v>
      </c>
      <c r="AE9" s="26" t="s">
        <v>617</v>
      </c>
      <c r="AF9" s="36" t="s">
        <v>617</v>
      </c>
      <c r="AG9" s="35">
        <v>5</v>
      </c>
      <c r="AH9" s="26">
        <v>0.77</v>
      </c>
      <c r="AI9" s="36">
        <v>0.7</v>
      </c>
      <c r="AJ9" s="35">
        <v>552</v>
      </c>
      <c r="AK9" s="26">
        <v>135095.44</v>
      </c>
      <c r="AL9" s="36">
        <v>83549.69</v>
      </c>
      <c r="AM9" s="35"/>
      <c r="AN9" s="26"/>
      <c r="AO9" s="36"/>
      <c r="AP9" s="35">
        <v>38</v>
      </c>
      <c r="AQ9" s="26">
        <v>100.88</v>
      </c>
      <c r="AR9" s="36">
        <v>100.32</v>
      </c>
      <c r="AS9" s="35">
        <v>46</v>
      </c>
      <c r="AT9" s="26">
        <v>41.58</v>
      </c>
      <c r="AU9" s="36">
        <v>0.37</v>
      </c>
      <c r="AV9" s="5" t="str">
        <f t="shared" si="0"/>
        <v>3 22</v>
      </c>
    </row>
    <row r="10" spans="1:48" x14ac:dyDescent="0.25">
      <c r="A10" s="23" t="s">
        <v>41</v>
      </c>
      <c r="B10" s="2" t="s">
        <v>42</v>
      </c>
      <c r="C10" s="35">
        <v>568</v>
      </c>
      <c r="D10" s="26">
        <v>38664.79</v>
      </c>
      <c r="E10" s="36">
        <v>37343.230000000003</v>
      </c>
      <c r="F10" s="35">
        <v>50</v>
      </c>
      <c r="G10" s="26">
        <v>454.45</v>
      </c>
      <c r="H10" s="36">
        <v>465.3</v>
      </c>
      <c r="I10" s="35">
        <v>388</v>
      </c>
      <c r="J10" s="26">
        <v>15321.18</v>
      </c>
      <c r="K10" s="36">
        <v>15467.19</v>
      </c>
      <c r="L10" s="35"/>
      <c r="M10" s="26"/>
      <c r="N10" s="36"/>
      <c r="O10" s="35">
        <v>9</v>
      </c>
      <c r="P10" s="26">
        <v>54.16</v>
      </c>
      <c r="Q10" s="36">
        <v>53.99</v>
      </c>
      <c r="R10" s="35">
        <v>348</v>
      </c>
      <c r="S10" s="26">
        <v>1925.73</v>
      </c>
      <c r="T10" s="36">
        <v>1899.66</v>
      </c>
      <c r="U10" s="35">
        <v>78</v>
      </c>
      <c r="V10" s="26">
        <v>362.3</v>
      </c>
      <c r="W10" s="36">
        <v>364.48</v>
      </c>
      <c r="X10" s="35">
        <v>20</v>
      </c>
      <c r="Y10" s="26">
        <v>156.58000000000001</v>
      </c>
      <c r="Z10" s="36">
        <v>156.63999999999999</v>
      </c>
      <c r="AA10" s="35">
        <v>166</v>
      </c>
      <c r="AB10" s="26">
        <v>2130.3200000000002</v>
      </c>
      <c r="AC10" s="36">
        <v>2125.0100000000002</v>
      </c>
      <c r="AD10" s="35">
        <v>330</v>
      </c>
      <c r="AE10" s="26">
        <v>10906.15</v>
      </c>
      <c r="AF10" s="36">
        <v>10998.78</v>
      </c>
      <c r="AG10" s="35">
        <v>18</v>
      </c>
      <c r="AH10" s="26">
        <v>159.77000000000001</v>
      </c>
      <c r="AI10" s="36">
        <v>161.1</v>
      </c>
      <c r="AJ10" s="35">
        <v>186</v>
      </c>
      <c r="AK10" s="26">
        <v>4128.8500000000004</v>
      </c>
      <c r="AL10" s="36">
        <v>3304.02</v>
      </c>
      <c r="AM10" s="35">
        <v>51</v>
      </c>
      <c r="AN10" s="26">
        <v>812.58</v>
      </c>
      <c r="AO10" s="36">
        <v>820.77</v>
      </c>
      <c r="AP10" s="35">
        <v>142</v>
      </c>
      <c r="AQ10" s="26">
        <v>1524.66</v>
      </c>
      <c r="AR10" s="36">
        <v>1504.7</v>
      </c>
      <c r="AS10" s="35">
        <v>372</v>
      </c>
      <c r="AT10" s="26">
        <v>728.06</v>
      </c>
      <c r="AU10" s="36">
        <v>21.59</v>
      </c>
      <c r="AV10" s="5" t="str">
        <f t="shared" si="0"/>
        <v>0 24</v>
      </c>
    </row>
    <row r="11" spans="1:48" x14ac:dyDescent="0.25">
      <c r="A11" s="23" t="s">
        <v>43</v>
      </c>
      <c r="B11" s="2" t="s">
        <v>44</v>
      </c>
      <c r="C11" s="35">
        <v>966</v>
      </c>
      <c r="D11" s="26">
        <v>60611.33</v>
      </c>
      <c r="E11" s="36">
        <v>54764.09</v>
      </c>
      <c r="F11" s="35">
        <v>404</v>
      </c>
      <c r="G11" s="26">
        <v>6279.6</v>
      </c>
      <c r="H11" s="36">
        <v>6329.7</v>
      </c>
      <c r="I11" s="35">
        <v>469</v>
      </c>
      <c r="J11" s="26">
        <v>16615.13</v>
      </c>
      <c r="K11" s="36">
        <v>16705.22</v>
      </c>
      <c r="L11" s="35"/>
      <c r="M11" s="26"/>
      <c r="N11" s="36"/>
      <c r="O11" s="35">
        <v>11</v>
      </c>
      <c r="P11" s="26">
        <v>45.44</v>
      </c>
      <c r="Q11" s="36">
        <v>44.78</v>
      </c>
      <c r="R11" s="35">
        <v>415</v>
      </c>
      <c r="S11" s="26">
        <v>1793.92</v>
      </c>
      <c r="T11" s="36">
        <v>1751.93</v>
      </c>
      <c r="U11" s="35">
        <v>112</v>
      </c>
      <c r="V11" s="26">
        <v>533.64</v>
      </c>
      <c r="W11" s="36">
        <v>536.66999999999996</v>
      </c>
      <c r="X11" s="35">
        <v>34</v>
      </c>
      <c r="Y11" s="26">
        <v>309.56</v>
      </c>
      <c r="Z11" s="36">
        <v>315.67</v>
      </c>
      <c r="AA11" s="35">
        <v>301</v>
      </c>
      <c r="AB11" s="26">
        <v>4112.93</v>
      </c>
      <c r="AC11" s="36">
        <v>4116.25</v>
      </c>
      <c r="AD11" s="35">
        <v>348</v>
      </c>
      <c r="AE11" s="26">
        <v>9678.25</v>
      </c>
      <c r="AF11" s="36">
        <v>9735.91</v>
      </c>
      <c r="AG11" s="35">
        <v>24</v>
      </c>
      <c r="AH11" s="26">
        <v>218.8</v>
      </c>
      <c r="AI11" s="36">
        <v>219.86</v>
      </c>
      <c r="AJ11" s="35">
        <v>369</v>
      </c>
      <c r="AK11" s="26">
        <v>17055.22</v>
      </c>
      <c r="AL11" s="36">
        <v>12540.15</v>
      </c>
      <c r="AM11" s="35">
        <v>62</v>
      </c>
      <c r="AN11" s="26">
        <v>699.83</v>
      </c>
      <c r="AO11" s="36">
        <v>706.08</v>
      </c>
      <c r="AP11" s="35">
        <v>233</v>
      </c>
      <c r="AQ11" s="26">
        <v>1727.49</v>
      </c>
      <c r="AR11" s="36">
        <v>1723.01</v>
      </c>
      <c r="AS11" s="35">
        <v>622</v>
      </c>
      <c r="AT11" s="26">
        <v>1541.52</v>
      </c>
      <c r="AU11" s="36">
        <v>38.86</v>
      </c>
      <c r="AV11" s="5" t="str">
        <f t="shared" si="0"/>
        <v>0 24</v>
      </c>
    </row>
    <row r="12" spans="1:48" x14ac:dyDescent="0.25">
      <c r="A12" s="23" t="s">
        <v>45</v>
      </c>
      <c r="B12" s="2" t="s">
        <v>46</v>
      </c>
      <c r="C12" s="35">
        <v>109</v>
      </c>
      <c r="D12" s="26">
        <v>7697.82</v>
      </c>
      <c r="E12" s="36">
        <v>6449.63</v>
      </c>
      <c r="F12" s="35">
        <v>12</v>
      </c>
      <c r="G12" s="26">
        <v>48.79</v>
      </c>
      <c r="H12" s="36">
        <v>47.73</v>
      </c>
      <c r="I12" s="35">
        <v>38</v>
      </c>
      <c r="J12" s="26">
        <v>553.87</v>
      </c>
      <c r="K12" s="36">
        <v>549.13</v>
      </c>
      <c r="L12" s="35"/>
      <c r="M12" s="26"/>
      <c r="N12" s="36"/>
      <c r="O12" s="35">
        <v>3</v>
      </c>
      <c r="P12" s="26">
        <v>23.6</v>
      </c>
      <c r="Q12" s="36">
        <v>23.2</v>
      </c>
      <c r="R12" s="35">
        <v>6</v>
      </c>
      <c r="S12" s="26">
        <v>5.0199999999999996</v>
      </c>
      <c r="T12" s="36">
        <v>4.53</v>
      </c>
      <c r="U12" s="35">
        <v>5</v>
      </c>
      <c r="V12" s="26">
        <v>4.17</v>
      </c>
      <c r="W12" s="36">
        <v>3.81</v>
      </c>
      <c r="X12" s="35"/>
      <c r="Y12" s="26"/>
      <c r="Z12" s="36"/>
      <c r="AA12" s="35">
        <v>31</v>
      </c>
      <c r="AB12" s="26">
        <v>508.03</v>
      </c>
      <c r="AC12" s="36">
        <v>501.46</v>
      </c>
      <c r="AD12" s="35">
        <v>7</v>
      </c>
      <c r="AE12" s="26">
        <v>38.200000000000003</v>
      </c>
      <c r="AF12" s="36">
        <v>38.26</v>
      </c>
      <c r="AG12" s="35" t="s">
        <v>617</v>
      </c>
      <c r="AH12" s="26" t="s">
        <v>617</v>
      </c>
      <c r="AI12" s="36" t="s">
        <v>617</v>
      </c>
      <c r="AJ12" s="35">
        <v>97</v>
      </c>
      <c r="AK12" s="26">
        <v>5103.8599999999997</v>
      </c>
      <c r="AL12" s="36">
        <v>4055.93</v>
      </c>
      <c r="AM12" s="35" t="s">
        <v>617</v>
      </c>
      <c r="AN12" s="26" t="s">
        <v>617</v>
      </c>
      <c r="AO12" s="36" t="s">
        <v>617</v>
      </c>
      <c r="AP12" s="35">
        <v>52</v>
      </c>
      <c r="AQ12" s="26">
        <v>1231.32</v>
      </c>
      <c r="AR12" s="36">
        <v>1218.48</v>
      </c>
      <c r="AS12" s="35">
        <v>42</v>
      </c>
      <c r="AT12" s="26">
        <v>174.85</v>
      </c>
      <c r="AU12" s="36">
        <v>1.02</v>
      </c>
      <c r="AV12" s="5" t="str">
        <f t="shared" si="0"/>
        <v>2 23</v>
      </c>
    </row>
    <row r="13" spans="1:48" x14ac:dyDescent="0.25">
      <c r="A13" s="23" t="s">
        <v>47</v>
      </c>
      <c r="B13" s="2" t="s">
        <v>48</v>
      </c>
      <c r="C13" s="35">
        <v>2664</v>
      </c>
      <c r="D13" s="26">
        <v>87227.71</v>
      </c>
      <c r="E13" s="36">
        <v>74379.58</v>
      </c>
      <c r="F13" s="35">
        <v>2248</v>
      </c>
      <c r="G13" s="26">
        <v>42317.74</v>
      </c>
      <c r="H13" s="36">
        <v>42501.06</v>
      </c>
      <c r="I13" s="35">
        <v>325</v>
      </c>
      <c r="J13" s="26">
        <v>5468.09</v>
      </c>
      <c r="K13" s="36">
        <v>5444.45</v>
      </c>
      <c r="L13" s="35" t="s">
        <v>617</v>
      </c>
      <c r="M13" s="26" t="s">
        <v>617</v>
      </c>
      <c r="N13" s="36" t="s">
        <v>617</v>
      </c>
      <c r="O13" s="35" t="s">
        <v>617</v>
      </c>
      <c r="P13" s="26" t="s">
        <v>617</v>
      </c>
      <c r="Q13" s="36" t="s">
        <v>617</v>
      </c>
      <c r="R13" s="35">
        <v>860</v>
      </c>
      <c r="S13" s="26">
        <v>5437.12</v>
      </c>
      <c r="T13" s="36">
        <v>5326.69</v>
      </c>
      <c r="U13" s="35">
        <v>84</v>
      </c>
      <c r="V13" s="26">
        <v>199.2</v>
      </c>
      <c r="W13" s="36">
        <v>197.61</v>
      </c>
      <c r="X13" s="35">
        <v>46</v>
      </c>
      <c r="Y13" s="26">
        <v>384.24</v>
      </c>
      <c r="Z13" s="36">
        <v>381.13</v>
      </c>
      <c r="AA13" s="35">
        <v>378</v>
      </c>
      <c r="AB13" s="26">
        <v>4436.0600000000004</v>
      </c>
      <c r="AC13" s="36">
        <v>4408.83</v>
      </c>
      <c r="AD13" s="35">
        <v>131</v>
      </c>
      <c r="AE13" s="26">
        <v>1917.51</v>
      </c>
      <c r="AF13" s="36">
        <v>1917.59</v>
      </c>
      <c r="AG13" s="35">
        <v>30</v>
      </c>
      <c r="AH13" s="26">
        <v>104.67</v>
      </c>
      <c r="AI13" s="36">
        <v>103.88</v>
      </c>
      <c r="AJ13" s="35">
        <v>393</v>
      </c>
      <c r="AK13" s="26">
        <v>19629.990000000002</v>
      </c>
      <c r="AL13" s="36">
        <v>12024.63</v>
      </c>
      <c r="AM13" s="35">
        <v>58</v>
      </c>
      <c r="AN13" s="26">
        <v>381.73</v>
      </c>
      <c r="AO13" s="36">
        <v>379.22</v>
      </c>
      <c r="AP13" s="35">
        <v>282</v>
      </c>
      <c r="AQ13" s="26">
        <v>1495.59</v>
      </c>
      <c r="AR13" s="36">
        <v>1471.78</v>
      </c>
      <c r="AS13" s="35">
        <v>1695</v>
      </c>
      <c r="AT13" s="26">
        <v>5417.61</v>
      </c>
      <c r="AU13" s="36">
        <v>185.4</v>
      </c>
      <c r="AV13" s="5" t="str">
        <f t="shared" si="0"/>
        <v>2 25</v>
      </c>
    </row>
    <row r="14" spans="1:48" x14ac:dyDescent="0.25">
      <c r="A14" s="23" t="s">
        <v>49</v>
      </c>
      <c r="B14" s="2" t="s">
        <v>561</v>
      </c>
      <c r="C14" s="35">
        <v>785</v>
      </c>
      <c r="D14" s="26">
        <v>18682.740000000002</v>
      </c>
      <c r="E14" s="36">
        <v>17155.560000000001</v>
      </c>
      <c r="F14" s="35">
        <v>709</v>
      </c>
      <c r="G14" s="26">
        <v>11340.58</v>
      </c>
      <c r="H14" s="36">
        <v>11388.01</v>
      </c>
      <c r="I14" s="35">
        <v>59</v>
      </c>
      <c r="J14" s="26">
        <v>1566.57</v>
      </c>
      <c r="K14" s="36">
        <v>1553.95</v>
      </c>
      <c r="L14" s="35"/>
      <c r="M14" s="26"/>
      <c r="N14" s="36"/>
      <c r="O14" s="35" t="s">
        <v>617</v>
      </c>
      <c r="P14" s="26" t="s">
        <v>617</v>
      </c>
      <c r="Q14" s="36" t="s">
        <v>617</v>
      </c>
      <c r="R14" s="35">
        <v>218</v>
      </c>
      <c r="S14" s="26">
        <v>894.85</v>
      </c>
      <c r="T14" s="36">
        <v>882.76</v>
      </c>
      <c r="U14" s="35">
        <v>24</v>
      </c>
      <c r="V14" s="26">
        <v>274.99</v>
      </c>
      <c r="W14" s="36">
        <v>272.44</v>
      </c>
      <c r="X14" s="35">
        <v>14</v>
      </c>
      <c r="Y14" s="26">
        <v>131.52000000000001</v>
      </c>
      <c r="Z14" s="36">
        <v>130.13999999999999</v>
      </c>
      <c r="AA14" s="35">
        <v>43</v>
      </c>
      <c r="AB14" s="26">
        <v>605.52</v>
      </c>
      <c r="AC14" s="36">
        <v>599.82000000000005</v>
      </c>
      <c r="AD14" s="35">
        <v>16</v>
      </c>
      <c r="AE14" s="26">
        <v>323.7</v>
      </c>
      <c r="AF14" s="36">
        <v>320.02</v>
      </c>
      <c r="AG14" s="35" t="s">
        <v>617</v>
      </c>
      <c r="AH14" s="26" t="s">
        <v>617</v>
      </c>
      <c r="AI14" s="36" t="s">
        <v>617</v>
      </c>
      <c r="AJ14" s="35">
        <v>62</v>
      </c>
      <c r="AK14" s="26">
        <v>2142.5500000000002</v>
      </c>
      <c r="AL14" s="36">
        <v>1530.03</v>
      </c>
      <c r="AM14" s="35">
        <v>10</v>
      </c>
      <c r="AN14" s="26">
        <v>180.39</v>
      </c>
      <c r="AO14" s="36">
        <v>180.1</v>
      </c>
      <c r="AP14" s="35">
        <v>43</v>
      </c>
      <c r="AQ14" s="26">
        <v>238.62</v>
      </c>
      <c r="AR14" s="36">
        <v>234.19</v>
      </c>
      <c r="AS14" s="35">
        <v>429</v>
      </c>
      <c r="AT14" s="26">
        <v>963.87</v>
      </c>
      <c r="AU14" s="36">
        <v>44.31</v>
      </c>
      <c r="AV14" s="5" t="str">
        <f t="shared" si="0"/>
        <v>2 24</v>
      </c>
    </row>
    <row r="15" spans="1:48" x14ac:dyDescent="0.25">
      <c r="A15" s="23" t="s">
        <v>50</v>
      </c>
      <c r="B15" s="2" t="s">
        <v>51</v>
      </c>
      <c r="C15" s="35">
        <v>309</v>
      </c>
      <c r="D15" s="26">
        <v>37474.839999999997</v>
      </c>
      <c r="E15" s="36">
        <v>23048</v>
      </c>
      <c r="F15" s="35">
        <v>34</v>
      </c>
      <c r="G15" s="26">
        <v>111.46</v>
      </c>
      <c r="H15" s="36">
        <v>113.29</v>
      </c>
      <c r="I15" s="35">
        <v>50</v>
      </c>
      <c r="J15" s="26">
        <v>367.32</v>
      </c>
      <c r="K15" s="36">
        <v>366.57</v>
      </c>
      <c r="L15" s="35" t="s">
        <v>617</v>
      </c>
      <c r="M15" s="26" t="s">
        <v>617</v>
      </c>
      <c r="N15" s="36" t="s">
        <v>617</v>
      </c>
      <c r="O15" s="35">
        <v>6</v>
      </c>
      <c r="P15" s="26">
        <v>15.93</v>
      </c>
      <c r="Q15" s="36">
        <v>15.91</v>
      </c>
      <c r="R15" s="35">
        <v>9</v>
      </c>
      <c r="S15" s="26">
        <v>31.58</v>
      </c>
      <c r="T15" s="36">
        <v>29.87</v>
      </c>
      <c r="U15" s="35">
        <v>49</v>
      </c>
      <c r="V15" s="26">
        <v>76.86</v>
      </c>
      <c r="W15" s="36">
        <v>76.36</v>
      </c>
      <c r="X15" s="35">
        <v>3</v>
      </c>
      <c r="Y15" s="26">
        <v>15.05</v>
      </c>
      <c r="Z15" s="36">
        <v>14.96</v>
      </c>
      <c r="AA15" s="35">
        <v>64</v>
      </c>
      <c r="AB15" s="26">
        <v>363.33</v>
      </c>
      <c r="AC15" s="36">
        <v>358.9</v>
      </c>
      <c r="AD15" s="35">
        <v>6</v>
      </c>
      <c r="AE15" s="26">
        <v>23.42</v>
      </c>
      <c r="AF15" s="36">
        <v>23.57</v>
      </c>
      <c r="AG15" s="35">
        <v>8</v>
      </c>
      <c r="AH15" s="26">
        <v>10.81</v>
      </c>
      <c r="AI15" s="36">
        <v>10.15</v>
      </c>
      <c r="AJ15" s="35">
        <v>297</v>
      </c>
      <c r="AK15" s="26">
        <v>35834.49</v>
      </c>
      <c r="AL15" s="36">
        <v>21509.040000000001</v>
      </c>
      <c r="AM15" s="35" t="s">
        <v>617</v>
      </c>
      <c r="AN15" s="26" t="s">
        <v>617</v>
      </c>
      <c r="AO15" s="36" t="s">
        <v>617</v>
      </c>
      <c r="AP15" s="35">
        <v>89</v>
      </c>
      <c r="AQ15" s="26">
        <v>526.86</v>
      </c>
      <c r="AR15" s="36">
        <v>522.30999999999995</v>
      </c>
      <c r="AS15" s="35">
        <v>59</v>
      </c>
      <c r="AT15" s="26">
        <v>93.8</v>
      </c>
      <c r="AU15" s="36">
        <v>4.83</v>
      </c>
      <c r="AV15" s="5" t="str">
        <f t="shared" si="0"/>
        <v>2 25</v>
      </c>
    </row>
    <row r="16" spans="1:48" x14ac:dyDescent="0.25">
      <c r="A16" s="23" t="s">
        <v>52</v>
      </c>
      <c r="B16" s="2" t="s">
        <v>53</v>
      </c>
      <c r="C16" s="35">
        <v>302</v>
      </c>
      <c r="D16" s="26">
        <v>8664.92</v>
      </c>
      <c r="E16" s="36">
        <v>8132.15</v>
      </c>
      <c r="F16" s="35">
        <v>60</v>
      </c>
      <c r="G16" s="26">
        <v>190.44</v>
      </c>
      <c r="H16" s="36">
        <v>188.93</v>
      </c>
      <c r="I16" s="35">
        <v>132</v>
      </c>
      <c r="J16" s="26">
        <v>892.97</v>
      </c>
      <c r="K16" s="36">
        <v>899.25</v>
      </c>
      <c r="L16" s="35"/>
      <c r="M16" s="26"/>
      <c r="N16" s="36"/>
      <c r="O16" s="35" t="s">
        <v>617</v>
      </c>
      <c r="P16" s="26" t="s">
        <v>617</v>
      </c>
      <c r="Q16" s="36" t="s">
        <v>617</v>
      </c>
      <c r="R16" s="35"/>
      <c r="S16" s="26"/>
      <c r="T16" s="36"/>
      <c r="U16" s="35">
        <v>12</v>
      </c>
      <c r="V16" s="26">
        <v>2.4700000000000002</v>
      </c>
      <c r="W16" s="36">
        <v>2.44</v>
      </c>
      <c r="X16" s="35"/>
      <c r="Y16" s="26"/>
      <c r="Z16" s="36"/>
      <c r="AA16" s="35">
        <v>54</v>
      </c>
      <c r="AB16" s="26">
        <v>248.39</v>
      </c>
      <c r="AC16" s="36">
        <v>248.54</v>
      </c>
      <c r="AD16" s="35" t="s">
        <v>617</v>
      </c>
      <c r="AE16" s="26" t="s">
        <v>617</v>
      </c>
      <c r="AF16" s="36" t="s">
        <v>617</v>
      </c>
      <c r="AG16" s="35"/>
      <c r="AH16" s="26"/>
      <c r="AI16" s="36"/>
      <c r="AJ16" s="35">
        <v>282</v>
      </c>
      <c r="AK16" s="26">
        <v>6190.11</v>
      </c>
      <c r="AL16" s="36">
        <v>5717.72</v>
      </c>
      <c r="AM16" s="35" t="s">
        <v>617</v>
      </c>
      <c r="AN16" s="26" t="s">
        <v>617</v>
      </c>
      <c r="AO16" s="36" t="s">
        <v>617</v>
      </c>
      <c r="AP16" s="35">
        <v>169</v>
      </c>
      <c r="AQ16" s="26">
        <v>1026.1300000000001</v>
      </c>
      <c r="AR16" s="36">
        <v>1026.52</v>
      </c>
      <c r="AS16" s="35">
        <v>111</v>
      </c>
      <c r="AT16" s="26">
        <v>65.87</v>
      </c>
      <c r="AU16" s="36"/>
      <c r="AV16" s="5" t="str">
        <f t="shared" si="0"/>
        <v>3 20.6666666666667</v>
      </c>
    </row>
    <row r="17" spans="1:48" x14ac:dyDescent="0.25">
      <c r="A17" s="23" t="s">
        <v>54</v>
      </c>
      <c r="B17" s="2" t="s">
        <v>55</v>
      </c>
      <c r="C17" s="35">
        <v>831</v>
      </c>
      <c r="D17" s="26">
        <v>46296.22</v>
      </c>
      <c r="E17" s="36">
        <v>45287.53</v>
      </c>
      <c r="F17" s="35" t="s">
        <v>617</v>
      </c>
      <c r="G17" s="26" t="s">
        <v>617</v>
      </c>
      <c r="H17" s="36" t="s">
        <v>617</v>
      </c>
      <c r="I17" s="35">
        <v>649</v>
      </c>
      <c r="J17" s="26">
        <v>10506.55</v>
      </c>
      <c r="K17" s="36">
        <v>10493.4</v>
      </c>
      <c r="L17" s="35"/>
      <c r="M17" s="26"/>
      <c r="N17" s="36"/>
      <c r="O17" s="35">
        <v>55</v>
      </c>
      <c r="P17" s="26">
        <v>242.86</v>
      </c>
      <c r="Q17" s="36">
        <v>242.37</v>
      </c>
      <c r="R17" s="35" t="s">
        <v>617</v>
      </c>
      <c r="S17" s="26" t="s">
        <v>617</v>
      </c>
      <c r="T17" s="36" t="s">
        <v>617</v>
      </c>
      <c r="U17" s="35">
        <v>74</v>
      </c>
      <c r="V17" s="26">
        <v>17.7</v>
      </c>
      <c r="W17" s="36">
        <v>17.600000000000001</v>
      </c>
      <c r="X17" s="35">
        <v>6</v>
      </c>
      <c r="Y17" s="26">
        <v>20.93</v>
      </c>
      <c r="Z17" s="36">
        <v>20.9</v>
      </c>
      <c r="AA17" s="35">
        <v>288</v>
      </c>
      <c r="AB17" s="26">
        <v>3513.4</v>
      </c>
      <c r="AC17" s="36">
        <v>3509.08</v>
      </c>
      <c r="AD17" s="35">
        <v>26</v>
      </c>
      <c r="AE17" s="26">
        <v>187.75</v>
      </c>
      <c r="AF17" s="36">
        <v>187.46</v>
      </c>
      <c r="AG17" s="35"/>
      <c r="AH17" s="26"/>
      <c r="AI17" s="36"/>
      <c r="AJ17" s="35">
        <v>780</v>
      </c>
      <c r="AK17" s="26">
        <v>16168.62</v>
      </c>
      <c r="AL17" s="36">
        <v>15344.1</v>
      </c>
      <c r="AM17" s="35">
        <v>7</v>
      </c>
      <c r="AN17" s="26">
        <v>68.84</v>
      </c>
      <c r="AO17" s="36">
        <v>68.58</v>
      </c>
      <c r="AP17" s="35">
        <v>687</v>
      </c>
      <c r="AQ17" s="26">
        <v>15425.02</v>
      </c>
      <c r="AR17" s="36">
        <v>15399.99</v>
      </c>
      <c r="AS17" s="35">
        <v>399</v>
      </c>
      <c r="AT17" s="26">
        <v>139.63</v>
      </c>
      <c r="AU17" s="36"/>
      <c r="AV17" s="5" t="str">
        <f t="shared" si="0"/>
        <v>2 22.6666666666667</v>
      </c>
    </row>
    <row r="18" spans="1:48" x14ac:dyDescent="0.25">
      <c r="A18" s="23" t="s">
        <v>56</v>
      </c>
      <c r="B18" s="2" t="s">
        <v>57</v>
      </c>
      <c r="C18" s="35">
        <v>503</v>
      </c>
      <c r="D18" s="26">
        <v>25881.61</v>
      </c>
      <c r="E18" s="36">
        <v>24530.89</v>
      </c>
      <c r="F18" s="35">
        <v>23</v>
      </c>
      <c r="G18" s="26">
        <v>30.87</v>
      </c>
      <c r="H18" s="36">
        <v>30.91</v>
      </c>
      <c r="I18" s="35">
        <v>260</v>
      </c>
      <c r="J18" s="26">
        <v>3243.5</v>
      </c>
      <c r="K18" s="36">
        <v>3246.45</v>
      </c>
      <c r="L18" s="35" t="s">
        <v>617</v>
      </c>
      <c r="M18" s="26" t="s">
        <v>617</v>
      </c>
      <c r="N18" s="36" t="s">
        <v>617</v>
      </c>
      <c r="O18" s="35">
        <v>10</v>
      </c>
      <c r="P18" s="26">
        <v>29.42</v>
      </c>
      <c r="Q18" s="36">
        <v>29.04</v>
      </c>
      <c r="R18" s="35">
        <v>4</v>
      </c>
      <c r="S18" s="26">
        <v>5.45</v>
      </c>
      <c r="T18" s="36">
        <v>5.44</v>
      </c>
      <c r="U18" s="35">
        <v>15</v>
      </c>
      <c r="V18" s="26">
        <v>11.26</v>
      </c>
      <c r="W18" s="36">
        <v>11.39</v>
      </c>
      <c r="X18" s="35"/>
      <c r="Y18" s="26"/>
      <c r="Z18" s="36"/>
      <c r="AA18" s="35">
        <v>166</v>
      </c>
      <c r="AB18" s="26">
        <v>1612.42</v>
      </c>
      <c r="AC18" s="36">
        <v>1610.55</v>
      </c>
      <c r="AD18" s="35">
        <v>32</v>
      </c>
      <c r="AE18" s="26">
        <v>179.32</v>
      </c>
      <c r="AF18" s="36">
        <v>179.65</v>
      </c>
      <c r="AG18" s="35" t="s">
        <v>617</v>
      </c>
      <c r="AH18" s="26" t="s">
        <v>617</v>
      </c>
      <c r="AI18" s="36" t="s">
        <v>617</v>
      </c>
      <c r="AJ18" s="35">
        <v>481</v>
      </c>
      <c r="AK18" s="26">
        <v>17414.259999999998</v>
      </c>
      <c r="AL18" s="36">
        <v>16241.97</v>
      </c>
      <c r="AM18" s="35">
        <v>11</v>
      </c>
      <c r="AN18" s="26">
        <v>26.83</v>
      </c>
      <c r="AO18" s="36">
        <v>26.82</v>
      </c>
      <c r="AP18" s="35">
        <v>306</v>
      </c>
      <c r="AQ18" s="26">
        <v>3126.58</v>
      </c>
      <c r="AR18" s="36">
        <v>3123.82</v>
      </c>
      <c r="AS18" s="35">
        <v>232</v>
      </c>
      <c r="AT18" s="26">
        <v>177.62</v>
      </c>
      <c r="AU18" s="36">
        <v>0.91</v>
      </c>
      <c r="AV18" s="5" t="str">
        <f t="shared" si="0"/>
        <v>2 24</v>
      </c>
    </row>
    <row r="19" spans="1:48" x14ac:dyDescent="0.25">
      <c r="A19" s="23" t="s">
        <v>58</v>
      </c>
      <c r="B19" s="2" t="s">
        <v>59</v>
      </c>
      <c r="C19" s="35">
        <v>1327</v>
      </c>
      <c r="D19" s="26">
        <v>56650.6</v>
      </c>
      <c r="E19" s="36">
        <v>53795.51</v>
      </c>
      <c r="F19" s="35">
        <v>47</v>
      </c>
      <c r="G19" s="26">
        <v>90.85</v>
      </c>
      <c r="H19" s="36">
        <v>89.46</v>
      </c>
      <c r="I19" s="35">
        <v>617</v>
      </c>
      <c r="J19" s="26">
        <v>4808.21</v>
      </c>
      <c r="K19" s="36">
        <v>4804.1899999999996</v>
      </c>
      <c r="L19" s="35" t="s">
        <v>617</v>
      </c>
      <c r="M19" s="26" t="s">
        <v>617</v>
      </c>
      <c r="N19" s="36" t="s">
        <v>617</v>
      </c>
      <c r="O19" s="35">
        <v>30</v>
      </c>
      <c r="P19" s="26">
        <v>71.930000000000007</v>
      </c>
      <c r="Q19" s="36">
        <v>71.790000000000006</v>
      </c>
      <c r="R19" s="35" t="s">
        <v>617</v>
      </c>
      <c r="S19" s="26" t="s">
        <v>617</v>
      </c>
      <c r="T19" s="36" t="s">
        <v>617</v>
      </c>
      <c r="U19" s="35">
        <v>91</v>
      </c>
      <c r="V19" s="26">
        <v>39.08</v>
      </c>
      <c r="W19" s="36">
        <v>38.700000000000003</v>
      </c>
      <c r="X19" s="35"/>
      <c r="Y19" s="26"/>
      <c r="Z19" s="36"/>
      <c r="AA19" s="35">
        <v>131</v>
      </c>
      <c r="AB19" s="26">
        <v>776.6</v>
      </c>
      <c r="AC19" s="36">
        <v>775.18</v>
      </c>
      <c r="AD19" s="35">
        <v>11</v>
      </c>
      <c r="AE19" s="26">
        <v>59.86</v>
      </c>
      <c r="AF19" s="36">
        <v>59.91</v>
      </c>
      <c r="AG19" s="35">
        <v>3</v>
      </c>
      <c r="AH19" s="26">
        <v>0.39</v>
      </c>
      <c r="AI19" s="36">
        <v>0.39</v>
      </c>
      <c r="AJ19" s="35">
        <v>1297</v>
      </c>
      <c r="AK19" s="26">
        <v>43271.5</v>
      </c>
      <c r="AL19" s="36">
        <v>40606.79</v>
      </c>
      <c r="AM19" s="35">
        <v>3</v>
      </c>
      <c r="AN19" s="26">
        <v>6.27</v>
      </c>
      <c r="AO19" s="36">
        <v>6.27</v>
      </c>
      <c r="AP19" s="35">
        <v>729</v>
      </c>
      <c r="AQ19" s="26">
        <v>7331.17</v>
      </c>
      <c r="AR19" s="36">
        <v>7321.77</v>
      </c>
      <c r="AS19" s="35">
        <v>533</v>
      </c>
      <c r="AT19" s="26">
        <v>187.62</v>
      </c>
      <c r="AU19" s="36">
        <v>13.94</v>
      </c>
      <c r="AV19" s="5" t="str">
        <f t="shared" si="0"/>
        <v>2 24</v>
      </c>
    </row>
    <row r="20" spans="1:48" x14ac:dyDescent="0.25">
      <c r="A20" s="23" t="s">
        <v>60</v>
      </c>
      <c r="B20" s="2" t="s">
        <v>61</v>
      </c>
      <c r="C20" s="35">
        <v>2995</v>
      </c>
      <c r="D20" s="26">
        <v>130827.95</v>
      </c>
      <c r="E20" s="36">
        <v>128100.64</v>
      </c>
      <c r="F20" s="35">
        <v>74</v>
      </c>
      <c r="G20" s="26">
        <v>133.76</v>
      </c>
      <c r="H20" s="36">
        <v>132.35</v>
      </c>
      <c r="I20" s="35">
        <v>2130</v>
      </c>
      <c r="J20" s="26">
        <v>31396.68</v>
      </c>
      <c r="K20" s="36">
        <v>31402.62</v>
      </c>
      <c r="L20" s="35">
        <v>5</v>
      </c>
      <c r="M20" s="26">
        <v>11.95</v>
      </c>
      <c r="N20" s="36">
        <v>6.47</v>
      </c>
      <c r="O20" s="35">
        <v>74</v>
      </c>
      <c r="P20" s="26">
        <v>245.55</v>
      </c>
      <c r="Q20" s="36">
        <v>245.13</v>
      </c>
      <c r="R20" s="35">
        <v>13</v>
      </c>
      <c r="S20" s="26">
        <v>9.75</v>
      </c>
      <c r="T20" s="36">
        <v>9.33</v>
      </c>
      <c r="U20" s="35">
        <v>216</v>
      </c>
      <c r="V20" s="26">
        <v>137.27000000000001</v>
      </c>
      <c r="W20" s="36">
        <v>136.41</v>
      </c>
      <c r="X20" s="35">
        <v>7</v>
      </c>
      <c r="Y20" s="26">
        <v>11.11</v>
      </c>
      <c r="Z20" s="36">
        <v>11.1</v>
      </c>
      <c r="AA20" s="35">
        <v>869</v>
      </c>
      <c r="AB20" s="26">
        <v>6874.41</v>
      </c>
      <c r="AC20" s="36">
        <v>6866.37</v>
      </c>
      <c r="AD20" s="35">
        <v>245</v>
      </c>
      <c r="AE20" s="26">
        <v>1343.13</v>
      </c>
      <c r="AF20" s="36">
        <v>1344.96</v>
      </c>
      <c r="AG20" s="35">
        <v>10</v>
      </c>
      <c r="AH20" s="26">
        <v>10.34</v>
      </c>
      <c r="AI20" s="36">
        <v>10.26</v>
      </c>
      <c r="AJ20" s="35">
        <v>2882</v>
      </c>
      <c r="AK20" s="26">
        <v>57281.36</v>
      </c>
      <c r="AL20" s="36">
        <v>55121.91</v>
      </c>
      <c r="AM20" s="35">
        <v>37</v>
      </c>
      <c r="AN20" s="26">
        <v>167.24</v>
      </c>
      <c r="AO20" s="36">
        <v>167.02</v>
      </c>
      <c r="AP20" s="35">
        <v>2277</v>
      </c>
      <c r="AQ20" s="26">
        <v>32663.3</v>
      </c>
      <c r="AR20" s="36">
        <v>32629.57</v>
      </c>
      <c r="AS20" s="35">
        <v>1390</v>
      </c>
      <c r="AT20" s="26">
        <v>542.1</v>
      </c>
      <c r="AU20" s="36">
        <v>17.14</v>
      </c>
      <c r="AV20" s="5" t="str">
        <f t="shared" si="0"/>
        <v>0 25</v>
      </c>
    </row>
    <row r="21" spans="1:48" x14ac:dyDescent="0.25">
      <c r="A21" s="23" t="s">
        <v>62</v>
      </c>
      <c r="B21" s="2" t="s">
        <v>63</v>
      </c>
      <c r="C21" s="35">
        <v>1500</v>
      </c>
      <c r="D21" s="26">
        <v>144623.82</v>
      </c>
      <c r="E21" s="36">
        <v>127483.59</v>
      </c>
      <c r="F21" s="35">
        <v>51</v>
      </c>
      <c r="G21" s="26">
        <v>277.16000000000003</v>
      </c>
      <c r="H21" s="36">
        <v>272.39</v>
      </c>
      <c r="I21" s="35">
        <v>954</v>
      </c>
      <c r="J21" s="26">
        <v>15387.57</v>
      </c>
      <c r="K21" s="36">
        <v>15371.12</v>
      </c>
      <c r="L21" s="35">
        <v>3</v>
      </c>
      <c r="M21" s="26">
        <v>5.78</v>
      </c>
      <c r="N21" s="36">
        <v>5.78</v>
      </c>
      <c r="O21" s="35">
        <v>168</v>
      </c>
      <c r="P21" s="26">
        <v>1331.77</v>
      </c>
      <c r="Q21" s="36">
        <v>1327.79</v>
      </c>
      <c r="R21" s="35">
        <v>6</v>
      </c>
      <c r="S21" s="26">
        <v>32.08</v>
      </c>
      <c r="T21" s="36">
        <v>32.020000000000003</v>
      </c>
      <c r="U21" s="35">
        <v>74</v>
      </c>
      <c r="V21" s="26">
        <v>45.01</v>
      </c>
      <c r="W21" s="36">
        <v>45.1</v>
      </c>
      <c r="X21" s="35">
        <v>11</v>
      </c>
      <c r="Y21" s="26">
        <v>67.91</v>
      </c>
      <c r="Z21" s="36">
        <v>67.8</v>
      </c>
      <c r="AA21" s="35">
        <v>703</v>
      </c>
      <c r="AB21" s="26">
        <v>14250.13</v>
      </c>
      <c r="AC21" s="36">
        <v>14230.79</v>
      </c>
      <c r="AD21" s="35">
        <v>39</v>
      </c>
      <c r="AE21" s="26">
        <v>267.95</v>
      </c>
      <c r="AF21" s="36">
        <v>267.69</v>
      </c>
      <c r="AG21" s="35">
        <v>11</v>
      </c>
      <c r="AH21" s="26">
        <v>42.51</v>
      </c>
      <c r="AI21" s="36">
        <v>42.13</v>
      </c>
      <c r="AJ21" s="35">
        <v>1419</v>
      </c>
      <c r="AK21" s="26">
        <v>91634.37</v>
      </c>
      <c r="AL21" s="36">
        <v>75863.47</v>
      </c>
      <c r="AM21" s="35">
        <v>13</v>
      </c>
      <c r="AN21" s="26">
        <v>40.93</v>
      </c>
      <c r="AO21" s="36">
        <v>40.799999999999997</v>
      </c>
      <c r="AP21" s="35">
        <v>1062</v>
      </c>
      <c r="AQ21" s="26">
        <v>19926.740000000002</v>
      </c>
      <c r="AR21" s="36">
        <v>19889.53</v>
      </c>
      <c r="AS21" s="35">
        <v>735</v>
      </c>
      <c r="AT21" s="26">
        <v>1313.91</v>
      </c>
      <c r="AU21" s="36">
        <v>27.18</v>
      </c>
      <c r="AV21" s="5" t="str">
        <f t="shared" si="0"/>
        <v>0 25</v>
      </c>
    </row>
    <row r="22" spans="1:48" x14ac:dyDescent="0.25">
      <c r="A22" s="23" t="s">
        <v>64</v>
      </c>
      <c r="B22" s="2" t="s">
        <v>65</v>
      </c>
      <c r="C22" s="35">
        <v>723</v>
      </c>
      <c r="D22" s="26">
        <v>55531.09</v>
      </c>
      <c r="E22" s="36">
        <v>51911.97</v>
      </c>
      <c r="F22" s="35">
        <v>30</v>
      </c>
      <c r="G22" s="26">
        <v>47.72</v>
      </c>
      <c r="H22" s="36">
        <v>45.71</v>
      </c>
      <c r="I22" s="35">
        <v>544</v>
      </c>
      <c r="J22" s="26">
        <v>10282.290000000001</v>
      </c>
      <c r="K22" s="36">
        <v>10287.84</v>
      </c>
      <c r="L22" s="35" t="s">
        <v>617</v>
      </c>
      <c r="M22" s="26" t="s">
        <v>617</v>
      </c>
      <c r="N22" s="36" t="s">
        <v>617</v>
      </c>
      <c r="O22" s="35">
        <v>45</v>
      </c>
      <c r="P22" s="26">
        <v>263.70999999999998</v>
      </c>
      <c r="Q22" s="36">
        <v>263.39999999999998</v>
      </c>
      <c r="R22" s="35">
        <v>5</v>
      </c>
      <c r="S22" s="26">
        <v>7.15</v>
      </c>
      <c r="T22" s="36">
        <v>6.94</v>
      </c>
      <c r="U22" s="35">
        <v>79</v>
      </c>
      <c r="V22" s="26">
        <v>22.6</v>
      </c>
      <c r="W22" s="36">
        <v>22.46</v>
      </c>
      <c r="X22" s="35">
        <v>4</v>
      </c>
      <c r="Y22" s="26">
        <v>7.02</v>
      </c>
      <c r="Z22" s="36">
        <v>7.02</v>
      </c>
      <c r="AA22" s="35">
        <v>454</v>
      </c>
      <c r="AB22" s="26">
        <v>8383.68</v>
      </c>
      <c r="AC22" s="36">
        <v>8374.5300000000007</v>
      </c>
      <c r="AD22" s="35">
        <v>60</v>
      </c>
      <c r="AE22" s="26">
        <v>305.25</v>
      </c>
      <c r="AF22" s="36">
        <v>306.45999999999998</v>
      </c>
      <c r="AG22" s="35" t="s">
        <v>617</v>
      </c>
      <c r="AH22" s="26" t="s">
        <v>617</v>
      </c>
      <c r="AI22" s="36" t="s">
        <v>617</v>
      </c>
      <c r="AJ22" s="35">
        <v>692</v>
      </c>
      <c r="AK22" s="26">
        <v>23744.23</v>
      </c>
      <c r="AL22" s="36">
        <v>20633.650000000001</v>
      </c>
      <c r="AM22" s="35">
        <v>16</v>
      </c>
      <c r="AN22" s="26">
        <v>73.33</v>
      </c>
      <c r="AO22" s="36">
        <v>73.25</v>
      </c>
      <c r="AP22" s="35">
        <v>591</v>
      </c>
      <c r="AQ22" s="26">
        <v>11904.08</v>
      </c>
      <c r="AR22" s="36">
        <v>11888.26</v>
      </c>
      <c r="AS22" s="35">
        <v>388</v>
      </c>
      <c r="AT22" s="26">
        <v>487.53</v>
      </c>
      <c r="AU22" s="36">
        <v>1</v>
      </c>
      <c r="AV22" s="5" t="str">
        <f t="shared" si="0"/>
        <v>2 25</v>
      </c>
    </row>
    <row r="23" spans="1:48" x14ac:dyDescent="0.25">
      <c r="A23" s="23" t="s">
        <v>66</v>
      </c>
      <c r="B23" s="2" t="s">
        <v>67</v>
      </c>
      <c r="C23" s="35">
        <v>724</v>
      </c>
      <c r="D23" s="26">
        <v>44694.22</v>
      </c>
      <c r="E23" s="36">
        <v>43493.79</v>
      </c>
      <c r="F23" s="35" t="s">
        <v>617</v>
      </c>
      <c r="G23" s="26" t="s">
        <v>617</v>
      </c>
      <c r="H23" s="36" t="s">
        <v>617</v>
      </c>
      <c r="I23" s="35">
        <v>155</v>
      </c>
      <c r="J23" s="26">
        <v>1077.52</v>
      </c>
      <c r="K23" s="36">
        <v>1077.1400000000001</v>
      </c>
      <c r="L23" s="35"/>
      <c r="M23" s="26"/>
      <c r="N23" s="36"/>
      <c r="O23" s="35">
        <v>5</v>
      </c>
      <c r="P23" s="26">
        <v>20.94</v>
      </c>
      <c r="Q23" s="36">
        <v>20.94</v>
      </c>
      <c r="R23" s="35"/>
      <c r="S23" s="26"/>
      <c r="T23" s="36"/>
      <c r="U23" s="35">
        <v>28</v>
      </c>
      <c r="V23" s="26">
        <v>4.47</v>
      </c>
      <c r="W23" s="36">
        <v>4.47</v>
      </c>
      <c r="X23" s="35"/>
      <c r="Y23" s="26"/>
      <c r="Z23" s="36"/>
      <c r="AA23" s="35">
        <v>13</v>
      </c>
      <c r="AB23" s="26">
        <v>44.82</v>
      </c>
      <c r="AC23" s="36">
        <v>44.08</v>
      </c>
      <c r="AD23" s="35"/>
      <c r="AE23" s="26"/>
      <c r="AF23" s="36"/>
      <c r="AG23" s="35"/>
      <c r="AH23" s="26"/>
      <c r="AI23" s="36"/>
      <c r="AJ23" s="35">
        <v>722</v>
      </c>
      <c r="AK23" s="26">
        <v>41086.78</v>
      </c>
      <c r="AL23" s="36">
        <v>39941.11</v>
      </c>
      <c r="AM23" s="35" t="s">
        <v>617</v>
      </c>
      <c r="AN23" s="26" t="s">
        <v>617</v>
      </c>
      <c r="AO23" s="36" t="s">
        <v>617</v>
      </c>
      <c r="AP23" s="35">
        <v>212</v>
      </c>
      <c r="AQ23" s="26">
        <v>2410.7600000000002</v>
      </c>
      <c r="AR23" s="36">
        <v>2404.84</v>
      </c>
      <c r="AS23" s="35">
        <v>230</v>
      </c>
      <c r="AT23" s="26">
        <v>47.72</v>
      </c>
      <c r="AU23" s="36"/>
      <c r="AV23" s="5" t="str">
        <f t="shared" si="0"/>
        <v>2 19.6666666666667</v>
      </c>
    </row>
    <row r="24" spans="1:48" x14ac:dyDescent="0.25">
      <c r="A24" s="23" t="s">
        <v>68</v>
      </c>
      <c r="B24" s="2" t="s">
        <v>69</v>
      </c>
      <c r="C24" s="35">
        <v>235</v>
      </c>
      <c r="D24" s="26">
        <v>17082.3</v>
      </c>
      <c r="E24" s="36">
        <v>10546.39</v>
      </c>
      <c r="F24" s="35">
        <v>78</v>
      </c>
      <c r="G24" s="26">
        <v>363.78</v>
      </c>
      <c r="H24" s="36">
        <v>340.34</v>
      </c>
      <c r="I24" s="35">
        <v>12</v>
      </c>
      <c r="J24" s="26">
        <v>27.94</v>
      </c>
      <c r="K24" s="36">
        <v>27.82</v>
      </c>
      <c r="L24" s="35"/>
      <c r="M24" s="26"/>
      <c r="N24" s="36"/>
      <c r="O24" s="35" t="s">
        <v>617</v>
      </c>
      <c r="P24" s="26" t="s">
        <v>617</v>
      </c>
      <c r="Q24" s="36" t="s">
        <v>617</v>
      </c>
      <c r="R24" s="35">
        <v>9</v>
      </c>
      <c r="S24" s="26">
        <v>14.73</v>
      </c>
      <c r="T24" s="36">
        <v>13.79</v>
      </c>
      <c r="U24" s="35">
        <v>48</v>
      </c>
      <c r="V24" s="26">
        <v>43.98</v>
      </c>
      <c r="W24" s="36">
        <v>42.33</v>
      </c>
      <c r="X24" s="35"/>
      <c r="Y24" s="26"/>
      <c r="Z24" s="36"/>
      <c r="AA24" s="35">
        <v>16</v>
      </c>
      <c r="AB24" s="26">
        <v>52.92</v>
      </c>
      <c r="AC24" s="36">
        <v>52.54</v>
      </c>
      <c r="AD24" s="35">
        <v>5</v>
      </c>
      <c r="AE24" s="26">
        <v>22.11</v>
      </c>
      <c r="AF24" s="36">
        <v>22.19</v>
      </c>
      <c r="AG24" s="35" t="s">
        <v>617</v>
      </c>
      <c r="AH24" s="26" t="s">
        <v>617</v>
      </c>
      <c r="AI24" s="36" t="s">
        <v>617</v>
      </c>
      <c r="AJ24" s="35">
        <v>178</v>
      </c>
      <c r="AK24" s="26">
        <v>16250.98</v>
      </c>
      <c r="AL24" s="36">
        <v>9949.7999999999993</v>
      </c>
      <c r="AM24" s="35"/>
      <c r="AN24" s="26"/>
      <c r="AO24" s="36"/>
      <c r="AP24" s="35">
        <v>36</v>
      </c>
      <c r="AQ24" s="26">
        <v>70.12</v>
      </c>
      <c r="AR24" s="36">
        <v>68.540000000000006</v>
      </c>
      <c r="AS24" s="35">
        <v>63</v>
      </c>
      <c r="AT24" s="26">
        <v>209.39</v>
      </c>
      <c r="AU24" s="36">
        <v>2.93</v>
      </c>
      <c r="AV24" s="5" t="str">
        <f t="shared" si="0"/>
        <v>2 22</v>
      </c>
    </row>
    <row r="25" spans="1:48" x14ac:dyDescent="0.25">
      <c r="A25" s="23" t="s">
        <v>70</v>
      </c>
      <c r="B25" s="2" t="s">
        <v>71</v>
      </c>
      <c r="C25" s="35">
        <v>37</v>
      </c>
      <c r="D25" s="26">
        <v>9198.51</v>
      </c>
      <c r="E25" s="36">
        <v>7097.92</v>
      </c>
      <c r="F25" s="35"/>
      <c r="G25" s="26"/>
      <c r="H25" s="36"/>
      <c r="I25" s="35">
        <v>17</v>
      </c>
      <c r="J25" s="26">
        <v>453.99</v>
      </c>
      <c r="K25" s="36">
        <v>451.31</v>
      </c>
      <c r="L25" s="35"/>
      <c r="M25" s="26"/>
      <c r="N25" s="36"/>
      <c r="O25" s="35">
        <v>3</v>
      </c>
      <c r="P25" s="26">
        <v>10.61</v>
      </c>
      <c r="Q25" s="36">
        <v>10.53</v>
      </c>
      <c r="R25" s="35"/>
      <c r="S25" s="26"/>
      <c r="T25" s="36"/>
      <c r="U25" s="35">
        <v>6</v>
      </c>
      <c r="V25" s="26">
        <v>0.82</v>
      </c>
      <c r="W25" s="36">
        <v>0.81</v>
      </c>
      <c r="X25" s="35" t="s">
        <v>617</v>
      </c>
      <c r="Y25" s="26" t="s">
        <v>617</v>
      </c>
      <c r="Z25" s="36" t="s">
        <v>617</v>
      </c>
      <c r="AA25" s="35">
        <v>18</v>
      </c>
      <c r="AB25" s="26">
        <v>540.70000000000005</v>
      </c>
      <c r="AC25" s="36">
        <v>537.97</v>
      </c>
      <c r="AD25" s="35"/>
      <c r="AE25" s="26"/>
      <c r="AF25" s="36"/>
      <c r="AG25" s="35" t="s">
        <v>617</v>
      </c>
      <c r="AH25" s="26" t="s">
        <v>617</v>
      </c>
      <c r="AI25" s="36" t="s">
        <v>617</v>
      </c>
      <c r="AJ25" s="35">
        <v>37</v>
      </c>
      <c r="AK25" s="26">
        <v>7681.79</v>
      </c>
      <c r="AL25" s="36">
        <v>5633.51</v>
      </c>
      <c r="AM25" s="35"/>
      <c r="AN25" s="26"/>
      <c r="AO25" s="36"/>
      <c r="AP25" s="35">
        <v>17</v>
      </c>
      <c r="AQ25" s="26">
        <v>456.37</v>
      </c>
      <c r="AR25" s="36">
        <v>450.73</v>
      </c>
      <c r="AS25" s="35">
        <v>13</v>
      </c>
      <c r="AT25" s="26">
        <v>41.12</v>
      </c>
      <c r="AU25" s="36"/>
      <c r="AV25" s="5" t="str">
        <f t="shared" si="0"/>
        <v>2 19.6666666666667</v>
      </c>
    </row>
    <row r="26" spans="1:48" x14ac:dyDescent="0.25">
      <c r="A26" s="23" t="s">
        <v>72</v>
      </c>
      <c r="B26" s="2" t="s">
        <v>73</v>
      </c>
      <c r="C26" s="35">
        <v>49</v>
      </c>
      <c r="D26" s="26">
        <v>11564.62</v>
      </c>
      <c r="E26" s="36">
        <v>7550.39</v>
      </c>
      <c r="F26" s="35"/>
      <c r="G26" s="26"/>
      <c r="H26" s="36"/>
      <c r="I26" s="35">
        <v>13</v>
      </c>
      <c r="J26" s="26">
        <v>177.16</v>
      </c>
      <c r="K26" s="36">
        <v>175.52</v>
      </c>
      <c r="L26" s="35"/>
      <c r="M26" s="26"/>
      <c r="N26" s="36"/>
      <c r="O26" s="35">
        <v>4</v>
      </c>
      <c r="P26" s="26">
        <v>25.09</v>
      </c>
      <c r="Q26" s="36">
        <v>25.01</v>
      </c>
      <c r="R26" s="35"/>
      <c r="S26" s="26"/>
      <c r="T26" s="36"/>
      <c r="U26" s="35" t="s">
        <v>617</v>
      </c>
      <c r="V26" s="26" t="s">
        <v>617</v>
      </c>
      <c r="W26" s="36" t="s">
        <v>617</v>
      </c>
      <c r="X26" s="35" t="s">
        <v>617</v>
      </c>
      <c r="Y26" s="26" t="s">
        <v>617</v>
      </c>
      <c r="Z26" s="36" t="s">
        <v>617</v>
      </c>
      <c r="AA26" s="35">
        <v>15</v>
      </c>
      <c r="AB26" s="26">
        <v>170.85</v>
      </c>
      <c r="AC26" s="36">
        <v>170.18</v>
      </c>
      <c r="AD26" s="35"/>
      <c r="AE26" s="26"/>
      <c r="AF26" s="36"/>
      <c r="AG26" s="35"/>
      <c r="AH26" s="26"/>
      <c r="AI26" s="36"/>
      <c r="AJ26" s="35">
        <v>48</v>
      </c>
      <c r="AK26" s="26">
        <v>10867.72</v>
      </c>
      <c r="AL26" s="36">
        <v>6871.74</v>
      </c>
      <c r="AM26" s="35"/>
      <c r="AN26" s="26"/>
      <c r="AO26" s="36"/>
      <c r="AP26" s="35">
        <v>22</v>
      </c>
      <c r="AQ26" s="26">
        <v>293.89999999999998</v>
      </c>
      <c r="AR26" s="36">
        <v>292.19</v>
      </c>
      <c r="AS26" s="35">
        <v>12</v>
      </c>
      <c r="AT26" s="26">
        <v>14.15</v>
      </c>
      <c r="AU26" s="36"/>
      <c r="AV26" s="5" t="str">
        <f t="shared" si="0"/>
        <v>2 18.6666666666667</v>
      </c>
    </row>
    <row r="27" spans="1:48" x14ac:dyDescent="0.25">
      <c r="A27" s="23" t="s">
        <v>74</v>
      </c>
      <c r="B27" s="2" t="s">
        <v>75</v>
      </c>
      <c r="C27" s="35">
        <v>245</v>
      </c>
      <c r="D27" s="26">
        <v>6159.94</v>
      </c>
      <c r="E27" s="36">
        <v>4695.17</v>
      </c>
      <c r="F27" s="35">
        <v>174</v>
      </c>
      <c r="G27" s="26">
        <v>2192.2800000000002</v>
      </c>
      <c r="H27" s="36">
        <v>2191.39</v>
      </c>
      <c r="I27" s="35">
        <v>36</v>
      </c>
      <c r="J27" s="26">
        <v>206.01</v>
      </c>
      <c r="K27" s="36">
        <v>204.45</v>
      </c>
      <c r="L27" s="35"/>
      <c r="M27" s="26"/>
      <c r="N27" s="36"/>
      <c r="O27" s="35" t="s">
        <v>617</v>
      </c>
      <c r="P27" s="26" t="s">
        <v>617</v>
      </c>
      <c r="Q27" s="36" t="s">
        <v>617</v>
      </c>
      <c r="R27" s="35">
        <v>40</v>
      </c>
      <c r="S27" s="26">
        <v>112.92</v>
      </c>
      <c r="T27" s="36">
        <v>110.95</v>
      </c>
      <c r="U27" s="35">
        <v>13</v>
      </c>
      <c r="V27" s="26">
        <v>13.36</v>
      </c>
      <c r="W27" s="36">
        <v>13.4</v>
      </c>
      <c r="X27" s="35" t="s">
        <v>617</v>
      </c>
      <c r="Y27" s="26" t="s">
        <v>617</v>
      </c>
      <c r="Z27" s="36" t="s">
        <v>617</v>
      </c>
      <c r="AA27" s="35">
        <v>42</v>
      </c>
      <c r="AB27" s="26">
        <v>222.14</v>
      </c>
      <c r="AC27" s="36">
        <v>220.83</v>
      </c>
      <c r="AD27" s="35">
        <v>5</v>
      </c>
      <c r="AE27" s="26">
        <v>10.02</v>
      </c>
      <c r="AF27" s="36">
        <v>10</v>
      </c>
      <c r="AG27" s="35"/>
      <c r="AH27" s="26"/>
      <c r="AI27" s="36"/>
      <c r="AJ27" s="35">
        <v>103</v>
      </c>
      <c r="AK27" s="26">
        <v>2871.91</v>
      </c>
      <c r="AL27" s="36">
        <v>1642.96</v>
      </c>
      <c r="AM27" s="35"/>
      <c r="AN27" s="26"/>
      <c r="AO27" s="36"/>
      <c r="AP27" s="35">
        <v>76</v>
      </c>
      <c r="AQ27" s="26">
        <v>291.33</v>
      </c>
      <c r="AR27" s="36">
        <v>288.41000000000003</v>
      </c>
      <c r="AS27" s="35">
        <v>138</v>
      </c>
      <c r="AT27" s="26">
        <v>236.05</v>
      </c>
      <c r="AU27" s="36">
        <v>8.98</v>
      </c>
      <c r="AV27" s="5" t="str">
        <f t="shared" si="0"/>
        <v>2 22</v>
      </c>
    </row>
    <row r="28" spans="1:48" x14ac:dyDescent="0.25">
      <c r="A28" s="23" t="s">
        <v>76</v>
      </c>
      <c r="B28" s="2" t="s">
        <v>77</v>
      </c>
      <c r="C28" s="35">
        <v>1690</v>
      </c>
      <c r="D28" s="26">
        <v>64743.49</v>
      </c>
      <c r="E28" s="36">
        <v>55671.19</v>
      </c>
      <c r="F28" s="35">
        <v>1282</v>
      </c>
      <c r="G28" s="26">
        <v>23518.880000000001</v>
      </c>
      <c r="H28" s="36">
        <v>23425.32</v>
      </c>
      <c r="I28" s="35">
        <v>495</v>
      </c>
      <c r="J28" s="26">
        <v>7757.96</v>
      </c>
      <c r="K28" s="36">
        <v>7739.43</v>
      </c>
      <c r="L28" s="35">
        <v>3</v>
      </c>
      <c r="M28" s="26">
        <v>3.52</v>
      </c>
      <c r="N28" s="36"/>
      <c r="O28" s="35">
        <v>22</v>
      </c>
      <c r="P28" s="26">
        <v>96.54</v>
      </c>
      <c r="Q28" s="36">
        <v>96.1</v>
      </c>
      <c r="R28" s="35">
        <v>542</v>
      </c>
      <c r="S28" s="26">
        <v>2787.56</v>
      </c>
      <c r="T28" s="36">
        <v>2715.2</v>
      </c>
      <c r="U28" s="35">
        <v>227</v>
      </c>
      <c r="V28" s="26">
        <v>991.51</v>
      </c>
      <c r="W28" s="36">
        <v>986.29</v>
      </c>
      <c r="X28" s="35">
        <v>66</v>
      </c>
      <c r="Y28" s="26">
        <v>395.46</v>
      </c>
      <c r="Z28" s="36">
        <v>394.85</v>
      </c>
      <c r="AA28" s="35">
        <v>421</v>
      </c>
      <c r="AB28" s="26">
        <v>4345.6000000000004</v>
      </c>
      <c r="AC28" s="36">
        <v>4319.3900000000003</v>
      </c>
      <c r="AD28" s="35">
        <v>191</v>
      </c>
      <c r="AE28" s="26">
        <v>1992.98</v>
      </c>
      <c r="AF28" s="36">
        <v>1989.91</v>
      </c>
      <c r="AG28" s="35">
        <v>83</v>
      </c>
      <c r="AH28" s="26">
        <v>348.78</v>
      </c>
      <c r="AI28" s="36">
        <v>344.87</v>
      </c>
      <c r="AJ28" s="35">
        <v>563</v>
      </c>
      <c r="AK28" s="26">
        <v>16234.41</v>
      </c>
      <c r="AL28" s="36">
        <v>10086.16</v>
      </c>
      <c r="AM28" s="35">
        <v>35</v>
      </c>
      <c r="AN28" s="26">
        <v>140.49</v>
      </c>
      <c r="AO28" s="36">
        <v>139.61000000000001</v>
      </c>
      <c r="AP28" s="35">
        <v>497</v>
      </c>
      <c r="AQ28" s="26">
        <v>3265.1</v>
      </c>
      <c r="AR28" s="36">
        <v>3226.37</v>
      </c>
      <c r="AS28" s="35">
        <v>1065</v>
      </c>
      <c r="AT28" s="26">
        <v>2864.7</v>
      </c>
      <c r="AU28" s="36">
        <v>207.69</v>
      </c>
      <c r="AV28" s="5" t="str">
        <f t="shared" si="0"/>
        <v>0 24.6666666666667</v>
      </c>
    </row>
    <row r="29" spans="1:48" x14ac:dyDescent="0.25">
      <c r="A29" s="23" t="s">
        <v>78</v>
      </c>
      <c r="B29" s="2" t="s">
        <v>79</v>
      </c>
      <c r="C29" s="35">
        <v>106</v>
      </c>
      <c r="D29" s="26">
        <v>4440.53</v>
      </c>
      <c r="E29" s="36">
        <v>3987.69</v>
      </c>
      <c r="F29" s="35">
        <v>51</v>
      </c>
      <c r="G29" s="26">
        <v>477</v>
      </c>
      <c r="H29" s="36">
        <v>473.73</v>
      </c>
      <c r="I29" s="35">
        <v>58</v>
      </c>
      <c r="J29" s="26">
        <v>1051.42</v>
      </c>
      <c r="K29" s="36">
        <v>1043.25</v>
      </c>
      <c r="L29" s="35"/>
      <c r="M29" s="26"/>
      <c r="N29" s="36"/>
      <c r="O29" s="35" t="s">
        <v>617</v>
      </c>
      <c r="P29" s="26" t="s">
        <v>617</v>
      </c>
      <c r="Q29" s="36" t="s">
        <v>617</v>
      </c>
      <c r="R29" s="35">
        <v>51</v>
      </c>
      <c r="S29" s="26">
        <v>288.95999999999998</v>
      </c>
      <c r="T29" s="36">
        <v>283.70999999999998</v>
      </c>
      <c r="U29" s="35">
        <v>18</v>
      </c>
      <c r="V29" s="26">
        <v>67.22</v>
      </c>
      <c r="W29" s="36">
        <v>67.06</v>
      </c>
      <c r="X29" s="35">
        <v>10</v>
      </c>
      <c r="Y29" s="26">
        <v>39.14</v>
      </c>
      <c r="Z29" s="36">
        <v>39.01</v>
      </c>
      <c r="AA29" s="35">
        <v>49</v>
      </c>
      <c r="AB29" s="26">
        <v>664.64</v>
      </c>
      <c r="AC29" s="36">
        <v>659.98</v>
      </c>
      <c r="AD29" s="35">
        <v>31</v>
      </c>
      <c r="AE29" s="26">
        <v>323.16000000000003</v>
      </c>
      <c r="AF29" s="36">
        <v>323.02</v>
      </c>
      <c r="AG29" s="35">
        <v>26</v>
      </c>
      <c r="AH29" s="26">
        <v>224.19</v>
      </c>
      <c r="AI29" s="36">
        <v>223.5</v>
      </c>
      <c r="AJ29" s="35">
        <v>51</v>
      </c>
      <c r="AK29" s="26">
        <v>894.52</v>
      </c>
      <c r="AL29" s="36">
        <v>644.29</v>
      </c>
      <c r="AM29" s="35" t="s">
        <v>617</v>
      </c>
      <c r="AN29" s="26" t="s">
        <v>617</v>
      </c>
      <c r="AO29" s="36" t="s">
        <v>617</v>
      </c>
      <c r="AP29" s="35">
        <v>32</v>
      </c>
      <c r="AQ29" s="26">
        <v>183.42</v>
      </c>
      <c r="AR29" s="36">
        <v>180.98</v>
      </c>
      <c r="AS29" s="35">
        <v>63</v>
      </c>
      <c r="AT29" s="26">
        <v>193.73</v>
      </c>
      <c r="AU29" s="36">
        <v>16.25</v>
      </c>
      <c r="AV29" s="5" t="str">
        <f t="shared" si="0"/>
        <v>2 24</v>
      </c>
    </row>
    <row r="30" spans="1:48" x14ac:dyDescent="0.25">
      <c r="A30" s="23" t="s">
        <v>80</v>
      </c>
      <c r="B30" s="2" t="s">
        <v>81</v>
      </c>
      <c r="C30" s="35">
        <v>626</v>
      </c>
      <c r="D30" s="26">
        <v>18231.86</v>
      </c>
      <c r="E30" s="36">
        <v>16924.13</v>
      </c>
      <c r="F30" s="35">
        <v>548</v>
      </c>
      <c r="G30" s="26">
        <v>13230.91</v>
      </c>
      <c r="H30" s="36">
        <v>13094.88</v>
      </c>
      <c r="I30" s="35">
        <v>81</v>
      </c>
      <c r="J30" s="26">
        <v>981.38</v>
      </c>
      <c r="K30" s="36">
        <v>979.81</v>
      </c>
      <c r="L30" s="35" t="s">
        <v>617</v>
      </c>
      <c r="M30" s="26" t="s">
        <v>617</v>
      </c>
      <c r="N30" s="36" t="s">
        <v>617</v>
      </c>
      <c r="O30" s="35"/>
      <c r="P30" s="26"/>
      <c r="Q30" s="36"/>
      <c r="R30" s="35">
        <v>98</v>
      </c>
      <c r="S30" s="26">
        <v>271.76</v>
      </c>
      <c r="T30" s="36">
        <v>262.16000000000003</v>
      </c>
      <c r="U30" s="35">
        <v>46</v>
      </c>
      <c r="V30" s="26">
        <v>384.66</v>
      </c>
      <c r="W30" s="36">
        <v>380.01</v>
      </c>
      <c r="X30" s="35">
        <v>9</v>
      </c>
      <c r="Y30" s="26">
        <v>67.06</v>
      </c>
      <c r="Z30" s="36">
        <v>66.319999999999993</v>
      </c>
      <c r="AA30" s="35">
        <v>48</v>
      </c>
      <c r="AB30" s="26">
        <v>278.62</v>
      </c>
      <c r="AC30" s="36">
        <v>276.08</v>
      </c>
      <c r="AD30" s="35">
        <v>39</v>
      </c>
      <c r="AE30" s="26">
        <v>362.87</v>
      </c>
      <c r="AF30" s="36">
        <v>360.5</v>
      </c>
      <c r="AG30" s="35">
        <v>18</v>
      </c>
      <c r="AH30" s="26">
        <v>113.24</v>
      </c>
      <c r="AI30" s="36">
        <v>112.42</v>
      </c>
      <c r="AJ30" s="35">
        <v>67</v>
      </c>
      <c r="AK30" s="26">
        <v>1426.7</v>
      </c>
      <c r="AL30" s="36">
        <v>1044.94</v>
      </c>
      <c r="AM30" s="35" t="s">
        <v>617</v>
      </c>
      <c r="AN30" s="26" t="s">
        <v>617</v>
      </c>
      <c r="AO30" s="36" t="s">
        <v>617</v>
      </c>
      <c r="AP30" s="35">
        <v>63</v>
      </c>
      <c r="AQ30" s="26">
        <v>296.17</v>
      </c>
      <c r="AR30" s="36">
        <v>291.39999999999998</v>
      </c>
      <c r="AS30" s="35">
        <v>366</v>
      </c>
      <c r="AT30" s="26">
        <v>782.14</v>
      </c>
      <c r="AU30" s="36">
        <v>20.62</v>
      </c>
      <c r="AV30" s="5" t="str">
        <f t="shared" si="0"/>
        <v>2 24</v>
      </c>
    </row>
    <row r="31" spans="1:48" x14ac:dyDescent="0.25">
      <c r="A31" s="23" t="s">
        <v>82</v>
      </c>
      <c r="B31" s="2" t="s">
        <v>83</v>
      </c>
      <c r="C31" s="35">
        <v>966</v>
      </c>
      <c r="D31" s="26">
        <v>50053.75</v>
      </c>
      <c r="E31" s="36">
        <v>43346.45</v>
      </c>
      <c r="F31" s="35">
        <v>627</v>
      </c>
      <c r="G31" s="26">
        <v>16826.439999999999</v>
      </c>
      <c r="H31" s="36">
        <v>16721.43</v>
      </c>
      <c r="I31" s="35">
        <v>205</v>
      </c>
      <c r="J31" s="26">
        <v>6761.59</v>
      </c>
      <c r="K31" s="36">
        <v>6682.08</v>
      </c>
      <c r="L31" s="35" t="s">
        <v>617</v>
      </c>
      <c r="M31" s="26" t="s">
        <v>617</v>
      </c>
      <c r="N31" s="36" t="s">
        <v>617</v>
      </c>
      <c r="O31" s="35" t="s">
        <v>617</v>
      </c>
      <c r="P31" s="26" t="s">
        <v>617</v>
      </c>
      <c r="Q31" s="36" t="s">
        <v>617</v>
      </c>
      <c r="R31" s="35">
        <v>210</v>
      </c>
      <c r="S31" s="26">
        <v>1357.92</v>
      </c>
      <c r="T31" s="36">
        <v>1219.31</v>
      </c>
      <c r="U31" s="35">
        <v>161</v>
      </c>
      <c r="V31" s="26">
        <v>2348.25</v>
      </c>
      <c r="W31" s="36">
        <v>2315.67</v>
      </c>
      <c r="X31" s="35">
        <v>39</v>
      </c>
      <c r="Y31" s="26">
        <v>398.02</v>
      </c>
      <c r="Z31" s="36">
        <v>401.3</v>
      </c>
      <c r="AA31" s="35">
        <v>254</v>
      </c>
      <c r="AB31" s="26">
        <v>3687.11</v>
      </c>
      <c r="AC31" s="36">
        <v>3618.88</v>
      </c>
      <c r="AD31" s="35">
        <v>70</v>
      </c>
      <c r="AE31" s="26">
        <v>1161.46</v>
      </c>
      <c r="AF31" s="36">
        <v>1156.48</v>
      </c>
      <c r="AG31" s="35">
        <v>17</v>
      </c>
      <c r="AH31" s="26">
        <v>95.51</v>
      </c>
      <c r="AI31" s="36">
        <v>95.87</v>
      </c>
      <c r="AJ31" s="35">
        <v>341</v>
      </c>
      <c r="AK31" s="26">
        <v>12820.64</v>
      </c>
      <c r="AL31" s="36">
        <v>8324.67</v>
      </c>
      <c r="AM31" s="35">
        <v>15</v>
      </c>
      <c r="AN31" s="26">
        <v>73.92</v>
      </c>
      <c r="AO31" s="36">
        <v>74.41</v>
      </c>
      <c r="AP31" s="35">
        <v>281</v>
      </c>
      <c r="AQ31" s="26">
        <v>2335.3200000000002</v>
      </c>
      <c r="AR31" s="36">
        <v>2288.34</v>
      </c>
      <c r="AS31" s="35">
        <v>525</v>
      </c>
      <c r="AT31" s="26">
        <v>2127.9499999999998</v>
      </c>
      <c r="AU31" s="36">
        <v>388.91</v>
      </c>
      <c r="AV31" s="5" t="str">
        <f t="shared" si="0"/>
        <v>2 25</v>
      </c>
    </row>
    <row r="32" spans="1:48" x14ac:dyDescent="0.25">
      <c r="A32" s="23" t="s">
        <v>84</v>
      </c>
      <c r="B32" s="2" t="s">
        <v>85</v>
      </c>
      <c r="C32" s="35">
        <v>886</v>
      </c>
      <c r="D32" s="26">
        <v>45527.42</v>
      </c>
      <c r="E32" s="36">
        <v>45002.82</v>
      </c>
      <c r="F32" s="35">
        <v>44</v>
      </c>
      <c r="G32" s="26">
        <v>162.11000000000001</v>
      </c>
      <c r="H32" s="36">
        <v>162.04</v>
      </c>
      <c r="I32" s="35">
        <v>543</v>
      </c>
      <c r="J32" s="26">
        <v>17728.099999999999</v>
      </c>
      <c r="K32" s="36">
        <v>17852.36</v>
      </c>
      <c r="L32" s="35"/>
      <c r="M32" s="26"/>
      <c r="N32" s="36"/>
      <c r="O32" s="35">
        <v>6</v>
      </c>
      <c r="P32" s="26">
        <v>31.15</v>
      </c>
      <c r="Q32" s="36">
        <v>31.33</v>
      </c>
      <c r="R32" s="35">
        <v>552</v>
      </c>
      <c r="S32" s="26">
        <v>3907.12</v>
      </c>
      <c r="T32" s="36">
        <v>3864.6</v>
      </c>
      <c r="U32" s="35">
        <v>94</v>
      </c>
      <c r="V32" s="26">
        <v>146.43</v>
      </c>
      <c r="W32" s="36">
        <v>146.25</v>
      </c>
      <c r="X32" s="35">
        <v>22</v>
      </c>
      <c r="Y32" s="26">
        <v>168.71</v>
      </c>
      <c r="Z32" s="36">
        <v>170.24</v>
      </c>
      <c r="AA32" s="35">
        <v>215</v>
      </c>
      <c r="AB32" s="26">
        <v>3395.33</v>
      </c>
      <c r="AC32" s="36">
        <v>3410.31</v>
      </c>
      <c r="AD32" s="35">
        <v>465</v>
      </c>
      <c r="AE32" s="26">
        <v>12355.48</v>
      </c>
      <c r="AF32" s="36">
        <v>12445.01</v>
      </c>
      <c r="AG32" s="35">
        <v>24</v>
      </c>
      <c r="AH32" s="26">
        <v>312.89999999999998</v>
      </c>
      <c r="AI32" s="36">
        <v>316.52999999999997</v>
      </c>
      <c r="AJ32" s="35">
        <v>435</v>
      </c>
      <c r="AK32" s="26">
        <v>4238.55</v>
      </c>
      <c r="AL32" s="36">
        <v>4084.83</v>
      </c>
      <c r="AM32" s="35">
        <v>56</v>
      </c>
      <c r="AN32" s="26">
        <v>627.9</v>
      </c>
      <c r="AO32" s="36">
        <v>628.67999999999995</v>
      </c>
      <c r="AP32" s="35">
        <v>219</v>
      </c>
      <c r="AQ32" s="26">
        <v>1837.18</v>
      </c>
      <c r="AR32" s="36">
        <v>1833.65</v>
      </c>
      <c r="AS32" s="35">
        <v>518</v>
      </c>
      <c r="AT32" s="26">
        <v>616.46</v>
      </c>
      <c r="AU32" s="36">
        <v>56.99</v>
      </c>
      <c r="AV32" s="5" t="str">
        <f t="shared" si="0"/>
        <v>0 24</v>
      </c>
    </row>
    <row r="33" spans="1:48" x14ac:dyDescent="0.25">
      <c r="A33" s="23" t="s">
        <v>86</v>
      </c>
      <c r="B33" s="2" t="s">
        <v>87</v>
      </c>
      <c r="C33" s="35">
        <v>1468</v>
      </c>
      <c r="D33" s="26">
        <v>68865.84</v>
      </c>
      <c r="E33" s="36">
        <v>67562.19</v>
      </c>
      <c r="F33" s="35">
        <v>53</v>
      </c>
      <c r="G33" s="26">
        <v>35.47</v>
      </c>
      <c r="H33" s="36">
        <v>35.26</v>
      </c>
      <c r="I33" s="35">
        <v>811</v>
      </c>
      <c r="J33" s="26">
        <v>21190.2</v>
      </c>
      <c r="K33" s="36">
        <v>21427.54</v>
      </c>
      <c r="L33" s="35" t="s">
        <v>617</v>
      </c>
      <c r="M33" s="26" t="s">
        <v>617</v>
      </c>
      <c r="N33" s="36" t="s">
        <v>617</v>
      </c>
      <c r="O33" s="35">
        <v>33</v>
      </c>
      <c r="P33" s="26">
        <v>193.33</v>
      </c>
      <c r="Q33" s="36">
        <v>194.82</v>
      </c>
      <c r="R33" s="35">
        <v>390</v>
      </c>
      <c r="S33" s="26">
        <v>1391.1</v>
      </c>
      <c r="T33" s="36">
        <v>1373.77</v>
      </c>
      <c r="U33" s="35">
        <v>111</v>
      </c>
      <c r="V33" s="26">
        <v>66.45</v>
      </c>
      <c r="W33" s="36">
        <v>66.73</v>
      </c>
      <c r="X33" s="35">
        <v>10</v>
      </c>
      <c r="Y33" s="26">
        <v>50.62</v>
      </c>
      <c r="Z33" s="36">
        <v>50.68</v>
      </c>
      <c r="AA33" s="35">
        <v>421</v>
      </c>
      <c r="AB33" s="26">
        <v>4208.8999999999996</v>
      </c>
      <c r="AC33" s="36">
        <v>4235.05</v>
      </c>
      <c r="AD33" s="35">
        <v>442</v>
      </c>
      <c r="AE33" s="26">
        <v>8392.92</v>
      </c>
      <c r="AF33" s="36">
        <v>8484.0400000000009</v>
      </c>
      <c r="AG33" s="35" t="s">
        <v>617</v>
      </c>
      <c r="AH33" s="26" t="s">
        <v>617</v>
      </c>
      <c r="AI33" s="36" t="s">
        <v>617</v>
      </c>
      <c r="AJ33" s="35">
        <v>1260</v>
      </c>
      <c r="AK33" s="26">
        <v>25184.63</v>
      </c>
      <c r="AL33" s="36">
        <v>24326.36</v>
      </c>
      <c r="AM33" s="35">
        <v>82</v>
      </c>
      <c r="AN33" s="26">
        <v>635.29</v>
      </c>
      <c r="AO33" s="36">
        <v>639.09</v>
      </c>
      <c r="AP33" s="35">
        <v>710</v>
      </c>
      <c r="AQ33" s="26">
        <v>6725.73</v>
      </c>
      <c r="AR33" s="36">
        <v>6724.24</v>
      </c>
      <c r="AS33" s="35">
        <v>760</v>
      </c>
      <c r="AT33" s="26">
        <v>789.44</v>
      </c>
      <c r="AU33" s="36">
        <v>3.04</v>
      </c>
      <c r="AV33" s="5" t="str">
        <f t="shared" si="0"/>
        <v>2 25</v>
      </c>
    </row>
    <row r="34" spans="1:48" x14ac:dyDescent="0.25">
      <c r="A34" s="23" t="s">
        <v>88</v>
      </c>
      <c r="B34" s="2" t="s">
        <v>89</v>
      </c>
      <c r="C34" s="35">
        <v>932</v>
      </c>
      <c r="D34" s="26">
        <v>46303.01</v>
      </c>
      <c r="E34" s="36">
        <v>45734.27</v>
      </c>
      <c r="F34" s="35">
        <v>49</v>
      </c>
      <c r="G34" s="26">
        <v>211.74</v>
      </c>
      <c r="H34" s="36">
        <v>213.84</v>
      </c>
      <c r="I34" s="35">
        <v>571</v>
      </c>
      <c r="J34" s="26">
        <v>21828.25</v>
      </c>
      <c r="K34" s="36">
        <v>21966.01</v>
      </c>
      <c r="L34" s="35" t="s">
        <v>617</v>
      </c>
      <c r="M34" s="26" t="s">
        <v>617</v>
      </c>
      <c r="N34" s="36" t="s">
        <v>617</v>
      </c>
      <c r="O34" s="35" t="s">
        <v>617</v>
      </c>
      <c r="P34" s="26" t="s">
        <v>617</v>
      </c>
      <c r="Q34" s="36" t="s">
        <v>617</v>
      </c>
      <c r="R34" s="35">
        <v>549</v>
      </c>
      <c r="S34" s="26">
        <v>3354.38</v>
      </c>
      <c r="T34" s="36">
        <v>3325.81</v>
      </c>
      <c r="U34" s="35">
        <v>92</v>
      </c>
      <c r="V34" s="26">
        <v>417.18</v>
      </c>
      <c r="W34" s="36">
        <v>415.95</v>
      </c>
      <c r="X34" s="35">
        <v>21</v>
      </c>
      <c r="Y34" s="26">
        <v>241.49</v>
      </c>
      <c r="Z34" s="36">
        <v>243.42</v>
      </c>
      <c r="AA34" s="35">
        <v>196</v>
      </c>
      <c r="AB34" s="26">
        <v>2859.4</v>
      </c>
      <c r="AC34" s="36">
        <v>2868.77</v>
      </c>
      <c r="AD34" s="35">
        <v>431</v>
      </c>
      <c r="AE34" s="26">
        <v>10132.51</v>
      </c>
      <c r="AF34" s="36">
        <v>10207.290000000001</v>
      </c>
      <c r="AG34" s="35">
        <v>7</v>
      </c>
      <c r="AH34" s="26">
        <v>25.24</v>
      </c>
      <c r="AI34" s="36">
        <v>25.14</v>
      </c>
      <c r="AJ34" s="35">
        <v>398</v>
      </c>
      <c r="AK34" s="26">
        <v>3714.03</v>
      </c>
      <c r="AL34" s="36">
        <v>3588.78</v>
      </c>
      <c r="AM34" s="35">
        <v>78</v>
      </c>
      <c r="AN34" s="26">
        <v>975.6</v>
      </c>
      <c r="AO34" s="36">
        <v>979.45</v>
      </c>
      <c r="AP34" s="35">
        <v>255</v>
      </c>
      <c r="AQ34" s="26">
        <v>1848.54</v>
      </c>
      <c r="AR34" s="36">
        <v>1844.61</v>
      </c>
      <c r="AS34" s="35">
        <v>520</v>
      </c>
      <c r="AT34" s="26">
        <v>676.83</v>
      </c>
      <c r="AU34" s="36">
        <v>37.340000000000003</v>
      </c>
      <c r="AV34" s="5" t="str">
        <f t="shared" si="0"/>
        <v>2 25</v>
      </c>
    </row>
    <row r="35" spans="1:48" x14ac:dyDescent="0.25">
      <c r="A35" s="23" t="s">
        <v>90</v>
      </c>
      <c r="B35" s="2" t="s">
        <v>91</v>
      </c>
      <c r="C35" s="35">
        <v>1797</v>
      </c>
      <c r="D35" s="26">
        <v>109311.48</v>
      </c>
      <c r="E35" s="36">
        <v>108191.62</v>
      </c>
      <c r="F35" s="35">
        <v>168</v>
      </c>
      <c r="G35" s="26">
        <v>1588.49</v>
      </c>
      <c r="H35" s="36">
        <v>1588.64</v>
      </c>
      <c r="I35" s="35">
        <v>1190</v>
      </c>
      <c r="J35" s="26">
        <v>47583.49</v>
      </c>
      <c r="K35" s="36">
        <v>48156.86</v>
      </c>
      <c r="L35" s="35"/>
      <c r="M35" s="26"/>
      <c r="N35" s="36"/>
      <c r="O35" s="35">
        <v>17</v>
      </c>
      <c r="P35" s="26">
        <v>38.42</v>
      </c>
      <c r="Q35" s="36">
        <v>38.36</v>
      </c>
      <c r="R35" s="35">
        <v>1159</v>
      </c>
      <c r="S35" s="26">
        <v>6537.95</v>
      </c>
      <c r="T35" s="36">
        <v>6462.29</v>
      </c>
      <c r="U35" s="35">
        <v>229</v>
      </c>
      <c r="V35" s="26">
        <v>332.55</v>
      </c>
      <c r="W35" s="36">
        <v>329.64</v>
      </c>
      <c r="X35" s="35">
        <v>63</v>
      </c>
      <c r="Y35" s="26">
        <v>600.74</v>
      </c>
      <c r="Z35" s="36">
        <v>607.88</v>
      </c>
      <c r="AA35" s="35">
        <v>377</v>
      </c>
      <c r="AB35" s="26">
        <v>4352.2700000000004</v>
      </c>
      <c r="AC35" s="36">
        <v>4393.62</v>
      </c>
      <c r="AD35" s="35">
        <v>1118</v>
      </c>
      <c r="AE35" s="26">
        <v>36021.75</v>
      </c>
      <c r="AF35" s="36">
        <v>36461.75</v>
      </c>
      <c r="AG35" s="35">
        <v>26</v>
      </c>
      <c r="AH35" s="26">
        <v>115.77</v>
      </c>
      <c r="AI35" s="36">
        <v>116.38</v>
      </c>
      <c r="AJ35" s="35">
        <v>756</v>
      </c>
      <c r="AK35" s="26">
        <v>4765.76</v>
      </c>
      <c r="AL35" s="36">
        <v>4532.7</v>
      </c>
      <c r="AM35" s="35">
        <v>181</v>
      </c>
      <c r="AN35" s="26">
        <v>2204.84</v>
      </c>
      <c r="AO35" s="36">
        <v>2233.2199999999998</v>
      </c>
      <c r="AP35" s="35">
        <v>488</v>
      </c>
      <c r="AQ35" s="26">
        <v>3234.05</v>
      </c>
      <c r="AR35" s="36">
        <v>3243.32</v>
      </c>
      <c r="AS35" s="35">
        <v>1248</v>
      </c>
      <c r="AT35" s="26">
        <v>1935.4</v>
      </c>
      <c r="AU35" s="36">
        <v>26.96</v>
      </c>
      <c r="AV35" s="5" t="str">
        <f t="shared" si="0"/>
        <v>0 24</v>
      </c>
    </row>
    <row r="36" spans="1:48" x14ac:dyDescent="0.25">
      <c r="A36" s="23" t="s">
        <v>92</v>
      </c>
      <c r="B36" s="2" t="s">
        <v>93</v>
      </c>
      <c r="C36" s="35">
        <v>601</v>
      </c>
      <c r="D36" s="26">
        <v>31084.58</v>
      </c>
      <c r="E36" s="36">
        <v>30374.53</v>
      </c>
      <c r="F36" s="35">
        <v>20</v>
      </c>
      <c r="G36" s="26">
        <v>33.67</v>
      </c>
      <c r="H36" s="36">
        <v>33.72</v>
      </c>
      <c r="I36" s="35">
        <v>312</v>
      </c>
      <c r="J36" s="26">
        <v>10094.02</v>
      </c>
      <c r="K36" s="36">
        <v>10169.200000000001</v>
      </c>
      <c r="L36" s="35" t="s">
        <v>617</v>
      </c>
      <c r="M36" s="26" t="s">
        <v>617</v>
      </c>
      <c r="N36" s="36" t="s">
        <v>617</v>
      </c>
      <c r="O36" s="35">
        <v>13</v>
      </c>
      <c r="P36" s="26">
        <v>79.41</v>
      </c>
      <c r="Q36" s="36">
        <v>80.34</v>
      </c>
      <c r="R36" s="35">
        <v>231</v>
      </c>
      <c r="S36" s="26">
        <v>1099.48</v>
      </c>
      <c r="T36" s="36">
        <v>1087.8599999999999</v>
      </c>
      <c r="U36" s="35">
        <v>39</v>
      </c>
      <c r="V36" s="26">
        <v>44.56</v>
      </c>
      <c r="W36" s="36">
        <v>44.59</v>
      </c>
      <c r="X36" s="35">
        <v>11</v>
      </c>
      <c r="Y36" s="26">
        <v>50.56</v>
      </c>
      <c r="Z36" s="36">
        <v>50.6</v>
      </c>
      <c r="AA36" s="35">
        <v>148</v>
      </c>
      <c r="AB36" s="26">
        <v>2010.53</v>
      </c>
      <c r="AC36" s="36">
        <v>2021.21</v>
      </c>
      <c r="AD36" s="35">
        <v>242</v>
      </c>
      <c r="AE36" s="26">
        <v>6860.55</v>
      </c>
      <c r="AF36" s="36">
        <v>6910.95</v>
      </c>
      <c r="AG36" s="35" t="s">
        <v>617</v>
      </c>
      <c r="AH36" s="26" t="s">
        <v>617</v>
      </c>
      <c r="AI36" s="36" t="s">
        <v>617</v>
      </c>
      <c r="AJ36" s="35">
        <v>431</v>
      </c>
      <c r="AK36" s="26">
        <v>7844.83</v>
      </c>
      <c r="AL36" s="36">
        <v>7340.7</v>
      </c>
      <c r="AM36" s="35">
        <v>33</v>
      </c>
      <c r="AN36" s="26">
        <v>415.63</v>
      </c>
      <c r="AO36" s="36">
        <v>417.69</v>
      </c>
      <c r="AP36" s="35">
        <v>259</v>
      </c>
      <c r="AQ36" s="26">
        <v>2213.09</v>
      </c>
      <c r="AR36" s="36">
        <v>2208.79</v>
      </c>
      <c r="AS36" s="35">
        <v>320</v>
      </c>
      <c r="AT36" s="26">
        <v>334.36</v>
      </c>
      <c r="AU36" s="36">
        <v>4.87</v>
      </c>
      <c r="AV36" s="5" t="str">
        <f t="shared" si="0"/>
        <v>2 25</v>
      </c>
    </row>
    <row r="37" spans="1:48" x14ac:dyDescent="0.25">
      <c r="A37" s="23" t="s">
        <v>94</v>
      </c>
      <c r="B37" s="2" t="s">
        <v>95</v>
      </c>
      <c r="C37" s="35">
        <v>384</v>
      </c>
      <c r="D37" s="26">
        <v>13066.13</v>
      </c>
      <c r="E37" s="36">
        <v>12857.52</v>
      </c>
      <c r="F37" s="35">
        <v>8</v>
      </c>
      <c r="G37" s="26">
        <v>19.53</v>
      </c>
      <c r="H37" s="36">
        <v>19.53</v>
      </c>
      <c r="I37" s="35">
        <v>195</v>
      </c>
      <c r="J37" s="26">
        <v>3878.21</v>
      </c>
      <c r="K37" s="36">
        <v>3894.68</v>
      </c>
      <c r="L37" s="35"/>
      <c r="M37" s="26"/>
      <c r="N37" s="36"/>
      <c r="O37" s="35">
        <v>6</v>
      </c>
      <c r="P37" s="26">
        <v>36.5</v>
      </c>
      <c r="Q37" s="36">
        <v>36.270000000000003</v>
      </c>
      <c r="R37" s="35">
        <v>53</v>
      </c>
      <c r="S37" s="26">
        <v>107.12</v>
      </c>
      <c r="T37" s="36">
        <v>105.16</v>
      </c>
      <c r="U37" s="35">
        <v>32</v>
      </c>
      <c r="V37" s="26">
        <v>31.37</v>
      </c>
      <c r="W37" s="36">
        <v>31.39</v>
      </c>
      <c r="X37" s="35" t="s">
        <v>617</v>
      </c>
      <c r="Y37" s="26" t="s">
        <v>617</v>
      </c>
      <c r="Z37" s="36" t="s">
        <v>617</v>
      </c>
      <c r="AA37" s="35">
        <v>73</v>
      </c>
      <c r="AB37" s="26">
        <v>420.4</v>
      </c>
      <c r="AC37" s="36">
        <v>420.34</v>
      </c>
      <c r="AD37" s="35">
        <v>78</v>
      </c>
      <c r="AE37" s="26">
        <v>1065.9100000000001</v>
      </c>
      <c r="AF37" s="36">
        <v>1070.3599999999999</v>
      </c>
      <c r="AG37" s="35" t="s">
        <v>617</v>
      </c>
      <c r="AH37" s="26" t="s">
        <v>617</v>
      </c>
      <c r="AI37" s="36" t="s">
        <v>617</v>
      </c>
      <c r="AJ37" s="35">
        <v>344</v>
      </c>
      <c r="AK37" s="26">
        <v>6505.36</v>
      </c>
      <c r="AL37" s="36">
        <v>6361.49</v>
      </c>
      <c r="AM37" s="35">
        <v>16</v>
      </c>
      <c r="AN37" s="26">
        <v>64.47</v>
      </c>
      <c r="AO37" s="36">
        <v>64.739999999999995</v>
      </c>
      <c r="AP37" s="35">
        <v>161</v>
      </c>
      <c r="AQ37" s="26">
        <v>849.89</v>
      </c>
      <c r="AR37" s="36">
        <v>848.72</v>
      </c>
      <c r="AS37" s="35">
        <v>142</v>
      </c>
      <c r="AT37" s="26">
        <v>82.53</v>
      </c>
      <c r="AU37" s="36"/>
      <c r="AV37" s="5" t="str">
        <f t="shared" si="0"/>
        <v>2 23.6666666666667</v>
      </c>
    </row>
    <row r="38" spans="1:48" x14ac:dyDescent="0.25">
      <c r="A38" s="23" t="s">
        <v>96</v>
      </c>
      <c r="B38" s="2" t="s">
        <v>97</v>
      </c>
      <c r="C38" s="35">
        <v>470</v>
      </c>
      <c r="D38" s="26">
        <v>36562.120000000003</v>
      </c>
      <c r="E38" s="36">
        <v>30277.84</v>
      </c>
      <c r="F38" s="35">
        <v>15</v>
      </c>
      <c r="G38" s="26">
        <v>10.64</v>
      </c>
      <c r="H38" s="36">
        <v>10.62</v>
      </c>
      <c r="I38" s="35">
        <v>90</v>
      </c>
      <c r="J38" s="26">
        <v>883.94</v>
      </c>
      <c r="K38" s="36">
        <v>884.99</v>
      </c>
      <c r="L38" s="35"/>
      <c r="M38" s="26"/>
      <c r="N38" s="36"/>
      <c r="O38" s="35" t="s">
        <v>617</v>
      </c>
      <c r="P38" s="26" t="s">
        <v>617</v>
      </c>
      <c r="Q38" s="36" t="s">
        <v>617</v>
      </c>
      <c r="R38" s="35">
        <v>8</v>
      </c>
      <c r="S38" s="26">
        <v>9.27</v>
      </c>
      <c r="T38" s="36">
        <v>9.0399999999999991</v>
      </c>
      <c r="U38" s="35">
        <v>25</v>
      </c>
      <c r="V38" s="26">
        <v>19.64</v>
      </c>
      <c r="W38" s="36">
        <v>19.55</v>
      </c>
      <c r="X38" s="35"/>
      <c r="Y38" s="26"/>
      <c r="Z38" s="36"/>
      <c r="AA38" s="35">
        <v>25</v>
      </c>
      <c r="AB38" s="26">
        <v>140.43</v>
      </c>
      <c r="AC38" s="36">
        <v>140.41999999999999</v>
      </c>
      <c r="AD38" s="35">
        <v>8</v>
      </c>
      <c r="AE38" s="26">
        <v>46.27</v>
      </c>
      <c r="AF38" s="36">
        <v>46.42</v>
      </c>
      <c r="AG38" s="35" t="s">
        <v>617</v>
      </c>
      <c r="AH38" s="26" t="s">
        <v>617</v>
      </c>
      <c r="AI38" s="36" t="s">
        <v>617</v>
      </c>
      <c r="AJ38" s="35">
        <v>459</v>
      </c>
      <c r="AK38" s="26">
        <v>35037.85</v>
      </c>
      <c r="AL38" s="36">
        <v>28782.85</v>
      </c>
      <c r="AM38" s="35">
        <v>3</v>
      </c>
      <c r="AN38" s="26">
        <v>3.57</v>
      </c>
      <c r="AO38" s="36">
        <v>3.54</v>
      </c>
      <c r="AP38" s="35">
        <v>111</v>
      </c>
      <c r="AQ38" s="26">
        <v>378.03</v>
      </c>
      <c r="AR38" s="36">
        <v>377.42</v>
      </c>
      <c r="AS38" s="35">
        <v>93</v>
      </c>
      <c r="AT38" s="26">
        <v>29.58</v>
      </c>
      <c r="AU38" s="36"/>
      <c r="AV38" s="5" t="str">
        <f t="shared" si="0"/>
        <v>2 22.6666666666667</v>
      </c>
    </row>
    <row r="39" spans="1:48" x14ac:dyDescent="0.25">
      <c r="A39" s="23" t="s">
        <v>98</v>
      </c>
      <c r="B39" s="2" t="s">
        <v>562</v>
      </c>
      <c r="C39" s="35">
        <v>1730</v>
      </c>
      <c r="D39" s="26">
        <v>110931.24</v>
      </c>
      <c r="E39" s="36">
        <v>109600.64</v>
      </c>
      <c r="F39" s="35">
        <v>139</v>
      </c>
      <c r="G39" s="26">
        <v>698.14</v>
      </c>
      <c r="H39" s="36">
        <v>703.57</v>
      </c>
      <c r="I39" s="35">
        <v>1113</v>
      </c>
      <c r="J39" s="26">
        <v>39758.980000000003</v>
      </c>
      <c r="K39" s="36">
        <v>40058.92</v>
      </c>
      <c r="L39" s="35">
        <v>6</v>
      </c>
      <c r="M39" s="26">
        <v>15.63</v>
      </c>
      <c r="N39" s="36">
        <v>12.27</v>
      </c>
      <c r="O39" s="35">
        <v>31</v>
      </c>
      <c r="P39" s="26">
        <v>88.35</v>
      </c>
      <c r="Q39" s="36">
        <v>88.8</v>
      </c>
      <c r="R39" s="35">
        <v>1033</v>
      </c>
      <c r="S39" s="26">
        <v>5000.2700000000004</v>
      </c>
      <c r="T39" s="36">
        <v>4932.18</v>
      </c>
      <c r="U39" s="35">
        <v>203</v>
      </c>
      <c r="V39" s="26">
        <v>862.74</v>
      </c>
      <c r="W39" s="36">
        <v>867.17</v>
      </c>
      <c r="X39" s="35">
        <v>117</v>
      </c>
      <c r="Y39" s="26">
        <v>1757.53</v>
      </c>
      <c r="Z39" s="36">
        <v>1770.54</v>
      </c>
      <c r="AA39" s="35">
        <v>549</v>
      </c>
      <c r="AB39" s="26">
        <v>8977.9699999999993</v>
      </c>
      <c r="AC39" s="36">
        <v>9018.91</v>
      </c>
      <c r="AD39" s="35">
        <v>1040</v>
      </c>
      <c r="AE39" s="26">
        <v>30721.13</v>
      </c>
      <c r="AF39" s="36">
        <v>30988.66</v>
      </c>
      <c r="AG39" s="35">
        <v>46</v>
      </c>
      <c r="AH39" s="26">
        <v>359.58</v>
      </c>
      <c r="AI39" s="36">
        <v>361.37</v>
      </c>
      <c r="AJ39" s="35">
        <v>959</v>
      </c>
      <c r="AK39" s="26">
        <v>12860.89</v>
      </c>
      <c r="AL39" s="36">
        <v>12241.8</v>
      </c>
      <c r="AM39" s="35">
        <v>288</v>
      </c>
      <c r="AN39" s="26">
        <v>4291</v>
      </c>
      <c r="AO39" s="36">
        <v>4329.57</v>
      </c>
      <c r="AP39" s="35">
        <v>550</v>
      </c>
      <c r="AQ39" s="26">
        <v>4200.47</v>
      </c>
      <c r="AR39" s="36">
        <v>4198.45</v>
      </c>
      <c r="AS39" s="35">
        <v>1074</v>
      </c>
      <c r="AT39" s="26">
        <v>1338.56</v>
      </c>
      <c r="AU39" s="36">
        <v>28.43</v>
      </c>
      <c r="AV39" s="5" t="str">
        <f t="shared" si="0"/>
        <v>0 25</v>
      </c>
    </row>
    <row r="40" spans="1:48" x14ac:dyDescent="0.25">
      <c r="A40" s="23" t="s">
        <v>99</v>
      </c>
      <c r="B40" s="2" t="s">
        <v>563</v>
      </c>
      <c r="C40" s="35">
        <v>1301</v>
      </c>
      <c r="D40" s="26">
        <v>77259.06</v>
      </c>
      <c r="E40" s="36">
        <v>76169.16</v>
      </c>
      <c r="F40" s="35">
        <v>437</v>
      </c>
      <c r="G40" s="26">
        <v>10001.82</v>
      </c>
      <c r="H40" s="36">
        <v>10186.93</v>
      </c>
      <c r="I40" s="35">
        <v>744</v>
      </c>
      <c r="J40" s="26">
        <v>23216.55</v>
      </c>
      <c r="K40" s="36">
        <v>23400.99</v>
      </c>
      <c r="L40" s="35">
        <v>3</v>
      </c>
      <c r="M40" s="26">
        <v>9.49</v>
      </c>
      <c r="N40" s="36">
        <v>3.54</v>
      </c>
      <c r="O40" s="35">
        <v>26</v>
      </c>
      <c r="P40" s="26">
        <v>208.57</v>
      </c>
      <c r="Q40" s="36">
        <v>208.33</v>
      </c>
      <c r="R40" s="35">
        <v>798</v>
      </c>
      <c r="S40" s="26">
        <v>4156.57</v>
      </c>
      <c r="T40" s="36">
        <v>4099.9799999999996</v>
      </c>
      <c r="U40" s="35">
        <v>87</v>
      </c>
      <c r="V40" s="26">
        <v>368.52</v>
      </c>
      <c r="W40" s="36">
        <v>370.38</v>
      </c>
      <c r="X40" s="35">
        <v>55</v>
      </c>
      <c r="Y40" s="26">
        <v>716.42</v>
      </c>
      <c r="Z40" s="36">
        <v>722.54</v>
      </c>
      <c r="AA40" s="35">
        <v>338</v>
      </c>
      <c r="AB40" s="26">
        <v>5267.65</v>
      </c>
      <c r="AC40" s="36">
        <v>5302.49</v>
      </c>
      <c r="AD40" s="35">
        <v>658</v>
      </c>
      <c r="AE40" s="26">
        <v>17910.23</v>
      </c>
      <c r="AF40" s="36">
        <v>18083.57</v>
      </c>
      <c r="AG40" s="35">
        <v>27</v>
      </c>
      <c r="AH40" s="26">
        <v>237.11</v>
      </c>
      <c r="AI40" s="36">
        <v>238.94</v>
      </c>
      <c r="AJ40" s="35">
        <v>699</v>
      </c>
      <c r="AK40" s="26">
        <v>8439.27</v>
      </c>
      <c r="AL40" s="36">
        <v>8169.27</v>
      </c>
      <c r="AM40" s="35">
        <v>175</v>
      </c>
      <c r="AN40" s="26">
        <v>2103.0100000000002</v>
      </c>
      <c r="AO40" s="36">
        <v>2119.21</v>
      </c>
      <c r="AP40" s="35">
        <v>373</v>
      </c>
      <c r="AQ40" s="26">
        <v>3241.65</v>
      </c>
      <c r="AR40" s="36">
        <v>3235.1</v>
      </c>
      <c r="AS40" s="35">
        <v>856</v>
      </c>
      <c r="AT40" s="26">
        <v>1382.2</v>
      </c>
      <c r="AU40" s="36">
        <v>27.89</v>
      </c>
      <c r="AV40" s="5" t="str">
        <f t="shared" si="0"/>
        <v>0 25</v>
      </c>
    </row>
    <row r="41" spans="1:48" x14ac:dyDescent="0.25">
      <c r="A41" s="23" t="s">
        <v>100</v>
      </c>
      <c r="B41" s="2" t="s">
        <v>101</v>
      </c>
      <c r="C41" s="35">
        <v>1448</v>
      </c>
      <c r="D41" s="26">
        <v>73644.47</v>
      </c>
      <c r="E41" s="36">
        <v>72531.5</v>
      </c>
      <c r="F41" s="35">
        <v>88</v>
      </c>
      <c r="G41" s="26">
        <v>304.31</v>
      </c>
      <c r="H41" s="36">
        <v>309.58</v>
      </c>
      <c r="I41" s="35">
        <v>913</v>
      </c>
      <c r="J41" s="26">
        <v>29004.18</v>
      </c>
      <c r="K41" s="36">
        <v>29253.59</v>
      </c>
      <c r="L41" s="35">
        <v>3</v>
      </c>
      <c r="M41" s="26">
        <v>6.93</v>
      </c>
      <c r="N41" s="36">
        <v>4.01</v>
      </c>
      <c r="O41" s="35">
        <v>14</v>
      </c>
      <c r="P41" s="26">
        <v>96.69</v>
      </c>
      <c r="Q41" s="36">
        <v>97.22</v>
      </c>
      <c r="R41" s="35">
        <v>760</v>
      </c>
      <c r="S41" s="26">
        <v>2778.42</v>
      </c>
      <c r="T41" s="36">
        <v>2729.07</v>
      </c>
      <c r="U41" s="35">
        <v>54</v>
      </c>
      <c r="V41" s="26">
        <v>132.93</v>
      </c>
      <c r="W41" s="36">
        <v>134.46</v>
      </c>
      <c r="X41" s="35">
        <v>35</v>
      </c>
      <c r="Y41" s="26">
        <v>395.55</v>
      </c>
      <c r="Z41" s="36">
        <v>399.54</v>
      </c>
      <c r="AA41" s="35">
        <v>420</v>
      </c>
      <c r="AB41" s="26">
        <v>5435.09</v>
      </c>
      <c r="AC41" s="36">
        <v>5470.24</v>
      </c>
      <c r="AD41" s="35">
        <v>777</v>
      </c>
      <c r="AE41" s="26">
        <v>16629.560000000001</v>
      </c>
      <c r="AF41" s="36">
        <v>16792.8</v>
      </c>
      <c r="AG41" s="35">
        <v>17</v>
      </c>
      <c r="AH41" s="26">
        <v>257</v>
      </c>
      <c r="AI41" s="36">
        <v>260.06</v>
      </c>
      <c r="AJ41" s="35">
        <v>984</v>
      </c>
      <c r="AK41" s="26">
        <v>11524.23</v>
      </c>
      <c r="AL41" s="36">
        <v>10907.83</v>
      </c>
      <c r="AM41" s="35">
        <v>131</v>
      </c>
      <c r="AN41" s="26">
        <v>1377.87</v>
      </c>
      <c r="AO41" s="36">
        <v>1392.25</v>
      </c>
      <c r="AP41" s="35">
        <v>593</v>
      </c>
      <c r="AQ41" s="26">
        <v>4756.76</v>
      </c>
      <c r="AR41" s="36">
        <v>4760.7700000000004</v>
      </c>
      <c r="AS41" s="35">
        <v>869</v>
      </c>
      <c r="AT41" s="26">
        <v>944.95</v>
      </c>
      <c r="AU41" s="36">
        <v>20.079999999999998</v>
      </c>
      <c r="AV41" s="5" t="str">
        <f t="shared" si="0"/>
        <v>0 25</v>
      </c>
    </row>
    <row r="42" spans="1:48" x14ac:dyDescent="0.25">
      <c r="A42" s="23" t="s">
        <v>102</v>
      </c>
      <c r="B42" s="2" t="s">
        <v>103</v>
      </c>
      <c r="C42" s="35">
        <v>618</v>
      </c>
      <c r="D42" s="26">
        <v>35337.68</v>
      </c>
      <c r="E42" s="36">
        <v>35077.14</v>
      </c>
      <c r="F42" s="35">
        <v>45</v>
      </c>
      <c r="G42" s="26">
        <v>288.10000000000002</v>
      </c>
      <c r="H42" s="36">
        <v>296.95</v>
      </c>
      <c r="I42" s="35">
        <v>458</v>
      </c>
      <c r="J42" s="26">
        <v>15072.94</v>
      </c>
      <c r="K42" s="36">
        <v>15201.06</v>
      </c>
      <c r="L42" s="35"/>
      <c r="M42" s="26"/>
      <c r="N42" s="36"/>
      <c r="O42" s="35">
        <v>5</v>
      </c>
      <c r="P42" s="26">
        <v>13.1</v>
      </c>
      <c r="Q42" s="36">
        <v>12.89</v>
      </c>
      <c r="R42" s="35">
        <v>450</v>
      </c>
      <c r="S42" s="26">
        <v>1834.79</v>
      </c>
      <c r="T42" s="36">
        <v>1802.39</v>
      </c>
      <c r="U42" s="35">
        <v>186</v>
      </c>
      <c r="V42" s="26">
        <v>990.91</v>
      </c>
      <c r="W42" s="36">
        <v>998.87</v>
      </c>
      <c r="X42" s="35">
        <v>57</v>
      </c>
      <c r="Y42" s="26">
        <v>635.13</v>
      </c>
      <c r="Z42" s="36">
        <v>642.41</v>
      </c>
      <c r="AA42" s="35">
        <v>133</v>
      </c>
      <c r="AB42" s="26">
        <v>1608.64</v>
      </c>
      <c r="AC42" s="36">
        <v>1618.82</v>
      </c>
      <c r="AD42" s="35">
        <v>431</v>
      </c>
      <c r="AE42" s="26">
        <v>11741.31</v>
      </c>
      <c r="AF42" s="36">
        <v>11856.71</v>
      </c>
      <c r="AG42" s="35">
        <v>13</v>
      </c>
      <c r="AH42" s="26">
        <v>88.17</v>
      </c>
      <c r="AI42" s="36">
        <v>88.46</v>
      </c>
      <c r="AJ42" s="35">
        <v>229</v>
      </c>
      <c r="AK42" s="26">
        <v>1294.6400000000001</v>
      </c>
      <c r="AL42" s="36">
        <v>1263.98</v>
      </c>
      <c r="AM42" s="35">
        <v>68</v>
      </c>
      <c r="AN42" s="26">
        <v>812.41</v>
      </c>
      <c r="AO42" s="36">
        <v>822.7</v>
      </c>
      <c r="AP42" s="35">
        <v>104</v>
      </c>
      <c r="AQ42" s="26">
        <v>395.13</v>
      </c>
      <c r="AR42" s="36">
        <v>393.11</v>
      </c>
      <c r="AS42" s="35">
        <v>436</v>
      </c>
      <c r="AT42" s="26">
        <v>562.41</v>
      </c>
      <c r="AU42" s="36">
        <v>78.790000000000006</v>
      </c>
      <c r="AV42" s="5" t="str">
        <f t="shared" si="0"/>
        <v>0 24</v>
      </c>
    </row>
    <row r="43" spans="1:48" x14ac:dyDescent="0.25">
      <c r="A43" s="23" t="s">
        <v>104</v>
      </c>
      <c r="B43" s="2" t="s">
        <v>105</v>
      </c>
      <c r="C43" s="35">
        <v>1061</v>
      </c>
      <c r="D43" s="26">
        <v>63929.66</v>
      </c>
      <c r="E43" s="36">
        <v>63278.69</v>
      </c>
      <c r="F43" s="35">
        <v>72</v>
      </c>
      <c r="G43" s="26">
        <v>81.69</v>
      </c>
      <c r="H43" s="36">
        <v>81.849999999999994</v>
      </c>
      <c r="I43" s="35">
        <v>725</v>
      </c>
      <c r="J43" s="26">
        <v>24971.8</v>
      </c>
      <c r="K43" s="36">
        <v>25212.66</v>
      </c>
      <c r="L43" s="35"/>
      <c r="M43" s="26"/>
      <c r="N43" s="36"/>
      <c r="O43" s="35">
        <v>8</v>
      </c>
      <c r="P43" s="26">
        <v>25</v>
      </c>
      <c r="Q43" s="36">
        <v>23.4</v>
      </c>
      <c r="R43" s="35">
        <v>645</v>
      </c>
      <c r="S43" s="26">
        <v>2646.57</v>
      </c>
      <c r="T43" s="36">
        <v>2605.85</v>
      </c>
      <c r="U43" s="35">
        <v>149</v>
      </c>
      <c r="V43" s="26">
        <v>517.75</v>
      </c>
      <c r="W43" s="36">
        <v>521.45000000000005</v>
      </c>
      <c r="X43" s="35">
        <v>71</v>
      </c>
      <c r="Y43" s="26">
        <v>1202.1099999999999</v>
      </c>
      <c r="Z43" s="36">
        <v>1214.79</v>
      </c>
      <c r="AA43" s="35">
        <v>322</v>
      </c>
      <c r="AB43" s="26">
        <v>4813.2299999999996</v>
      </c>
      <c r="AC43" s="36">
        <v>4849.54</v>
      </c>
      <c r="AD43" s="35">
        <v>688</v>
      </c>
      <c r="AE43" s="26">
        <v>20130.310000000001</v>
      </c>
      <c r="AF43" s="36">
        <v>20337.72</v>
      </c>
      <c r="AG43" s="35">
        <v>22</v>
      </c>
      <c r="AH43" s="26">
        <v>516.42999999999995</v>
      </c>
      <c r="AI43" s="36">
        <v>521.05999999999995</v>
      </c>
      <c r="AJ43" s="35">
        <v>533</v>
      </c>
      <c r="AK43" s="26">
        <v>4417.3599999999997</v>
      </c>
      <c r="AL43" s="36">
        <v>4160.8500000000004</v>
      </c>
      <c r="AM43" s="35">
        <v>135</v>
      </c>
      <c r="AN43" s="26">
        <v>2210.4299999999998</v>
      </c>
      <c r="AO43" s="36">
        <v>2232.6799999999998</v>
      </c>
      <c r="AP43" s="35">
        <v>286</v>
      </c>
      <c r="AQ43" s="26">
        <v>1517.08</v>
      </c>
      <c r="AR43" s="36">
        <v>1515.11</v>
      </c>
      <c r="AS43" s="35">
        <v>695</v>
      </c>
      <c r="AT43" s="26">
        <v>879.9</v>
      </c>
      <c r="AU43" s="36">
        <v>1.73</v>
      </c>
      <c r="AV43" s="5" t="str">
        <f t="shared" si="0"/>
        <v>0 24</v>
      </c>
    </row>
    <row r="44" spans="1:48" x14ac:dyDescent="0.25">
      <c r="A44" s="23" t="s">
        <v>106</v>
      </c>
      <c r="B44" s="2" t="s">
        <v>107</v>
      </c>
      <c r="C44" s="35">
        <v>30</v>
      </c>
      <c r="D44" s="26">
        <v>765.66</v>
      </c>
      <c r="E44" s="36">
        <v>759.11</v>
      </c>
      <c r="F44" s="35">
        <v>17</v>
      </c>
      <c r="G44" s="26">
        <v>196.08</v>
      </c>
      <c r="H44" s="36">
        <v>197.94</v>
      </c>
      <c r="I44" s="35">
        <v>19</v>
      </c>
      <c r="J44" s="26">
        <v>216</v>
      </c>
      <c r="K44" s="36">
        <v>216.96</v>
      </c>
      <c r="L44" s="35"/>
      <c r="M44" s="26"/>
      <c r="N44" s="36"/>
      <c r="O44" s="35"/>
      <c r="P44" s="26"/>
      <c r="Q44" s="36"/>
      <c r="R44" s="35">
        <v>18</v>
      </c>
      <c r="S44" s="26">
        <v>56.16</v>
      </c>
      <c r="T44" s="36">
        <v>55.66</v>
      </c>
      <c r="U44" s="35"/>
      <c r="V44" s="26"/>
      <c r="W44" s="36"/>
      <c r="X44" s="35"/>
      <c r="Y44" s="26"/>
      <c r="Z44" s="36"/>
      <c r="AA44" s="35">
        <v>5</v>
      </c>
      <c r="AB44" s="26">
        <v>20.89</v>
      </c>
      <c r="AC44" s="36">
        <v>20.82</v>
      </c>
      <c r="AD44" s="35">
        <v>16</v>
      </c>
      <c r="AE44" s="26">
        <v>218.2</v>
      </c>
      <c r="AF44" s="36">
        <v>220.33</v>
      </c>
      <c r="AG44" s="35"/>
      <c r="AH44" s="26"/>
      <c r="AI44" s="36"/>
      <c r="AJ44" s="35">
        <v>5</v>
      </c>
      <c r="AK44" s="26">
        <v>15.09</v>
      </c>
      <c r="AL44" s="36">
        <v>14.32</v>
      </c>
      <c r="AM44" s="35"/>
      <c r="AN44" s="26"/>
      <c r="AO44" s="36"/>
      <c r="AP44" s="35">
        <v>4</v>
      </c>
      <c r="AQ44" s="26">
        <v>33.19</v>
      </c>
      <c r="AR44" s="36">
        <v>33.08</v>
      </c>
      <c r="AS44" s="35">
        <v>12</v>
      </c>
      <c r="AT44" s="26">
        <v>10.050000000000001</v>
      </c>
      <c r="AU44" s="36"/>
      <c r="AV44" s="5" t="str">
        <f t="shared" si="0"/>
        <v>0 18.6666666666667</v>
      </c>
    </row>
    <row r="45" spans="1:48" x14ac:dyDescent="0.25">
      <c r="A45" s="23" t="s">
        <v>108</v>
      </c>
      <c r="B45" s="2" t="s">
        <v>109</v>
      </c>
      <c r="C45" s="35">
        <v>763</v>
      </c>
      <c r="D45" s="26">
        <v>37522.629999999997</v>
      </c>
      <c r="E45" s="36">
        <v>37051.589999999997</v>
      </c>
      <c r="F45" s="35">
        <v>153</v>
      </c>
      <c r="G45" s="26">
        <v>1963.81</v>
      </c>
      <c r="H45" s="36">
        <v>1989.75</v>
      </c>
      <c r="I45" s="35">
        <v>492</v>
      </c>
      <c r="J45" s="26">
        <v>16645.22</v>
      </c>
      <c r="K45" s="36">
        <v>16819.259999999998</v>
      </c>
      <c r="L45" s="35"/>
      <c r="M45" s="26"/>
      <c r="N45" s="36"/>
      <c r="O45" s="35">
        <v>7</v>
      </c>
      <c r="P45" s="26">
        <v>28.84</v>
      </c>
      <c r="Q45" s="36">
        <v>29.01</v>
      </c>
      <c r="R45" s="35">
        <v>483</v>
      </c>
      <c r="S45" s="26">
        <v>2070.94</v>
      </c>
      <c r="T45" s="36">
        <v>2044.05</v>
      </c>
      <c r="U45" s="35">
        <v>57</v>
      </c>
      <c r="V45" s="26">
        <v>393.92</v>
      </c>
      <c r="W45" s="36">
        <v>397.29</v>
      </c>
      <c r="X45" s="35">
        <v>5</v>
      </c>
      <c r="Y45" s="26">
        <v>61.5</v>
      </c>
      <c r="Z45" s="36">
        <v>61.69</v>
      </c>
      <c r="AA45" s="35">
        <v>90</v>
      </c>
      <c r="AB45" s="26">
        <v>1210.68</v>
      </c>
      <c r="AC45" s="36">
        <v>1210.71</v>
      </c>
      <c r="AD45" s="35">
        <v>386</v>
      </c>
      <c r="AE45" s="26">
        <v>7230.58</v>
      </c>
      <c r="AF45" s="36">
        <v>7299.63</v>
      </c>
      <c r="AG45" s="35">
        <v>6</v>
      </c>
      <c r="AH45" s="26">
        <v>21.15</v>
      </c>
      <c r="AI45" s="36">
        <v>21.02</v>
      </c>
      <c r="AJ45" s="35">
        <v>395</v>
      </c>
      <c r="AK45" s="26">
        <v>5284.39</v>
      </c>
      <c r="AL45" s="36">
        <v>5047.45</v>
      </c>
      <c r="AM45" s="35">
        <v>64</v>
      </c>
      <c r="AN45" s="26">
        <v>551.27</v>
      </c>
      <c r="AO45" s="36">
        <v>554.41999999999996</v>
      </c>
      <c r="AP45" s="35">
        <v>244</v>
      </c>
      <c r="AQ45" s="26">
        <v>1544.74</v>
      </c>
      <c r="AR45" s="36">
        <v>1543.23</v>
      </c>
      <c r="AS45" s="35">
        <v>449</v>
      </c>
      <c r="AT45" s="26">
        <v>515.59</v>
      </c>
      <c r="AU45" s="36">
        <v>34.08</v>
      </c>
      <c r="AV45" s="5" t="str">
        <f t="shared" si="0"/>
        <v>0 24</v>
      </c>
    </row>
    <row r="46" spans="1:48" x14ac:dyDescent="0.25">
      <c r="A46" s="23" t="s">
        <v>110</v>
      </c>
      <c r="B46" s="2" t="s">
        <v>564</v>
      </c>
      <c r="C46" s="35">
        <v>858</v>
      </c>
      <c r="D46" s="26">
        <v>48343.33</v>
      </c>
      <c r="E46" s="36">
        <v>47392.33</v>
      </c>
      <c r="F46" s="35">
        <v>358</v>
      </c>
      <c r="G46" s="26">
        <v>9152.6200000000008</v>
      </c>
      <c r="H46" s="36">
        <v>9314.64</v>
      </c>
      <c r="I46" s="35">
        <v>452</v>
      </c>
      <c r="J46" s="26">
        <v>15191.24</v>
      </c>
      <c r="K46" s="36">
        <v>15333.88</v>
      </c>
      <c r="L46" s="35" t="s">
        <v>617</v>
      </c>
      <c r="M46" s="26" t="s">
        <v>617</v>
      </c>
      <c r="N46" s="36" t="s">
        <v>617</v>
      </c>
      <c r="O46" s="35" t="s">
        <v>617</v>
      </c>
      <c r="P46" s="26" t="s">
        <v>617</v>
      </c>
      <c r="Q46" s="36" t="s">
        <v>617</v>
      </c>
      <c r="R46" s="35">
        <v>524</v>
      </c>
      <c r="S46" s="26">
        <v>3417.03</v>
      </c>
      <c r="T46" s="36">
        <v>3352.57</v>
      </c>
      <c r="U46" s="35">
        <v>17</v>
      </c>
      <c r="V46" s="26">
        <v>67.58</v>
      </c>
      <c r="W46" s="36">
        <v>67.53</v>
      </c>
      <c r="X46" s="35"/>
      <c r="Y46" s="26"/>
      <c r="Z46" s="36"/>
      <c r="AA46" s="35">
        <v>113</v>
      </c>
      <c r="AB46" s="26">
        <v>1818.03</v>
      </c>
      <c r="AC46" s="36">
        <v>1821.02</v>
      </c>
      <c r="AD46" s="35">
        <v>358</v>
      </c>
      <c r="AE46" s="26">
        <v>6608.06</v>
      </c>
      <c r="AF46" s="36">
        <v>6660.92</v>
      </c>
      <c r="AG46" s="35" t="s">
        <v>617</v>
      </c>
      <c r="AH46" s="26" t="s">
        <v>617</v>
      </c>
      <c r="AI46" s="36" t="s">
        <v>617</v>
      </c>
      <c r="AJ46" s="35">
        <v>502</v>
      </c>
      <c r="AK46" s="26">
        <v>7582.6</v>
      </c>
      <c r="AL46" s="36">
        <v>7328.16</v>
      </c>
      <c r="AM46" s="35">
        <v>54</v>
      </c>
      <c r="AN46" s="26">
        <v>495.89</v>
      </c>
      <c r="AO46" s="36">
        <v>501.47</v>
      </c>
      <c r="AP46" s="35">
        <v>304</v>
      </c>
      <c r="AQ46" s="26">
        <v>2835.59</v>
      </c>
      <c r="AR46" s="36">
        <v>2838.54</v>
      </c>
      <c r="AS46" s="35">
        <v>519</v>
      </c>
      <c r="AT46" s="26">
        <v>1075.47</v>
      </c>
      <c r="AU46" s="36">
        <v>74.64</v>
      </c>
      <c r="AV46" s="5" t="str">
        <f t="shared" si="0"/>
        <v>3 24</v>
      </c>
    </row>
    <row r="47" spans="1:48" x14ac:dyDescent="0.25">
      <c r="A47" s="23" t="s">
        <v>111</v>
      </c>
      <c r="B47" s="2" t="s">
        <v>112</v>
      </c>
      <c r="C47" s="35">
        <v>150</v>
      </c>
      <c r="D47" s="26">
        <v>13020.18</v>
      </c>
      <c r="E47" s="36">
        <v>9530.27</v>
      </c>
      <c r="F47" s="35">
        <v>18</v>
      </c>
      <c r="G47" s="26">
        <v>48.12</v>
      </c>
      <c r="H47" s="36">
        <v>47.4</v>
      </c>
      <c r="I47" s="35">
        <v>53</v>
      </c>
      <c r="J47" s="26">
        <v>514.48</v>
      </c>
      <c r="K47" s="36">
        <v>510.41</v>
      </c>
      <c r="L47" s="35" t="s">
        <v>617</v>
      </c>
      <c r="M47" s="26" t="s">
        <v>617</v>
      </c>
      <c r="N47" s="36" t="s">
        <v>617</v>
      </c>
      <c r="O47" s="35">
        <v>10</v>
      </c>
      <c r="P47" s="26">
        <v>38.31</v>
      </c>
      <c r="Q47" s="36">
        <v>37.65</v>
      </c>
      <c r="R47" s="35"/>
      <c r="S47" s="26"/>
      <c r="T47" s="36"/>
      <c r="U47" s="35">
        <v>35</v>
      </c>
      <c r="V47" s="26">
        <v>9.6199999999999992</v>
      </c>
      <c r="W47" s="36">
        <v>9.57</v>
      </c>
      <c r="X47" s="35"/>
      <c r="Y47" s="26"/>
      <c r="Z47" s="36"/>
      <c r="AA47" s="35">
        <v>26</v>
      </c>
      <c r="AB47" s="26">
        <v>275.08999999999997</v>
      </c>
      <c r="AC47" s="36">
        <v>271.13</v>
      </c>
      <c r="AD47" s="35">
        <v>5</v>
      </c>
      <c r="AE47" s="26">
        <v>13.23</v>
      </c>
      <c r="AF47" s="36">
        <v>13.22</v>
      </c>
      <c r="AG47" s="35" t="s">
        <v>617</v>
      </c>
      <c r="AH47" s="26" t="s">
        <v>617</v>
      </c>
      <c r="AI47" s="36" t="s">
        <v>617</v>
      </c>
      <c r="AJ47" s="35">
        <v>139</v>
      </c>
      <c r="AK47" s="26">
        <v>10560.59</v>
      </c>
      <c r="AL47" s="36">
        <v>7424.33</v>
      </c>
      <c r="AM47" s="35" t="s">
        <v>617</v>
      </c>
      <c r="AN47" s="26" t="s">
        <v>617</v>
      </c>
      <c r="AO47" s="36" t="s">
        <v>617</v>
      </c>
      <c r="AP47" s="35">
        <v>82</v>
      </c>
      <c r="AQ47" s="26">
        <v>1216.3399999999999</v>
      </c>
      <c r="AR47" s="36">
        <v>1205.78</v>
      </c>
      <c r="AS47" s="35">
        <v>78</v>
      </c>
      <c r="AT47" s="26">
        <v>331.89</v>
      </c>
      <c r="AU47" s="36">
        <v>0.11</v>
      </c>
      <c r="AV47" s="5" t="str">
        <f t="shared" si="0"/>
        <v>3 23</v>
      </c>
    </row>
    <row r="48" spans="1:48" x14ac:dyDescent="0.25">
      <c r="A48" s="23" t="s">
        <v>113</v>
      </c>
      <c r="B48" s="2" t="s">
        <v>114</v>
      </c>
      <c r="C48" s="35">
        <v>99</v>
      </c>
      <c r="D48" s="26">
        <v>23994.65</v>
      </c>
      <c r="E48" s="36">
        <v>15308.27</v>
      </c>
      <c r="F48" s="35">
        <v>14</v>
      </c>
      <c r="G48" s="26">
        <v>87.89</v>
      </c>
      <c r="H48" s="36">
        <v>88.37</v>
      </c>
      <c r="I48" s="35">
        <v>29</v>
      </c>
      <c r="J48" s="26">
        <v>454.74</v>
      </c>
      <c r="K48" s="36">
        <v>452.24</v>
      </c>
      <c r="L48" s="35"/>
      <c r="M48" s="26"/>
      <c r="N48" s="36"/>
      <c r="O48" s="35">
        <v>15</v>
      </c>
      <c r="P48" s="26">
        <v>90.67</v>
      </c>
      <c r="Q48" s="36">
        <v>90.19</v>
      </c>
      <c r="R48" s="35"/>
      <c r="S48" s="26"/>
      <c r="T48" s="36"/>
      <c r="U48" s="35" t="s">
        <v>617</v>
      </c>
      <c r="V48" s="26" t="s">
        <v>617</v>
      </c>
      <c r="W48" s="36" t="s">
        <v>617</v>
      </c>
      <c r="X48" s="35" t="s">
        <v>617</v>
      </c>
      <c r="Y48" s="26" t="s">
        <v>617</v>
      </c>
      <c r="Z48" s="36" t="s">
        <v>617</v>
      </c>
      <c r="AA48" s="35">
        <v>31</v>
      </c>
      <c r="AB48" s="26">
        <v>591.12</v>
      </c>
      <c r="AC48" s="36">
        <v>586.97</v>
      </c>
      <c r="AD48" s="35" t="s">
        <v>617</v>
      </c>
      <c r="AE48" s="26" t="s">
        <v>617</v>
      </c>
      <c r="AF48" s="36" t="s">
        <v>617</v>
      </c>
      <c r="AG48" s="35" t="s">
        <v>617</v>
      </c>
      <c r="AH48" s="26" t="s">
        <v>617</v>
      </c>
      <c r="AI48" s="36" t="s">
        <v>617</v>
      </c>
      <c r="AJ48" s="35">
        <v>83</v>
      </c>
      <c r="AK48" s="26">
        <v>21980.39</v>
      </c>
      <c r="AL48" s="36">
        <v>13480.03</v>
      </c>
      <c r="AM48" s="35" t="s">
        <v>617</v>
      </c>
      <c r="AN48" s="26" t="s">
        <v>617</v>
      </c>
      <c r="AO48" s="36" t="s">
        <v>617</v>
      </c>
      <c r="AP48" s="35">
        <v>42</v>
      </c>
      <c r="AQ48" s="26">
        <v>595.34</v>
      </c>
      <c r="AR48" s="36">
        <v>590.6</v>
      </c>
      <c r="AS48" s="35">
        <v>52</v>
      </c>
      <c r="AT48" s="26">
        <v>174.89</v>
      </c>
      <c r="AU48" s="36">
        <v>0.28000000000000003</v>
      </c>
      <c r="AV48" s="5" t="str">
        <f t="shared" si="0"/>
        <v>5 23</v>
      </c>
    </row>
    <row r="49" spans="1:48" x14ac:dyDescent="0.25">
      <c r="A49" s="23" t="s">
        <v>115</v>
      </c>
      <c r="B49" s="2" t="s">
        <v>116</v>
      </c>
      <c r="C49" s="35">
        <v>1725</v>
      </c>
      <c r="D49" s="26">
        <v>55176.36</v>
      </c>
      <c r="E49" s="36">
        <v>41449.81</v>
      </c>
      <c r="F49" s="35">
        <v>1429</v>
      </c>
      <c r="G49" s="26">
        <v>20769.759999999998</v>
      </c>
      <c r="H49" s="36">
        <v>21144.74</v>
      </c>
      <c r="I49" s="35">
        <v>185</v>
      </c>
      <c r="J49" s="26">
        <v>2310.65</v>
      </c>
      <c r="K49" s="36">
        <v>2304.04</v>
      </c>
      <c r="L49" s="35"/>
      <c r="M49" s="26"/>
      <c r="N49" s="36"/>
      <c r="O49" s="35">
        <v>24</v>
      </c>
      <c r="P49" s="26">
        <v>120.03</v>
      </c>
      <c r="Q49" s="36">
        <v>118.36</v>
      </c>
      <c r="R49" s="35">
        <v>227</v>
      </c>
      <c r="S49" s="26">
        <v>1028.27</v>
      </c>
      <c r="T49" s="36">
        <v>1005.08</v>
      </c>
      <c r="U49" s="35">
        <v>82</v>
      </c>
      <c r="V49" s="26">
        <v>182.76</v>
      </c>
      <c r="W49" s="36">
        <v>183.05</v>
      </c>
      <c r="X49" s="35">
        <v>24</v>
      </c>
      <c r="Y49" s="26">
        <v>184.16</v>
      </c>
      <c r="Z49" s="36">
        <v>185.22</v>
      </c>
      <c r="AA49" s="35">
        <v>171</v>
      </c>
      <c r="AB49" s="26">
        <v>1156.08</v>
      </c>
      <c r="AC49" s="36">
        <v>1148.92</v>
      </c>
      <c r="AD49" s="35">
        <v>26</v>
      </c>
      <c r="AE49" s="26">
        <v>147.56</v>
      </c>
      <c r="AF49" s="36">
        <v>147.1</v>
      </c>
      <c r="AG49" s="35">
        <v>44</v>
      </c>
      <c r="AH49" s="26">
        <v>67.17</v>
      </c>
      <c r="AI49" s="36">
        <v>67.44</v>
      </c>
      <c r="AJ49" s="35">
        <v>319</v>
      </c>
      <c r="AK49" s="26">
        <v>23900.11</v>
      </c>
      <c r="AL49" s="36">
        <v>13727.12</v>
      </c>
      <c r="AM49" s="35">
        <v>20</v>
      </c>
      <c r="AN49" s="26">
        <v>70.56</v>
      </c>
      <c r="AO49" s="36">
        <v>70.55</v>
      </c>
      <c r="AP49" s="35">
        <v>221</v>
      </c>
      <c r="AQ49" s="26">
        <v>1317.97</v>
      </c>
      <c r="AR49" s="36">
        <v>1302.79</v>
      </c>
      <c r="AS49" s="35">
        <v>1240</v>
      </c>
      <c r="AT49" s="26">
        <v>3921.28</v>
      </c>
      <c r="AU49" s="36">
        <v>45.4</v>
      </c>
      <c r="AV49" s="5" t="str">
        <f t="shared" si="0"/>
        <v>0 24</v>
      </c>
    </row>
    <row r="50" spans="1:48" x14ac:dyDescent="0.25">
      <c r="A50" s="23" t="s">
        <v>117</v>
      </c>
      <c r="B50" s="2" t="s">
        <v>118</v>
      </c>
      <c r="C50" s="35">
        <v>379</v>
      </c>
      <c r="D50" s="26">
        <v>22920.46</v>
      </c>
      <c r="E50" s="36">
        <v>13372.67</v>
      </c>
      <c r="F50" s="35">
        <v>268</v>
      </c>
      <c r="G50" s="26">
        <v>3292.49</v>
      </c>
      <c r="H50" s="36">
        <v>3392.27</v>
      </c>
      <c r="I50" s="35">
        <v>35</v>
      </c>
      <c r="J50" s="26">
        <v>287.7</v>
      </c>
      <c r="K50" s="36">
        <v>286.89</v>
      </c>
      <c r="L50" s="35" t="s">
        <v>617</v>
      </c>
      <c r="M50" s="26" t="s">
        <v>617</v>
      </c>
      <c r="N50" s="36" t="s">
        <v>617</v>
      </c>
      <c r="O50" s="35">
        <v>4</v>
      </c>
      <c r="P50" s="26">
        <v>19.829999999999998</v>
      </c>
      <c r="Q50" s="36">
        <v>19.760000000000002</v>
      </c>
      <c r="R50" s="35">
        <v>39</v>
      </c>
      <c r="S50" s="26">
        <v>211.58</v>
      </c>
      <c r="T50" s="36">
        <v>206.31</v>
      </c>
      <c r="U50" s="35">
        <v>18</v>
      </c>
      <c r="V50" s="26">
        <v>75.069999999999993</v>
      </c>
      <c r="W50" s="36">
        <v>77.28</v>
      </c>
      <c r="X50" s="35">
        <v>8</v>
      </c>
      <c r="Y50" s="26">
        <v>24.81</v>
      </c>
      <c r="Z50" s="36">
        <v>25.12</v>
      </c>
      <c r="AA50" s="35">
        <v>42</v>
      </c>
      <c r="AB50" s="26">
        <v>378.76</v>
      </c>
      <c r="AC50" s="36">
        <v>377.61</v>
      </c>
      <c r="AD50" s="35" t="s">
        <v>617</v>
      </c>
      <c r="AE50" s="26" t="s">
        <v>617</v>
      </c>
      <c r="AF50" s="36" t="s">
        <v>617</v>
      </c>
      <c r="AG50" s="35">
        <v>3</v>
      </c>
      <c r="AH50" s="26">
        <v>3.71</v>
      </c>
      <c r="AI50" s="36">
        <v>3.66</v>
      </c>
      <c r="AJ50" s="35">
        <v>104</v>
      </c>
      <c r="AK50" s="26">
        <v>17343.13</v>
      </c>
      <c r="AL50" s="36">
        <v>8479.3799999999992</v>
      </c>
      <c r="AM50" s="35">
        <v>4</v>
      </c>
      <c r="AN50" s="26">
        <v>9.84</v>
      </c>
      <c r="AO50" s="36">
        <v>9.6999999999999993</v>
      </c>
      <c r="AP50" s="35">
        <v>57</v>
      </c>
      <c r="AQ50" s="26">
        <v>484.78</v>
      </c>
      <c r="AR50" s="36">
        <v>482.82</v>
      </c>
      <c r="AS50" s="35">
        <v>236</v>
      </c>
      <c r="AT50" s="26">
        <v>779.14</v>
      </c>
      <c r="AU50" s="36">
        <v>3.76</v>
      </c>
      <c r="AV50" s="5" t="str">
        <f t="shared" si="0"/>
        <v>2 25</v>
      </c>
    </row>
    <row r="51" spans="1:48" x14ac:dyDescent="0.25">
      <c r="A51" s="23" t="s">
        <v>119</v>
      </c>
      <c r="B51" s="2" t="s">
        <v>120</v>
      </c>
      <c r="C51" s="35">
        <v>447</v>
      </c>
      <c r="D51" s="26">
        <v>9525.82</v>
      </c>
      <c r="E51" s="36">
        <v>7461.44</v>
      </c>
      <c r="F51" s="35">
        <v>410</v>
      </c>
      <c r="G51" s="26">
        <v>5172.71</v>
      </c>
      <c r="H51" s="36">
        <v>5264.8</v>
      </c>
      <c r="I51" s="35">
        <v>11</v>
      </c>
      <c r="J51" s="26">
        <v>147.47999999999999</v>
      </c>
      <c r="K51" s="36">
        <v>147.08000000000001</v>
      </c>
      <c r="L51" s="35"/>
      <c r="M51" s="26"/>
      <c r="N51" s="36"/>
      <c r="O51" s="35"/>
      <c r="P51" s="26"/>
      <c r="Q51" s="36"/>
      <c r="R51" s="35">
        <v>53</v>
      </c>
      <c r="S51" s="26">
        <v>166.02</v>
      </c>
      <c r="T51" s="36">
        <v>163.49</v>
      </c>
      <c r="U51" s="35">
        <v>5</v>
      </c>
      <c r="V51" s="26">
        <v>5.42</v>
      </c>
      <c r="W51" s="36">
        <v>5.24</v>
      </c>
      <c r="X51" s="35">
        <v>3</v>
      </c>
      <c r="Y51" s="26">
        <v>33.08</v>
      </c>
      <c r="Z51" s="36">
        <v>33.200000000000003</v>
      </c>
      <c r="AA51" s="35">
        <v>25</v>
      </c>
      <c r="AB51" s="26">
        <v>144.96</v>
      </c>
      <c r="AC51" s="36">
        <v>144.75</v>
      </c>
      <c r="AD51" s="35">
        <v>3</v>
      </c>
      <c r="AE51" s="26">
        <v>29.68</v>
      </c>
      <c r="AF51" s="36">
        <v>29.89</v>
      </c>
      <c r="AG51" s="35">
        <v>6</v>
      </c>
      <c r="AH51" s="26">
        <v>6.69</v>
      </c>
      <c r="AI51" s="36">
        <v>6.68</v>
      </c>
      <c r="AJ51" s="35">
        <v>36</v>
      </c>
      <c r="AK51" s="26">
        <v>3052.28</v>
      </c>
      <c r="AL51" s="36">
        <v>1591.12</v>
      </c>
      <c r="AM51" s="35"/>
      <c r="AN51" s="26"/>
      <c r="AO51" s="36"/>
      <c r="AP51" s="35">
        <v>14</v>
      </c>
      <c r="AQ51" s="26">
        <v>59.16</v>
      </c>
      <c r="AR51" s="36">
        <v>59.04</v>
      </c>
      <c r="AS51" s="35">
        <v>314</v>
      </c>
      <c r="AT51" s="26">
        <v>708.34</v>
      </c>
      <c r="AU51" s="36">
        <v>16.149999999999999</v>
      </c>
      <c r="AV51" s="5" t="str">
        <f t="shared" si="0"/>
        <v>0 22</v>
      </c>
    </row>
    <row r="52" spans="1:48" x14ac:dyDescent="0.25">
      <c r="A52" s="23" t="s">
        <v>121</v>
      </c>
      <c r="B52" s="2" t="s">
        <v>122</v>
      </c>
      <c r="C52" s="35">
        <v>2559</v>
      </c>
      <c r="D52" s="26">
        <v>74542.19</v>
      </c>
      <c r="E52" s="36">
        <v>67783.839999999997</v>
      </c>
      <c r="F52" s="35">
        <v>2259</v>
      </c>
      <c r="G52" s="26">
        <v>40094.92</v>
      </c>
      <c r="H52" s="36">
        <v>41022.769999999997</v>
      </c>
      <c r="I52" s="35">
        <v>296</v>
      </c>
      <c r="J52" s="26">
        <v>9130.83</v>
      </c>
      <c r="K52" s="36">
        <v>9123.99</v>
      </c>
      <c r="L52" s="35">
        <v>3</v>
      </c>
      <c r="M52" s="26">
        <v>5.07</v>
      </c>
      <c r="N52" s="36">
        <v>4.99</v>
      </c>
      <c r="O52" s="35">
        <v>16</v>
      </c>
      <c r="P52" s="26">
        <v>132.41</v>
      </c>
      <c r="Q52" s="36">
        <v>132.21</v>
      </c>
      <c r="R52" s="35">
        <v>449</v>
      </c>
      <c r="S52" s="26">
        <v>2963.62</v>
      </c>
      <c r="T52" s="36">
        <v>2930.35</v>
      </c>
      <c r="U52" s="35">
        <v>144</v>
      </c>
      <c r="V52" s="26">
        <v>1440.62</v>
      </c>
      <c r="W52" s="36">
        <v>1440.82</v>
      </c>
      <c r="X52" s="35">
        <v>62</v>
      </c>
      <c r="Y52" s="26">
        <v>992.97</v>
      </c>
      <c r="Z52" s="36">
        <v>996.01</v>
      </c>
      <c r="AA52" s="35">
        <v>192</v>
      </c>
      <c r="AB52" s="26">
        <v>2027.76</v>
      </c>
      <c r="AC52" s="36">
        <v>2015.89</v>
      </c>
      <c r="AD52" s="35">
        <v>63</v>
      </c>
      <c r="AE52" s="26">
        <v>951.62</v>
      </c>
      <c r="AF52" s="36">
        <v>948.69</v>
      </c>
      <c r="AG52" s="35">
        <v>21</v>
      </c>
      <c r="AH52" s="26">
        <v>93.52</v>
      </c>
      <c r="AI52" s="36">
        <v>92.99</v>
      </c>
      <c r="AJ52" s="35">
        <v>210</v>
      </c>
      <c r="AK52" s="26">
        <v>10721.55</v>
      </c>
      <c r="AL52" s="36">
        <v>7248.86</v>
      </c>
      <c r="AM52" s="35">
        <v>37</v>
      </c>
      <c r="AN52" s="26">
        <v>272.35000000000002</v>
      </c>
      <c r="AO52" s="36">
        <v>271.77999999999997</v>
      </c>
      <c r="AP52" s="35">
        <v>198</v>
      </c>
      <c r="AQ52" s="26">
        <v>1530.53</v>
      </c>
      <c r="AR52" s="36">
        <v>1513.83</v>
      </c>
      <c r="AS52" s="35">
        <v>1827</v>
      </c>
      <c r="AT52" s="26">
        <v>4184.42</v>
      </c>
      <c r="AU52" s="36">
        <v>40.659999999999997</v>
      </c>
      <c r="AV52" s="5" t="str">
        <f t="shared" si="0"/>
        <v>0 25</v>
      </c>
    </row>
    <row r="53" spans="1:48" x14ac:dyDescent="0.25">
      <c r="A53" s="23" t="s">
        <v>123</v>
      </c>
      <c r="B53" s="2" t="s">
        <v>124</v>
      </c>
      <c r="C53" s="35">
        <v>466</v>
      </c>
      <c r="D53" s="26">
        <v>17203.64</v>
      </c>
      <c r="E53" s="36">
        <v>15830.67</v>
      </c>
      <c r="F53" s="35">
        <v>129</v>
      </c>
      <c r="G53" s="26">
        <v>412.08</v>
      </c>
      <c r="H53" s="36">
        <v>410.45</v>
      </c>
      <c r="I53" s="35">
        <v>191</v>
      </c>
      <c r="J53" s="26">
        <v>1718.05</v>
      </c>
      <c r="K53" s="36">
        <v>1730.41</v>
      </c>
      <c r="L53" s="35" t="s">
        <v>617</v>
      </c>
      <c r="M53" s="26" t="s">
        <v>617</v>
      </c>
      <c r="N53" s="36" t="s">
        <v>617</v>
      </c>
      <c r="O53" s="35" t="s">
        <v>617</v>
      </c>
      <c r="P53" s="26" t="s">
        <v>617</v>
      </c>
      <c r="Q53" s="36" t="s">
        <v>617</v>
      </c>
      <c r="R53" s="35">
        <v>53</v>
      </c>
      <c r="S53" s="26">
        <v>93.14</v>
      </c>
      <c r="T53" s="36">
        <v>92.31</v>
      </c>
      <c r="U53" s="35">
        <v>42</v>
      </c>
      <c r="V53" s="26">
        <v>80.489999999999995</v>
      </c>
      <c r="W53" s="36">
        <v>80.260000000000005</v>
      </c>
      <c r="X53" s="35"/>
      <c r="Y53" s="26"/>
      <c r="Z53" s="36"/>
      <c r="AA53" s="35">
        <v>120</v>
      </c>
      <c r="AB53" s="26">
        <v>695.42</v>
      </c>
      <c r="AC53" s="36">
        <v>694.06</v>
      </c>
      <c r="AD53" s="35">
        <v>18</v>
      </c>
      <c r="AE53" s="26">
        <v>46.69</v>
      </c>
      <c r="AF53" s="36">
        <v>46.81</v>
      </c>
      <c r="AG53" s="35"/>
      <c r="AH53" s="26"/>
      <c r="AI53" s="36"/>
      <c r="AJ53" s="35">
        <v>416</v>
      </c>
      <c r="AK53" s="26">
        <v>12308.77</v>
      </c>
      <c r="AL53" s="36">
        <v>11140.95</v>
      </c>
      <c r="AM53" s="35">
        <v>10</v>
      </c>
      <c r="AN53" s="26">
        <v>79.95</v>
      </c>
      <c r="AO53" s="36">
        <v>79.88</v>
      </c>
      <c r="AP53" s="35">
        <v>268</v>
      </c>
      <c r="AQ53" s="26">
        <v>1522.34</v>
      </c>
      <c r="AR53" s="36">
        <v>1517.18</v>
      </c>
      <c r="AS53" s="35">
        <v>198</v>
      </c>
      <c r="AT53" s="26">
        <v>225.18</v>
      </c>
      <c r="AU53" s="36">
        <v>16.87</v>
      </c>
      <c r="AV53" s="5" t="str">
        <f t="shared" si="0"/>
        <v>2 23</v>
      </c>
    </row>
    <row r="54" spans="1:48" x14ac:dyDescent="0.25">
      <c r="A54" s="23" t="s">
        <v>125</v>
      </c>
      <c r="B54" s="2" t="s">
        <v>126</v>
      </c>
      <c r="C54" s="35">
        <v>223</v>
      </c>
      <c r="D54" s="26">
        <v>5805.25</v>
      </c>
      <c r="E54" s="36">
        <v>5349.41</v>
      </c>
      <c r="F54" s="35">
        <v>136</v>
      </c>
      <c r="G54" s="26">
        <v>868.02</v>
      </c>
      <c r="H54" s="36">
        <v>866.92</v>
      </c>
      <c r="I54" s="35">
        <v>120</v>
      </c>
      <c r="J54" s="26">
        <v>1170.8399999999999</v>
      </c>
      <c r="K54" s="36">
        <v>1172.1199999999999</v>
      </c>
      <c r="L54" s="35"/>
      <c r="M54" s="26"/>
      <c r="N54" s="36"/>
      <c r="O54" s="35" t="s">
        <v>617</v>
      </c>
      <c r="P54" s="26" t="s">
        <v>617</v>
      </c>
      <c r="Q54" s="36" t="s">
        <v>617</v>
      </c>
      <c r="R54" s="35">
        <v>43</v>
      </c>
      <c r="S54" s="26">
        <v>76.650000000000006</v>
      </c>
      <c r="T54" s="36">
        <v>76.27</v>
      </c>
      <c r="U54" s="35">
        <v>26</v>
      </c>
      <c r="V54" s="26">
        <v>37.340000000000003</v>
      </c>
      <c r="W54" s="36">
        <v>37.33</v>
      </c>
      <c r="X54" s="35" t="s">
        <v>617</v>
      </c>
      <c r="Y54" s="26" t="s">
        <v>617</v>
      </c>
      <c r="Z54" s="36" t="s">
        <v>617</v>
      </c>
      <c r="AA54" s="35">
        <v>37</v>
      </c>
      <c r="AB54" s="26">
        <v>186.11</v>
      </c>
      <c r="AC54" s="36">
        <v>185.8</v>
      </c>
      <c r="AD54" s="35">
        <v>26</v>
      </c>
      <c r="AE54" s="26">
        <v>82.15</v>
      </c>
      <c r="AF54" s="36">
        <v>82.05</v>
      </c>
      <c r="AG54" s="35"/>
      <c r="AH54" s="26"/>
      <c r="AI54" s="36"/>
      <c r="AJ54" s="35">
        <v>164</v>
      </c>
      <c r="AK54" s="26">
        <v>2851.39</v>
      </c>
      <c r="AL54" s="36">
        <v>2464.0100000000002</v>
      </c>
      <c r="AM54" s="35">
        <v>13</v>
      </c>
      <c r="AN54" s="26">
        <v>35.340000000000003</v>
      </c>
      <c r="AO54" s="36">
        <v>35.26</v>
      </c>
      <c r="AP54" s="35">
        <v>87</v>
      </c>
      <c r="AQ54" s="26">
        <v>402.85</v>
      </c>
      <c r="AR54" s="36">
        <v>402.53</v>
      </c>
      <c r="AS54" s="35">
        <v>87</v>
      </c>
      <c r="AT54" s="26">
        <v>72.09</v>
      </c>
      <c r="AU54" s="36">
        <v>4.68</v>
      </c>
      <c r="AV54" s="5" t="str">
        <f t="shared" si="0"/>
        <v>2 23</v>
      </c>
    </row>
    <row r="55" spans="1:48" x14ac:dyDescent="0.25">
      <c r="A55" s="23" t="s">
        <v>127</v>
      </c>
      <c r="B55" s="2" t="s">
        <v>128</v>
      </c>
      <c r="C55" s="35">
        <v>1459</v>
      </c>
      <c r="D55" s="26">
        <v>106298.88</v>
      </c>
      <c r="E55" s="36">
        <v>92616.56</v>
      </c>
      <c r="F55" s="35">
        <v>342</v>
      </c>
      <c r="G55" s="26">
        <v>2165.5700000000002</v>
      </c>
      <c r="H55" s="36">
        <v>2165.2399999999998</v>
      </c>
      <c r="I55" s="35">
        <v>644</v>
      </c>
      <c r="J55" s="26">
        <v>6829.71</v>
      </c>
      <c r="K55" s="36">
        <v>6826.11</v>
      </c>
      <c r="L55" s="35">
        <v>5</v>
      </c>
      <c r="M55" s="26">
        <v>13.84</v>
      </c>
      <c r="N55" s="36">
        <v>13.92</v>
      </c>
      <c r="O55" s="35">
        <v>76</v>
      </c>
      <c r="P55" s="26">
        <v>347.44</v>
      </c>
      <c r="Q55" s="36">
        <v>346.31</v>
      </c>
      <c r="R55" s="35">
        <v>171</v>
      </c>
      <c r="S55" s="26">
        <v>485.31</v>
      </c>
      <c r="T55" s="36">
        <v>480.9</v>
      </c>
      <c r="U55" s="35">
        <v>112</v>
      </c>
      <c r="V55" s="26">
        <v>60.91</v>
      </c>
      <c r="W55" s="36">
        <v>60.78</v>
      </c>
      <c r="X55" s="35">
        <v>5</v>
      </c>
      <c r="Y55" s="26">
        <v>25.43</v>
      </c>
      <c r="Z55" s="36">
        <v>25.29</v>
      </c>
      <c r="AA55" s="35">
        <v>508</v>
      </c>
      <c r="AB55" s="26">
        <v>4839.95</v>
      </c>
      <c r="AC55" s="36">
        <v>4826.6400000000003</v>
      </c>
      <c r="AD55" s="35">
        <v>68</v>
      </c>
      <c r="AE55" s="26">
        <v>495.88</v>
      </c>
      <c r="AF55" s="36">
        <v>496.58</v>
      </c>
      <c r="AG55" s="35">
        <v>39</v>
      </c>
      <c r="AH55" s="26">
        <v>122.46</v>
      </c>
      <c r="AI55" s="36">
        <v>123.46</v>
      </c>
      <c r="AJ55" s="35">
        <v>1323</v>
      </c>
      <c r="AK55" s="26">
        <v>80838.710000000006</v>
      </c>
      <c r="AL55" s="36">
        <v>68429.56</v>
      </c>
      <c r="AM55" s="35">
        <v>41</v>
      </c>
      <c r="AN55" s="26">
        <v>185.41</v>
      </c>
      <c r="AO55" s="36">
        <v>185.87</v>
      </c>
      <c r="AP55" s="35">
        <v>790</v>
      </c>
      <c r="AQ55" s="26">
        <v>8414.7999999999993</v>
      </c>
      <c r="AR55" s="36">
        <v>8382.42</v>
      </c>
      <c r="AS55" s="35">
        <v>693</v>
      </c>
      <c r="AT55" s="26">
        <v>1473.46</v>
      </c>
      <c r="AU55" s="36">
        <v>253.48</v>
      </c>
      <c r="AV55" s="5" t="str">
        <f t="shared" si="0"/>
        <v>0 25</v>
      </c>
    </row>
    <row r="56" spans="1:48" x14ac:dyDescent="0.25">
      <c r="A56" s="23" t="s">
        <v>129</v>
      </c>
      <c r="B56" s="2" t="s">
        <v>130</v>
      </c>
      <c r="C56" s="35">
        <v>641</v>
      </c>
      <c r="D56" s="26">
        <v>28893.8</v>
      </c>
      <c r="E56" s="36">
        <v>27824.25</v>
      </c>
      <c r="F56" s="35">
        <v>181</v>
      </c>
      <c r="G56" s="26">
        <v>857.01</v>
      </c>
      <c r="H56" s="36">
        <v>858.17</v>
      </c>
      <c r="I56" s="35">
        <v>393</v>
      </c>
      <c r="J56" s="26">
        <v>8654.11</v>
      </c>
      <c r="K56" s="36">
        <v>8741.9500000000007</v>
      </c>
      <c r="L56" s="35" t="s">
        <v>617</v>
      </c>
      <c r="M56" s="26" t="s">
        <v>617</v>
      </c>
      <c r="N56" s="36" t="s">
        <v>617</v>
      </c>
      <c r="O56" s="35">
        <v>58</v>
      </c>
      <c r="P56" s="26">
        <v>265.95</v>
      </c>
      <c r="Q56" s="36">
        <v>267.26</v>
      </c>
      <c r="R56" s="35">
        <v>337</v>
      </c>
      <c r="S56" s="26">
        <v>1669</v>
      </c>
      <c r="T56" s="36">
        <v>1660.85</v>
      </c>
      <c r="U56" s="35">
        <v>255</v>
      </c>
      <c r="V56" s="26">
        <v>453.6</v>
      </c>
      <c r="W56" s="36">
        <v>462.18</v>
      </c>
      <c r="X56" s="35" t="s">
        <v>617</v>
      </c>
      <c r="Y56" s="26" t="s">
        <v>617</v>
      </c>
      <c r="Z56" s="36" t="s">
        <v>617</v>
      </c>
      <c r="AA56" s="35">
        <v>270</v>
      </c>
      <c r="AB56" s="26">
        <v>3086.03</v>
      </c>
      <c r="AC56" s="36">
        <v>3092.13</v>
      </c>
      <c r="AD56" s="35">
        <v>247</v>
      </c>
      <c r="AE56" s="26">
        <v>3670.63</v>
      </c>
      <c r="AF56" s="36">
        <v>3715.2</v>
      </c>
      <c r="AG56" s="35">
        <v>18</v>
      </c>
      <c r="AH56" s="26">
        <v>139.91</v>
      </c>
      <c r="AI56" s="36">
        <v>139.81</v>
      </c>
      <c r="AJ56" s="35">
        <v>459</v>
      </c>
      <c r="AK56" s="26">
        <v>6569.07</v>
      </c>
      <c r="AL56" s="36">
        <v>5876.7</v>
      </c>
      <c r="AM56" s="35">
        <v>50</v>
      </c>
      <c r="AN56" s="26">
        <v>193.46</v>
      </c>
      <c r="AO56" s="36">
        <v>195.66</v>
      </c>
      <c r="AP56" s="35">
        <v>290</v>
      </c>
      <c r="AQ56" s="26">
        <v>2485.12</v>
      </c>
      <c r="AR56" s="36">
        <v>2478.0500000000002</v>
      </c>
      <c r="AS56" s="35">
        <v>400</v>
      </c>
      <c r="AT56" s="26">
        <v>780.93</v>
      </c>
      <c r="AU56" s="36">
        <v>266.68</v>
      </c>
      <c r="AV56" s="5" t="str">
        <f t="shared" si="0"/>
        <v>2 25</v>
      </c>
    </row>
    <row r="57" spans="1:48" x14ac:dyDescent="0.25">
      <c r="A57" s="23" t="s">
        <v>131</v>
      </c>
      <c r="B57" s="2" t="s">
        <v>132</v>
      </c>
      <c r="C57" s="35">
        <v>465</v>
      </c>
      <c r="D57" s="26">
        <v>15291.64</v>
      </c>
      <c r="E57" s="36">
        <v>13007.22</v>
      </c>
      <c r="F57" s="35">
        <v>205</v>
      </c>
      <c r="G57" s="26">
        <v>3158.81</v>
      </c>
      <c r="H57" s="36">
        <v>3161.49</v>
      </c>
      <c r="I57" s="35">
        <v>164</v>
      </c>
      <c r="J57" s="26">
        <v>1753.92</v>
      </c>
      <c r="K57" s="36">
        <v>1774.42</v>
      </c>
      <c r="L57" s="35">
        <v>6</v>
      </c>
      <c r="M57" s="26">
        <v>5.61</v>
      </c>
      <c r="N57" s="36">
        <v>2.89</v>
      </c>
      <c r="O57" s="35">
        <v>12</v>
      </c>
      <c r="P57" s="26">
        <v>23.54</v>
      </c>
      <c r="Q57" s="36">
        <v>23.37</v>
      </c>
      <c r="R57" s="35">
        <v>120</v>
      </c>
      <c r="S57" s="26">
        <v>174.77</v>
      </c>
      <c r="T57" s="36">
        <v>173</v>
      </c>
      <c r="U57" s="35">
        <v>75</v>
      </c>
      <c r="V57" s="26">
        <v>84.57</v>
      </c>
      <c r="W57" s="36">
        <v>86.36</v>
      </c>
      <c r="X57" s="35" t="s">
        <v>617</v>
      </c>
      <c r="Y57" s="26" t="s">
        <v>617</v>
      </c>
      <c r="Z57" s="36" t="s">
        <v>617</v>
      </c>
      <c r="AA57" s="35">
        <v>104</v>
      </c>
      <c r="AB57" s="26">
        <v>592.26</v>
      </c>
      <c r="AC57" s="36">
        <v>591.47</v>
      </c>
      <c r="AD57" s="35">
        <v>41</v>
      </c>
      <c r="AE57" s="26">
        <v>298.19</v>
      </c>
      <c r="AF57" s="36">
        <v>301.66000000000003</v>
      </c>
      <c r="AG57" s="35" t="s">
        <v>617</v>
      </c>
      <c r="AH57" s="26" t="s">
        <v>617</v>
      </c>
      <c r="AI57" s="36" t="s">
        <v>617</v>
      </c>
      <c r="AJ57" s="35">
        <v>339</v>
      </c>
      <c r="AK57" s="26">
        <v>8034.4</v>
      </c>
      <c r="AL57" s="36">
        <v>6101.56</v>
      </c>
      <c r="AM57" s="35">
        <v>18</v>
      </c>
      <c r="AN57" s="26">
        <v>84.4</v>
      </c>
      <c r="AO57" s="36">
        <v>85.05</v>
      </c>
      <c r="AP57" s="35">
        <v>211</v>
      </c>
      <c r="AQ57" s="26">
        <v>660.44</v>
      </c>
      <c r="AR57" s="36">
        <v>657.39</v>
      </c>
      <c r="AS57" s="35">
        <v>218</v>
      </c>
      <c r="AT57" s="26">
        <v>397.77</v>
      </c>
      <c r="AU57" s="36">
        <v>25.31</v>
      </c>
      <c r="AV57" s="5" t="str">
        <f t="shared" si="0"/>
        <v>2 25</v>
      </c>
    </row>
    <row r="58" spans="1:48" x14ac:dyDescent="0.25">
      <c r="A58" s="23" t="s">
        <v>133</v>
      </c>
      <c r="B58" s="2" t="s">
        <v>134</v>
      </c>
      <c r="C58" s="35">
        <v>824</v>
      </c>
      <c r="D58" s="26">
        <v>31535.02</v>
      </c>
      <c r="E58" s="36">
        <v>29761.99</v>
      </c>
      <c r="F58" s="35">
        <v>241</v>
      </c>
      <c r="G58" s="26">
        <v>1128.06</v>
      </c>
      <c r="H58" s="36">
        <v>1124.01</v>
      </c>
      <c r="I58" s="35">
        <v>367</v>
      </c>
      <c r="J58" s="26">
        <v>3305.06</v>
      </c>
      <c r="K58" s="36">
        <v>3310.28</v>
      </c>
      <c r="L58" s="35" t="s">
        <v>617</v>
      </c>
      <c r="M58" s="26" t="s">
        <v>617</v>
      </c>
      <c r="N58" s="36" t="s">
        <v>617</v>
      </c>
      <c r="O58" s="35">
        <v>14</v>
      </c>
      <c r="P58" s="26">
        <v>29.5</v>
      </c>
      <c r="Q58" s="36">
        <v>29.43</v>
      </c>
      <c r="R58" s="35">
        <v>22</v>
      </c>
      <c r="S58" s="26">
        <v>36.090000000000003</v>
      </c>
      <c r="T58" s="36">
        <v>35.89</v>
      </c>
      <c r="U58" s="35">
        <v>44</v>
      </c>
      <c r="V58" s="26">
        <v>49.66</v>
      </c>
      <c r="W58" s="36">
        <v>49.65</v>
      </c>
      <c r="X58" s="35" t="s">
        <v>617</v>
      </c>
      <c r="Y58" s="26" t="s">
        <v>617</v>
      </c>
      <c r="Z58" s="36" t="s">
        <v>617</v>
      </c>
      <c r="AA58" s="35">
        <v>144</v>
      </c>
      <c r="AB58" s="26">
        <v>851.56</v>
      </c>
      <c r="AC58" s="36">
        <v>848.85</v>
      </c>
      <c r="AD58" s="35">
        <v>26</v>
      </c>
      <c r="AE58" s="26">
        <v>100.24</v>
      </c>
      <c r="AF58" s="36">
        <v>99.99</v>
      </c>
      <c r="AG58" s="35">
        <v>10</v>
      </c>
      <c r="AH58" s="26">
        <v>11.56</v>
      </c>
      <c r="AI58" s="36">
        <v>11.53</v>
      </c>
      <c r="AJ58" s="35">
        <v>779</v>
      </c>
      <c r="AK58" s="26">
        <v>23472.23</v>
      </c>
      <c r="AL58" s="36">
        <v>21899.91</v>
      </c>
      <c r="AM58" s="35">
        <v>18</v>
      </c>
      <c r="AN58" s="26">
        <v>62.19</v>
      </c>
      <c r="AO58" s="36">
        <v>62.08</v>
      </c>
      <c r="AP58" s="35">
        <v>389</v>
      </c>
      <c r="AQ58" s="26">
        <v>2257.86</v>
      </c>
      <c r="AR58" s="36">
        <v>2251.2199999999998</v>
      </c>
      <c r="AS58" s="35">
        <v>327</v>
      </c>
      <c r="AT58" s="26">
        <v>223.36</v>
      </c>
      <c r="AU58" s="36">
        <v>31.5</v>
      </c>
      <c r="AV58" s="5" t="str">
        <f t="shared" si="0"/>
        <v>2 25</v>
      </c>
    </row>
    <row r="59" spans="1:48" x14ac:dyDescent="0.25">
      <c r="A59" s="23" t="s">
        <v>135</v>
      </c>
      <c r="B59" s="2" t="s">
        <v>136</v>
      </c>
      <c r="C59" s="35">
        <v>817</v>
      </c>
      <c r="D59" s="26">
        <v>33831.620000000003</v>
      </c>
      <c r="E59" s="36">
        <v>32978.82</v>
      </c>
      <c r="F59" s="35">
        <v>101</v>
      </c>
      <c r="G59" s="26">
        <v>331.81</v>
      </c>
      <c r="H59" s="36">
        <v>330.92</v>
      </c>
      <c r="I59" s="35">
        <v>369</v>
      </c>
      <c r="J59" s="26">
        <v>3789.45</v>
      </c>
      <c r="K59" s="36">
        <v>3783.18</v>
      </c>
      <c r="L59" s="35">
        <v>3</v>
      </c>
      <c r="M59" s="26">
        <v>5.63</v>
      </c>
      <c r="N59" s="36">
        <v>5.62</v>
      </c>
      <c r="O59" s="35">
        <v>14</v>
      </c>
      <c r="P59" s="26">
        <v>36.119999999999997</v>
      </c>
      <c r="Q59" s="36">
        <v>36.06</v>
      </c>
      <c r="R59" s="35">
        <v>6</v>
      </c>
      <c r="S59" s="26">
        <v>4.8</v>
      </c>
      <c r="T59" s="36">
        <v>4.76</v>
      </c>
      <c r="U59" s="35">
        <v>113</v>
      </c>
      <c r="V59" s="26">
        <v>19.829999999999998</v>
      </c>
      <c r="W59" s="36">
        <v>19.489999999999998</v>
      </c>
      <c r="X59" s="35"/>
      <c r="Y59" s="26"/>
      <c r="Z59" s="36"/>
      <c r="AA59" s="35">
        <v>51</v>
      </c>
      <c r="AB59" s="26">
        <v>246.42</v>
      </c>
      <c r="AC59" s="36">
        <v>245.7</v>
      </c>
      <c r="AD59" s="35">
        <v>8</v>
      </c>
      <c r="AE59" s="26">
        <v>29.25</v>
      </c>
      <c r="AF59" s="36">
        <v>29.25</v>
      </c>
      <c r="AG59" s="35">
        <v>5</v>
      </c>
      <c r="AH59" s="26">
        <v>2.13</v>
      </c>
      <c r="AI59" s="36">
        <v>2.13</v>
      </c>
      <c r="AJ59" s="35">
        <v>792</v>
      </c>
      <c r="AK59" s="26">
        <v>24471.72</v>
      </c>
      <c r="AL59" s="36">
        <v>23750.25</v>
      </c>
      <c r="AM59" s="35">
        <v>5</v>
      </c>
      <c r="AN59" s="26">
        <v>15.72</v>
      </c>
      <c r="AO59" s="36">
        <v>15.7</v>
      </c>
      <c r="AP59" s="35">
        <v>480</v>
      </c>
      <c r="AQ59" s="26">
        <v>4749.1000000000004</v>
      </c>
      <c r="AR59" s="36">
        <v>4730.7299999999996</v>
      </c>
      <c r="AS59" s="35">
        <v>263</v>
      </c>
      <c r="AT59" s="26">
        <v>129.63999999999999</v>
      </c>
      <c r="AU59" s="36">
        <v>25.03</v>
      </c>
      <c r="AV59" s="5" t="str">
        <f t="shared" si="0"/>
        <v>0 24</v>
      </c>
    </row>
    <row r="60" spans="1:48" x14ac:dyDescent="0.25">
      <c r="A60" s="23" t="s">
        <v>137</v>
      </c>
      <c r="B60" s="2" t="s">
        <v>138</v>
      </c>
      <c r="C60" s="35">
        <v>282</v>
      </c>
      <c r="D60" s="26">
        <v>21616.39</v>
      </c>
      <c r="E60" s="36">
        <v>13478.6</v>
      </c>
      <c r="F60" s="35">
        <v>94</v>
      </c>
      <c r="G60" s="26">
        <v>502.93</v>
      </c>
      <c r="H60" s="36">
        <v>487.9</v>
      </c>
      <c r="I60" s="35">
        <v>14</v>
      </c>
      <c r="J60" s="26">
        <v>160.49</v>
      </c>
      <c r="K60" s="36">
        <v>158.76</v>
      </c>
      <c r="L60" s="35" t="s">
        <v>617</v>
      </c>
      <c r="M60" s="26" t="s">
        <v>617</v>
      </c>
      <c r="N60" s="36" t="s">
        <v>617</v>
      </c>
      <c r="O60" s="35">
        <v>4</v>
      </c>
      <c r="P60" s="26">
        <v>7.71</v>
      </c>
      <c r="Q60" s="36">
        <v>7.58</v>
      </c>
      <c r="R60" s="35" t="s">
        <v>617</v>
      </c>
      <c r="S60" s="26" t="s">
        <v>617</v>
      </c>
      <c r="T60" s="36" t="s">
        <v>617</v>
      </c>
      <c r="U60" s="35">
        <v>42</v>
      </c>
      <c r="V60" s="26">
        <v>8.61</v>
      </c>
      <c r="W60" s="36">
        <v>8.5299999999999994</v>
      </c>
      <c r="X60" s="35"/>
      <c r="Y60" s="26"/>
      <c r="Z60" s="36"/>
      <c r="AA60" s="35">
        <v>6</v>
      </c>
      <c r="AB60" s="26">
        <v>6.24</v>
      </c>
      <c r="AC60" s="36">
        <v>6.2</v>
      </c>
      <c r="AD60" s="35"/>
      <c r="AE60" s="26"/>
      <c r="AF60" s="36"/>
      <c r="AG60" s="35">
        <v>6</v>
      </c>
      <c r="AH60" s="26">
        <v>2.5499999999999998</v>
      </c>
      <c r="AI60" s="36">
        <v>2.41</v>
      </c>
      <c r="AJ60" s="35">
        <v>255</v>
      </c>
      <c r="AK60" s="26">
        <v>20556.419999999998</v>
      </c>
      <c r="AL60" s="36">
        <v>12522.63</v>
      </c>
      <c r="AM60" s="35"/>
      <c r="AN60" s="26"/>
      <c r="AO60" s="36"/>
      <c r="AP60" s="35">
        <v>38</v>
      </c>
      <c r="AQ60" s="26">
        <v>281.62</v>
      </c>
      <c r="AR60" s="36">
        <v>278.83</v>
      </c>
      <c r="AS60" s="35">
        <v>53</v>
      </c>
      <c r="AT60" s="26">
        <v>84.06</v>
      </c>
      <c r="AU60" s="36"/>
      <c r="AV60" s="5" t="str">
        <f t="shared" si="0"/>
        <v>2 21.6666666666667</v>
      </c>
    </row>
    <row r="61" spans="1:48" x14ac:dyDescent="0.25">
      <c r="A61" s="23" t="s">
        <v>139</v>
      </c>
      <c r="B61" s="2" t="s">
        <v>140</v>
      </c>
      <c r="C61" s="35">
        <v>696</v>
      </c>
      <c r="D61" s="26">
        <v>99283.82</v>
      </c>
      <c r="E61" s="36">
        <v>75124.03</v>
      </c>
      <c r="F61" s="35">
        <v>20</v>
      </c>
      <c r="G61" s="26">
        <v>32.71</v>
      </c>
      <c r="H61" s="36">
        <v>32.200000000000003</v>
      </c>
      <c r="I61" s="35">
        <v>452</v>
      </c>
      <c r="J61" s="26">
        <v>7243.48</v>
      </c>
      <c r="K61" s="36">
        <v>7197.5</v>
      </c>
      <c r="L61" s="35">
        <v>4</v>
      </c>
      <c r="M61" s="26">
        <v>4.26</v>
      </c>
      <c r="N61" s="36">
        <v>3.83</v>
      </c>
      <c r="O61" s="35">
        <v>99</v>
      </c>
      <c r="P61" s="26">
        <v>510.84</v>
      </c>
      <c r="Q61" s="36">
        <v>507.72</v>
      </c>
      <c r="R61" s="35" t="s">
        <v>617</v>
      </c>
      <c r="S61" s="26" t="s">
        <v>617</v>
      </c>
      <c r="T61" s="36" t="s">
        <v>617</v>
      </c>
      <c r="U61" s="35">
        <v>86</v>
      </c>
      <c r="V61" s="26">
        <v>27.97</v>
      </c>
      <c r="W61" s="36">
        <v>27.59</v>
      </c>
      <c r="X61" s="35">
        <v>10</v>
      </c>
      <c r="Y61" s="26">
        <v>38.04</v>
      </c>
      <c r="Z61" s="36">
        <v>37.880000000000003</v>
      </c>
      <c r="AA61" s="35">
        <v>289</v>
      </c>
      <c r="AB61" s="26">
        <v>4708.25</v>
      </c>
      <c r="AC61" s="36">
        <v>4676.83</v>
      </c>
      <c r="AD61" s="35">
        <v>7</v>
      </c>
      <c r="AE61" s="26">
        <v>21.56</v>
      </c>
      <c r="AF61" s="36">
        <v>21.57</v>
      </c>
      <c r="AG61" s="35">
        <v>5</v>
      </c>
      <c r="AH61" s="26">
        <v>8.75</v>
      </c>
      <c r="AI61" s="36">
        <v>8.73</v>
      </c>
      <c r="AJ61" s="35">
        <v>680</v>
      </c>
      <c r="AK61" s="26">
        <v>76837.429999999993</v>
      </c>
      <c r="AL61" s="36">
        <v>53032.89</v>
      </c>
      <c r="AM61" s="35" t="s">
        <v>617</v>
      </c>
      <c r="AN61" s="26" t="s">
        <v>617</v>
      </c>
      <c r="AO61" s="36" t="s">
        <v>617</v>
      </c>
      <c r="AP61" s="35">
        <v>496</v>
      </c>
      <c r="AQ61" s="26">
        <v>9630.86</v>
      </c>
      <c r="AR61" s="36">
        <v>9560.56</v>
      </c>
      <c r="AS61" s="35">
        <v>251</v>
      </c>
      <c r="AT61" s="26">
        <v>204.2</v>
      </c>
      <c r="AU61" s="36">
        <v>1.26</v>
      </c>
      <c r="AV61" s="5" t="str">
        <f t="shared" si="0"/>
        <v>2 25</v>
      </c>
    </row>
    <row r="62" spans="1:48" x14ac:dyDescent="0.25">
      <c r="A62" s="23" t="s">
        <v>141</v>
      </c>
      <c r="B62" s="2" t="s">
        <v>142</v>
      </c>
      <c r="C62" s="35">
        <v>1565</v>
      </c>
      <c r="D62" s="26">
        <v>157297.51</v>
      </c>
      <c r="E62" s="36">
        <v>129991.81</v>
      </c>
      <c r="F62" s="35">
        <v>11</v>
      </c>
      <c r="G62" s="26">
        <v>10.78</v>
      </c>
      <c r="H62" s="36">
        <v>10.74</v>
      </c>
      <c r="I62" s="35">
        <v>922</v>
      </c>
      <c r="J62" s="26">
        <v>7919.63</v>
      </c>
      <c r="K62" s="36">
        <v>7854.69</v>
      </c>
      <c r="L62" s="35" t="s">
        <v>617</v>
      </c>
      <c r="M62" s="26" t="s">
        <v>617</v>
      </c>
      <c r="N62" s="36" t="s">
        <v>617</v>
      </c>
      <c r="O62" s="35">
        <v>97</v>
      </c>
      <c r="P62" s="26">
        <v>329.22</v>
      </c>
      <c r="Q62" s="36">
        <v>325.51</v>
      </c>
      <c r="R62" s="35">
        <v>3</v>
      </c>
      <c r="S62" s="26">
        <v>0.74</v>
      </c>
      <c r="T62" s="36">
        <v>0.65</v>
      </c>
      <c r="U62" s="35">
        <v>445</v>
      </c>
      <c r="V62" s="26">
        <v>91.87</v>
      </c>
      <c r="W62" s="36">
        <v>89.99</v>
      </c>
      <c r="X62" s="35">
        <v>3</v>
      </c>
      <c r="Y62" s="26">
        <v>2.39</v>
      </c>
      <c r="Z62" s="36">
        <v>2.39</v>
      </c>
      <c r="AA62" s="35">
        <v>117</v>
      </c>
      <c r="AB62" s="26">
        <v>597.65</v>
      </c>
      <c r="AC62" s="36">
        <v>591.98</v>
      </c>
      <c r="AD62" s="35">
        <v>3</v>
      </c>
      <c r="AE62" s="26">
        <v>10.81</v>
      </c>
      <c r="AF62" s="36">
        <v>10.8</v>
      </c>
      <c r="AG62" s="35">
        <v>10</v>
      </c>
      <c r="AH62" s="26">
        <v>1.62</v>
      </c>
      <c r="AI62" s="36">
        <v>1.63</v>
      </c>
      <c r="AJ62" s="35">
        <v>1560</v>
      </c>
      <c r="AK62" s="26">
        <v>134238.97</v>
      </c>
      <c r="AL62" s="36">
        <v>107447.36</v>
      </c>
      <c r="AM62" s="35" t="s">
        <v>617</v>
      </c>
      <c r="AN62" s="26" t="s">
        <v>617</v>
      </c>
      <c r="AO62" s="36" t="s">
        <v>617</v>
      </c>
      <c r="AP62" s="35">
        <v>1076</v>
      </c>
      <c r="AQ62" s="26">
        <v>13737.53</v>
      </c>
      <c r="AR62" s="36">
        <v>13646.84</v>
      </c>
      <c r="AS62" s="35">
        <v>743</v>
      </c>
      <c r="AT62" s="26">
        <v>346.99</v>
      </c>
      <c r="AU62" s="36"/>
      <c r="AV62" s="5" t="str">
        <f t="shared" si="0"/>
        <v>2 24.6666666666667</v>
      </c>
    </row>
    <row r="63" spans="1:48" x14ac:dyDescent="0.25">
      <c r="A63" s="23" t="s">
        <v>143</v>
      </c>
      <c r="B63" s="2" t="s">
        <v>144</v>
      </c>
      <c r="C63" s="35">
        <v>452</v>
      </c>
      <c r="D63" s="26">
        <v>26893.3</v>
      </c>
      <c r="E63" s="36">
        <v>24660.400000000001</v>
      </c>
      <c r="F63" s="35" t="s">
        <v>617</v>
      </c>
      <c r="G63" s="26" t="s">
        <v>617</v>
      </c>
      <c r="H63" s="36" t="s">
        <v>617</v>
      </c>
      <c r="I63" s="35">
        <v>37</v>
      </c>
      <c r="J63" s="26">
        <v>185.93</v>
      </c>
      <c r="K63" s="36">
        <v>184.72</v>
      </c>
      <c r="L63" s="35"/>
      <c r="M63" s="26"/>
      <c r="N63" s="36"/>
      <c r="O63" s="35">
        <v>8</v>
      </c>
      <c r="P63" s="26">
        <v>28.27</v>
      </c>
      <c r="Q63" s="36">
        <v>28.21</v>
      </c>
      <c r="R63" s="35"/>
      <c r="S63" s="26"/>
      <c r="T63" s="36"/>
      <c r="U63" s="35">
        <v>19</v>
      </c>
      <c r="V63" s="26">
        <v>4.6900000000000004</v>
      </c>
      <c r="W63" s="36">
        <v>4.6500000000000004</v>
      </c>
      <c r="X63" s="35"/>
      <c r="Y63" s="26"/>
      <c r="Z63" s="36"/>
      <c r="AA63" s="35">
        <v>3</v>
      </c>
      <c r="AB63" s="26">
        <v>11.25</v>
      </c>
      <c r="AC63" s="36">
        <v>11.24</v>
      </c>
      <c r="AD63" s="35"/>
      <c r="AE63" s="26"/>
      <c r="AF63" s="36"/>
      <c r="AG63" s="35" t="s">
        <v>617</v>
      </c>
      <c r="AH63" s="26" t="s">
        <v>617</v>
      </c>
      <c r="AI63" s="36" t="s">
        <v>617</v>
      </c>
      <c r="AJ63" s="35">
        <v>451</v>
      </c>
      <c r="AK63" s="26">
        <v>26369.599999999999</v>
      </c>
      <c r="AL63" s="36">
        <v>24163.46</v>
      </c>
      <c r="AM63" s="35"/>
      <c r="AN63" s="26"/>
      <c r="AO63" s="36"/>
      <c r="AP63" s="35">
        <v>45</v>
      </c>
      <c r="AQ63" s="26">
        <v>269.68</v>
      </c>
      <c r="AR63" s="36">
        <v>268.02</v>
      </c>
      <c r="AS63" s="35">
        <v>82</v>
      </c>
      <c r="AT63" s="26">
        <v>23.77</v>
      </c>
      <c r="AU63" s="36"/>
      <c r="AV63" s="5" t="str">
        <f t="shared" si="0"/>
        <v>2 19.6666666666667</v>
      </c>
    </row>
    <row r="64" spans="1:48" x14ac:dyDescent="0.25">
      <c r="A64" s="23" t="s">
        <v>145</v>
      </c>
      <c r="B64" s="2" t="s">
        <v>146</v>
      </c>
      <c r="C64" s="35">
        <v>1791</v>
      </c>
      <c r="D64" s="26">
        <v>172837.37</v>
      </c>
      <c r="E64" s="36">
        <v>125036.57</v>
      </c>
      <c r="F64" s="35">
        <v>28</v>
      </c>
      <c r="G64" s="26">
        <v>41.85</v>
      </c>
      <c r="H64" s="36">
        <v>39.32</v>
      </c>
      <c r="I64" s="35">
        <v>440</v>
      </c>
      <c r="J64" s="26">
        <v>3281.89</v>
      </c>
      <c r="K64" s="36">
        <v>3299.53</v>
      </c>
      <c r="L64" s="35"/>
      <c r="M64" s="26"/>
      <c r="N64" s="36"/>
      <c r="O64" s="35">
        <v>3</v>
      </c>
      <c r="P64" s="26">
        <v>10.69</v>
      </c>
      <c r="Q64" s="36">
        <v>9.67</v>
      </c>
      <c r="R64" s="35">
        <v>61</v>
      </c>
      <c r="S64" s="26">
        <v>83.8</v>
      </c>
      <c r="T64" s="36">
        <v>80.790000000000006</v>
      </c>
      <c r="U64" s="35">
        <v>53</v>
      </c>
      <c r="V64" s="26">
        <v>36.1</v>
      </c>
      <c r="W64" s="36">
        <v>35.56</v>
      </c>
      <c r="X64" s="35"/>
      <c r="Y64" s="26"/>
      <c r="Z64" s="36"/>
      <c r="AA64" s="35">
        <v>57</v>
      </c>
      <c r="AB64" s="26">
        <v>187.96</v>
      </c>
      <c r="AC64" s="36">
        <v>187.44</v>
      </c>
      <c r="AD64" s="35">
        <v>32</v>
      </c>
      <c r="AE64" s="26">
        <v>247.53</v>
      </c>
      <c r="AF64" s="36">
        <v>248.81</v>
      </c>
      <c r="AG64" s="35">
        <v>4</v>
      </c>
      <c r="AH64" s="26">
        <v>1.02</v>
      </c>
      <c r="AI64" s="36">
        <v>1</v>
      </c>
      <c r="AJ64" s="35">
        <v>1729</v>
      </c>
      <c r="AK64" s="26">
        <v>167648.32999999999</v>
      </c>
      <c r="AL64" s="36">
        <v>120001.61</v>
      </c>
      <c r="AM64" s="35">
        <v>8</v>
      </c>
      <c r="AN64" s="26">
        <v>41.83</v>
      </c>
      <c r="AO64" s="36">
        <v>41.81</v>
      </c>
      <c r="AP64" s="35">
        <v>430</v>
      </c>
      <c r="AQ64" s="26">
        <v>1095.25</v>
      </c>
      <c r="AR64" s="36">
        <v>1090.49</v>
      </c>
      <c r="AS64" s="35">
        <v>513</v>
      </c>
      <c r="AT64" s="26">
        <v>161.12</v>
      </c>
      <c r="AU64" s="36">
        <v>0.54</v>
      </c>
      <c r="AV64" s="5" t="str">
        <f t="shared" si="0"/>
        <v>0 23</v>
      </c>
    </row>
    <row r="65" spans="1:48" x14ac:dyDescent="0.25">
      <c r="A65" s="23" t="s">
        <v>147</v>
      </c>
      <c r="B65" s="2" t="s">
        <v>148</v>
      </c>
      <c r="C65" s="35">
        <v>902</v>
      </c>
      <c r="D65" s="26">
        <v>23042.31</v>
      </c>
      <c r="E65" s="36">
        <v>22586.18</v>
      </c>
      <c r="F65" s="35">
        <v>49</v>
      </c>
      <c r="G65" s="26">
        <v>57.95</v>
      </c>
      <c r="H65" s="36">
        <v>58.38</v>
      </c>
      <c r="I65" s="35">
        <v>524</v>
      </c>
      <c r="J65" s="26">
        <v>7395.97</v>
      </c>
      <c r="K65" s="36">
        <v>7437.93</v>
      </c>
      <c r="L65" s="35"/>
      <c r="M65" s="26"/>
      <c r="N65" s="36"/>
      <c r="O65" s="35">
        <v>6</v>
      </c>
      <c r="P65" s="26">
        <v>31.07</v>
      </c>
      <c r="Q65" s="36">
        <v>31.51</v>
      </c>
      <c r="R65" s="35">
        <v>316</v>
      </c>
      <c r="S65" s="26">
        <v>906.94</v>
      </c>
      <c r="T65" s="36">
        <v>897.91</v>
      </c>
      <c r="U65" s="35">
        <v>38</v>
      </c>
      <c r="V65" s="26">
        <v>31.94</v>
      </c>
      <c r="W65" s="36">
        <v>32.03</v>
      </c>
      <c r="X65" s="35"/>
      <c r="Y65" s="26"/>
      <c r="Z65" s="36"/>
      <c r="AA65" s="35">
        <v>81</v>
      </c>
      <c r="AB65" s="26">
        <v>364.91</v>
      </c>
      <c r="AC65" s="36">
        <v>365.97</v>
      </c>
      <c r="AD65" s="35">
        <v>268</v>
      </c>
      <c r="AE65" s="26">
        <v>2897.06</v>
      </c>
      <c r="AF65" s="36">
        <v>2912.04</v>
      </c>
      <c r="AG65" s="35"/>
      <c r="AH65" s="26"/>
      <c r="AI65" s="36"/>
      <c r="AJ65" s="35">
        <v>733</v>
      </c>
      <c r="AK65" s="26">
        <v>9399.32</v>
      </c>
      <c r="AL65" s="36">
        <v>9104.9</v>
      </c>
      <c r="AM65" s="35">
        <v>26</v>
      </c>
      <c r="AN65" s="26">
        <v>122.59</v>
      </c>
      <c r="AO65" s="36">
        <v>123.24</v>
      </c>
      <c r="AP65" s="35">
        <v>378</v>
      </c>
      <c r="AQ65" s="26">
        <v>1622.17</v>
      </c>
      <c r="AR65" s="36">
        <v>1607.96</v>
      </c>
      <c r="AS65" s="35">
        <v>437</v>
      </c>
      <c r="AT65" s="26">
        <v>212.39</v>
      </c>
      <c r="AU65" s="36">
        <v>14.31</v>
      </c>
      <c r="AV65" s="5" t="str">
        <f t="shared" si="0"/>
        <v>0 22</v>
      </c>
    </row>
    <row r="66" spans="1:48" x14ac:dyDescent="0.25">
      <c r="A66" s="23" t="s">
        <v>149</v>
      </c>
      <c r="B66" s="2" t="s">
        <v>150</v>
      </c>
      <c r="C66" s="35">
        <v>1156</v>
      </c>
      <c r="D66" s="26">
        <v>30223.16</v>
      </c>
      <c r="E66" s="36">
        <v>29803.99</v>
      </c>
      <c r="F66" s="35">
        <v>52</v>
      </c>
      <c r="G66" s="26">
        <v>41.99</v>
      </c>
      <c r="H66" s="36">
        <v>41.27</v>
      </c>
      <c r="I66" s="35">
        <v>756</v>
      </c>
      <c r="J66" s="26">
        <v>15164.9</v>
      </c>
      <c r="K66" s="36">
        <v>15218.51</v>
      </c>
      <c r="L66" s="35" t="s">
        <v>617</v>
      </c>
      <c r="M66" s="26" t="s">
        <v>617</v>
      </c>
      <c r="N66" s="36" t="s">
        <v>617</v>
      </c>
      <c r="O66" s="35">
        <v>7</v>
      </c>
      <c r="P66" s="26">
        <v>35.54</v>
      </c>
      <c r="Q66" s="36">
        <v>35.619999999999997</v>
      </c>
      <c r="R66" s="35">
        <v>515</v>
      </c>
      <c r="S66" s="26">
        <v>1880.98</v>
      </c>
      <c r="T66" s="36">
        <v>1860.47</v>
      </c>
      <c r="U66" s="35">
        <v>76</v>
      </c>
      <c r="V66" s="26">
        <v>282.95</v>
      </c>
      <c r="W66" s="36">
        <v>282.64999999999998</v>
      </c>
      <c r="X66" s="35">
        <v>6</v>
      </c>
      <c r="Y66" s="26">
        <v>22.5</v>
      </c>
      <c r="Z66" s="36">
        <v>22.5</v>
      </c>
      <c r="AA66" s="35">
        <v>105</v>
      </c>
      <c r="AB66" s="26">
        <v>578.92999999999995</v>
      </c>
      <c r="AC66" s="36">
        <v>580.88</v>
      </c>
      <c r="AD66" s="35">
        <v>341</v>
      </c>
      <c r="AE66" s="26">
        <v>4066.66</v>
      </c>
      <c r="AF66" s="36">
        <v>4080.05</v>
      </c>
      <c r="AG66" s="35" t="s">
        <v>617</v>
      </c>
      <c r="AH66" s="26" t="s">
        <v>617</v>
      </c>
      <c r="AI66" s="36" t="s">
        <v>617</v>
      </c>
      <c r="AJ66" s="35">
        <v>687</v>
      </c>
      <c r="AK66" s="26">
        <v>6424.1</v>
      </c>
      <c r="AL66" s="36">
        <v>6192.8</v>
      </c>
      <c r="AM66" s="35">
        <v>28</v>
      </c>
      <c r="AN66" s="26">
        <v>123.83</v>
      </c>
      <c r="AO66" s="36">
        <v>124.09</v>
      </c>
      <c r="AP66" s="35">
        <v>380</v>
      </c>
      <c r="AQ66" s="26">
        <v>1330.59</v>
      </c>
      <c r="AR66" s="36">
        <v>1325.3</v>
      </c>
      <c r="AS66" s="35">
        <v>481</v>
      </c>
      <c r="AT66" s="26">
        <v>252.07</v>
      </c>
      <c r="AU66" s="36">
        <v>21.82</v>
      </c>
      <c r="AV66" s="5" t="str">
        <f t="shared" si="0"/>
        <v>2 25</v>
      </c>
    </row>
    <row r="67" spans="1:48" x14ac:dyDescent="0.25">
      <c r="A67" s="23" t="s">
        <v>151</v>
      </c>
      <c r="B67" s="2" t="s">
        <v>152</v>
      </c>
      <c r="C67" s="35">
        <v>264</v>
      </c>
      <c r="D67" s="26">
        <v>5488.11</v>
      </c>
      <c r="E67" s="36">
        <v>5408.21</v>
      </c>
      <c r="F67" s="35">
        <v>12</v>
      </c>
      <c r="G67" s="26">
        <v>24.73</v>
      </c>
      <c r="H67" s="36">
        <v>24.3</v>
      </c>
      <c r="I67" s="35">
        <v>200</v>
      </c>
      <c r="J67" s="26">
        <v>3365.79</v>
      </c>
      <c r="K67" s="36">
        <v>3377.79</v>
      </c>
      <c r="L67" s="35"/>
      <c r="M67" s="26"/>
      <c r="N67" s="36"/>
      <c r="O67" s="35" t="s">
        <v>617</v>
      </c>
      <c r="P67" s="26" t="s">
        <v>617</v>
      </c>
      <c r="Q67" s="36" t="s">
        <v>617</v>
      </c>
      <c r="R67" s="35">
        <v>133</v>
      </c>
      <c r="S67" s="26">
        <v>382.24</v>
      </c>
      <c r="T67" s="36">
        <v>377.87</v>
      </c>
      <c r="U67" s="35" t="s">
        <v>617</v>
      </c>
      <c r="V67" s="26" t="s">
        <v>617</v>
      </c>
      <c r="W67" s="36" t="s">
        <v>617</v>
      </c>
      <c r="X67" s="35"/>
      <c r="Y67" s="26"/>
      <c r="Z67" s="36"/>
      <c r="AA67" s="35">
        <v>13</v>
      </c>
      <c r="AB67" s="26">
        <v>71.209999999999994</v>
      </c>
      <c r="AC67" s="36">
        <v>71.37</v>
      </c>
      <c r="AD67" s="35">
        <v>79</v>
      </c>
      <c r="AE67" s="26">
        <v>460.4</v>
      </c>
      <c r="AF67" s="36">
        <v>461.29</v>
      </c>
      <c r="AG67" s="35"/>
      <c r="AH67" s="26"/>
      <c r="AI67" s="36"/>
      <c r="AJ67" s="35">
        <v>123</v>
      </c>
      <c r="AK67" s="26">
        <v>716.76</v>
      </c>
      <c r="AL67" s="36">
        <v>696.76</v>
      </c>
      <c r="AM67" s="35">
        <v>8</v>
      </c>
      <c r="AN67" s="26">
        <v>18.8</v>
      </c>
      <c r="AO67" s="36">
        <v>18.79</v>
      </c>
      <c r="AP67" s="35">
        <v>78</v>
      </c>
      <c r="AQ67" s="26">
        <v>363.73</v>
      </c>
      <c r="AR67" s="36">
        <v>363.11</v>
      </c>
      <c r="AS67" s="35">
        <v>120</v>
      </c>
      <c r="AT67" s="26">
        <v>71.3</v>
      </c>
      <c r="AU67" s="36">
        <v>3.77</v>
      </c>
      <c r="AV67" s="5" t="str">
        <f t="shared" si="0"/>
        <v>2 22</v>
      </c>
    </row>
    <row r="68" spans="1:48" x14ac:dyDescent="0.25">
      <c r="A68" s="23" t="s">
        <v>153</v>
      </c>
      <c r="B68" s="2" t="s">
        <v>154</v>
      </c>
      <c r="C68" s="35">
        <v>215</v>
      </c>
      <c r="D68" s="26">
        <v>5727.07</v>
      </c>
      <c r="E68" s="36">
        <v>5658.77</v>
      </c>
      <c r="F68" s="35">
        <v>6</v>
      </c>
      <c r="G68" s="26">
        <v>5.83</v>
      </c>
      <c r="H68" s="36">
        <v>5.83</v>
      </c>
      <c r="I68" s="35">
        <v>140</v>
      </c>
      <c r="J68" s="26">
        <v>2476.34</v>
      </c>
      <c r="K68" s="36">
        <v>2500.3000000000002</v>
      </c>
      <c r="L68" s="35"/>
      <c r="M68" s="26"/>
      <c r="N68" s="36"/>
      <c r="O68" s="35" t="s">
        <v>617</v>
      </c>
      <c r="P68" s="26" t="s">
        <v>617</v>
      </c>
      <c r="Q68" s="36" t="s">
        <v>617</v>
      </c>
      <c r="R68" s="35">
        <v>98</v>
      </c>
      <c r="S68" s="26">
        <v>234.53</v>
      </c>
      <c r="T68" s="36">
        <v>230.16</v>
      </c>
      <c r="U68" s="35">
        <v>8</v>
      </c>
      <c r="V68" s="26">
        <v>23.55</v>
      </c>
      <c r="W68" s="36">
        <v>23.09</v>
      </c>
      <c r="X68" s="35"/>
      <c r="Y68" s="26"/>
      <c r="Z68" s="36"/>
      <c r="AA68" s="35">
        <v>24</v>
      </c>
      <c r="AB68" s="26">
        <v>170.75</v>
      </c>
      <c r="AC68" s="36">
        <v>172.69</v>
      </c>
      <c r="AD68" s="35">
        <v>98</v>
      </c>
      <c r="AE68" s="26">
        <v>1032.7</v>
      </c>
      <c r="AF68" s="36">
        <v>1040.5999999999999</v>
      </c>
      <c r="AG68" s="35"/>
      <c r="AH68" s="26"/>
      <c r="AI68" s="36"/>
      <c r="AJ68" s="35">
        <v>136</v>
      </c>
      <c r="AK68" s="26">
        <v>1172.94</v>
      </c>
      <c r="AL68" s="36">
        <v>1144.26</v>
      </c>
      <c r="AM68" s="35" t="s">
        <v>617</v>
      </c>
      <c r="AN68" s="26" t="s">
        <v>617</v>
      </c>
      <c r="AO68" s="36" t="s">
        <v>617</v>
      </c>
      <c r="AP68" s="35">
        <v>93</v>
      </c>
      <c r="AQ68" s="26">
        <v>511.08</v>
      </c>
      <c r="AR68" s="36">
        <v>509.34</v>
      </c>
      <c r="AS68" s="35">
        <v>112</v>
      </c>
      <c r="AT68" s="26">
        <v>77.28</v>
      </c>
      <c r="AU68" s="36">
        <v>10.44</v>
      </c>
      <c r="AV68" s="5" t="str">
        <f t="shared" si="0"/>
        <v>2 22</v>
      </c>
    </row>
    <row r="69" spans="1:48" x14ac:dyDescent="0.25">
      <c r="A69" s="23" t="s">
        <v>155</v>
      </c>
      <c r="B69" s="2" t="s">
        <v>156</v>
      </c>
      <c r="C69" s="35">
        <v>158</v>
      </c>
      <c r="D69" s="26">
        <v>3825.41</v>
      </c>
      <c r="E69" s="36">
        <v>3761.39</v>
      </c>
      <c r="F69" s="35">
        <v>56</v>
      </c>
      <c r="G69" s="26">
        <v>504.02</v>
      </c>
      <c r="H69" s="36">
        <v>511.14</v>
      </c>
      <c r="I69" s="35">
        <v>87</v>
      </c>
      <c r="J69" s="26">
        <v>1267.43</v>
      </c>
      <c r="K69" s="36">
        <v>1272.96</v>
      </c>
      <c r="L69" s="35"/>
      <c r="M69" s="26"/>
      <c r="N69" s="36"/>
      <c r="O69" s="35" t="s">
        <v>617</v>
      </c>
      <c r="P69" s="26" t="s">
        <v>617</v>
      </c>
      <c r="Q69" s="36" t="s">
        <v>617</v>
      </c>
      <c r="R69" s="35">
        <v>89</v>
      </c>
      <c r="S69" s="26">
        <v>375.65</v>
      </c>
      <c r="T69" s="36">
        <v>370.89</v>
      </c>
      <c r="U69" s="35">
        <v>9</v>
      </c>
      <c r="V69" s="26">
        <v>25.75</v>
      </c>
      <c r="W69" s="36">
        <v>25.62</v>
      </c>
      <c r="X69" s="35"/>
      <c r="Y69" s="26"/>
      <c r="Z69" s="36"/>
      <c r="AA69" s="35">
        <v>15</v>
      </c>
      <c r="AB69" s="26">
        <v>134.24</v>
      </c>
      <c r="AC69" s="36">
        <v>134.74</v>
      </c>
      <c r="AD69" s="35">
        <v>70</v>
      </c>
      <c r="AE69" s="26">
        <v>727.61</v>
      </c>
      <c r="AF69" s="36">
        <v>731.57</v>
      </c>
      <c r="AG69" s="35" t="s">
        <v>617</v>
      </c>
      <c r="AH69" s="26" t="s">
        <v>617</v>
      </c>
      <c r="AI69" s="36" t="s">
        <v>617</v>
      </c>
      <c r="AJ69" s="35">
        <v>59</v>
      </c>
      <c r="AK69" s="26">
        <v>472.35</v>
      </c>
      <c r="AL69" s="36">
        <v>461.1</v>
      </c>
      <c r="AM69" s="35">
        <v>7</v>
      </c>
      <c r="AN69" s="26">
        <v>9</v>
      </c>
      <c r="AO69" s="36">
        <v>8.99</v>
      </c>
      <c r="AP69" s="35">
        <v>36</v>
      </c>
      <c r="AQ69" s="26">
        <v>240.48</v>
      </c>
      <c r="AR69" s="36">
        <v>240.09</v>
      </c>
      <c r="AS69" s="35">
        <v>81</v>
      </c>
      <c r="AT69" s="26">
        <v>65.319999999999993</v>
      </c>
      <c r="AU69" s="36">
        <v>0.74</v>
      </c>
      <c r="AV69" s="5" t="str">
        <f t="shared" si="0"/>
        <v>2 23</v>
      </c>
    </row>
    <row r="70" spans="1:48" x14ac:dyDescent="0.25">
      <c r="A70" s="23" t="s">
        <v>157</v>
      </c>
      <c r="B70" s="2" t="s">
        <v>158</v>
      </c>
      <c r="C70" s="35">
        <v>108</v>
      </c>
      <c r="D70" s="26">
        <v>3315.97</v>
      </c>
      <c r="E70" s="36">
        <v>3293.28</v>
      </c>
      <c r="F70" s="35">
        <v>13</v>
      </c>
      <c r="G70" s="26">
        <v>52.36</v>
      </c>
      <c r="H70" s="36">
        <v>52.35</v>
      </c>
      <c r="I70" s="35">
        <v>69</v>
      </c>
      <c r="J70" s="26">
        <v>1649.42</v>
      </c>
      <c r="K70" s="36">
        <v>1650.7</v>
      </c>
      <c r="L70" s="35"/>
      <c r="M70" s="26"/>
      <c r="N70" s="36"/>
      <c r="O70" s="35"/>
      <c r="P70" s="26"/>
      <c r="Q70" s="36"/>
      <c r="R70" s="35">
        <v>80</v>
      </c>
      <c r="S70" s="26">
        <v>341.44</v>
      </c>
      <c r="T70" s="36">
        <v>337.29</v>
      </c>
      <c r="U70" s="35">
        <v>5</v>
      </c>
      <c r="V70" s="26">
        <v>10.24</v>
      </c>
      <c r="W70" s="36">
        <v>10.86</v>
      </c>
      <c r="X70" s="35"/>
      <c r="Y70" s="26"/>
      <c r="Z70" s="36"/>
      <c r="AA70" s="35">
        <v>16</v>
      </c>
      <c r="AB70" s="26">
        <v>116.31</v>
      </c>
      <c r="AC70" s="36">
        <v>116.49</v>
      </c>
      <c r="AD70" s="35">
        <v>61</v>
      </c>
      <c r="AE70" s="26">
        <v>778.58</v>
      </c>
      <c r="AF70" s="36">
        <v>779.33</v>
      </c>
      <c r="AG70" s="35"/>
      <c r="AH70" s="26"/>
      <c r="AI70" s="36"/>
      <c r="AJ70" s="35">
        <v>44</v>
      </c>
      <c r="AK70" s="26">
        <v>234.38</v>
      </c>
      <c r="AL70" s="36">
        <v>228.24</v>
      </c>
      <c r="AM70" s="35"/>
      <c r="AN70" s="26"/>
      <c r="AO70" s="36"/>
      <c r="AP70" s="35">
        <v>23</v>
      </c>
      <c r="AQ70" s="26">
        <v>118.42</v>
      </c>
      <c r="AR70" s="36">
        <v>117.54</v>
      </c>
      <c r="AS70" s="35">
        <v>46</v>
      </c>
      <c r="AT70" s="26">
        <v>14.82</v>
      </c>
      <c r="AU70" s="36">
        <v>0.48</v>
      </c>
      <c r="AV70" s="5" t="str">
        <f t="shared" si="0"/>
        <v>0 20</v>
      </c>
    </row>
    <row r="71" spans="1:48" x14ac:dyDescent="0.25">
      <c r="A71" s="23" t="s">
        <v>159</v>
      </c>
      <c r="B71" s="2" t="s">
        <v>160</v>
      </c>
      <c r="C71" s="35">
        <v>449</v>
      </c>
      <c r="D71" s="26">
        <v>13872.13</v>
      </c>
      <c r="E71" s="36">
        <v>13658.44</v>
      </c>
      <c r="F71" s="35">
        <v>17</v>
      </c>
      <c r="G71" s="26">
        <v>32.11</v>
      </c>
      <c r="H71" s="36">
        <v>32.020000000000003</v>
      </c>
      <c r="I71" s="35">
        <v>260</v>
      </c>
      <c r="J71" s="26">
        <v>5201.1899999999996</v>
      </c>
      <c r="K71" s="36">
        <v>5255.65</v>
      </c>
      <c r="L71" s="35"/>
      <c r="M71" s="26"/>
      <c r="N71" s="36"/>
      <c r="O71" s="35" t="s">
        <v>617</v>
      </c>
      <c r="P71" s="26" t="s">
        <v>617</v>
      </c>
      <c r="Q71" s="36" t="s">
        <v>617</v>
      </c>
      <c r="R71" s="35">
        <v>175</v>
      </c>
      <c r="S71" s="26">
        <v>483.34</v>
      </c>
      <c r="T71" s="36">
        <v>474.18</v>
      </c>
      <c r="U71" s="35">
        <v>22</v>
      </c>
      <c r="V71" s="26">
        <v>34.93</v>
      </c>
      <c r="W71" s="36">
        <v>35.99</v>
      </c>
      <c r="X71" s="35">
        <v>4</v>
      </c>
      <c r="Y71" s="26">
        <v>25.25</v>
      </c>
      <c r="Z71" s="36">
        <v>25.25</v>
      </c>
      <c r="AA71" s="35">
        <v>63</v>
      </c>
      <c r="AB71" s="26">
        <v>410.39</v>
      </c>
      <c r="AC71" s="36">
        <v>410.34</v>
      </c>
      <c r="AD71" s="35">
        <v>166</v>
      </c>
      <c r="AE71" s="26">
        <v>1930.61</v>
      </c>
      <c r="AF71" s="36">
        <v>1945.77</v>
      </c>
      <c r="AG71" s="35" t="s">
        <v>617</v>
      </c>
      <c r="AH71" s="26" t="s">
        <v>617</v>
      </c>
      <c r="AI71" s="36" t="s">
        <v>617</v>
      </c>
      <c r="AJ71" s="35">
        <v>334</v>
      </c>
      <c r="AK71" s="26">
        <v>4273.16</v>
      </c>
      <c r="AL71" s="36">
        <v>4168.87</v>
      </c>
      <c r="AM71" s="35">
        <v>20</v>
      </c>
      <c r="AN71" s="26">
        <v>86.54</v>
      </c>
      <c r="AO71" s="36">
        <v>87.7</v>
      </c>
      <c r="AP71" s="35">
        <v>187</v>
      </c>
      <c r="AQ71" s="26">
        <v>1205.9100000000001</v>
      </c>
      <c r="AR71" s="36">
        <v>1204.53</v>
      </c>
      <c r="AS71" s="35">
        <v>253</v>
      </c>
      <c r="AT71" s="26">
        <v>176.69</v>
      </c>
      <c r="AU71" s="36">
        <v>7.01</v>
      </c>
      <c r="AV71" s="5" t="str">
        <f t="shared" ref="AV71:AV98" si="1">COUNTIF(F71:AU71,"s")/3 &amp; " "&amp;25-COUNTBLANK(F71:AU71)/3</f>
        <v>2 24</v>
      </c>
    </row>
    <row r="72" spans="1:48" x14ac:dyDescent="0.25">
      <c r="A72" s="23" t="s">
        <v>161</v>
      </c>
      <c r="B72" s="2" t="s">
        <v>162</v>
      </c>
      <c r="C72" s="35">
        <v>860</v>
      </c>
      <c r="D72" s="26">
        <v>29177.27</v>
      </c>
      <c r="E72" s="36">
        <v>23097.45</v>
      </c>
      <c r="F72" s="35">
        <v>737</v>
      </c>
      <c r="G72" s="26">
        <v>14136.69</v>
      </c>
      <c r="H72" s="36">
        <v>13934.6</v>
      </c>
      <c r="I72" s="35">
        <v>36</v>
      </c>
      <c r="J72" s="26">
        <v>1036.75</v>
      </c>
      <c r="K72" s="36">
        <v>1027.17</v>
      </c>
      <c r="L72" s="35"/>
      <c r="M72" s="26"/>
      <c r="N72" s="36"/>
      <c r="O72" s="35">
        <v>14</v>
      </c>
      <c r="P72" s="26">
        <v>113.68</v>
      </c>
      <c r="Q72" s="36">
        <v>112.36</v>
      </c>
      <c r="R72" s="35">
        <v>321</v>
      </c>
      <c r="S72" s="26">
        <v>1874.22</v>
      </c>
      <c r="T72" s="36">
        <v>1705.77</v>
      </c>
      <c r="U72" s="35">
        <v>136</v>
      </c>
      <c r="V72" s="26">
        <v>928.34</v>
      </c>
      <c r="W72" s="36">
        <v>833.17</v>
      </c>
      <c r="X72" s="35" t="s">
        <v>617</v>
      </c>
      <c r="Y72" s="26" t="s">
        <v>617</v>
      </c>
      <c r="Z72" s="36" t="s">
        <v>617</v>
      </c>
      <c r="AA72" s="35">
        <v>52</v>
      </c>
      <c r="AB72" s="26">
        <v>648.22</v>
      </c>
      <c r="AC72" s="36">
        <v>633.15</v>
      </c>
      <c r="AD72" s="35">
        <v>9</v>
      </c>
      <c r="AE72" s="26">
        <v>106.35</v>
      </c>
      <c r="AF72" s="36">
        <v>105.84</v>
      </c>
      <c r="AG72" s="35">
        <v>28</v>
      </c>
      <c r="AH72" s="26">
        <v>93.04</v>
      </c>
      <c r="AI72" s="36">
        <v>83.62</v>
      </c>
      <c r="AJ72" s="35">
        <v>96</v>
      </c>
      <c r="AK72" s="26">
        <v>7697.36</v>
      </c>
      <c r="AL72" s="36">
        <v>4005.36</v>
      </c>
      <c r="AM72" s="35" t="s">
        <v>617</v>
      </c>
      <c r="AN72" s="26" t="s">
        <v>617</v>
      </c>
      <c r="AO72" s="36" t="s">
        <v>617</v>
      </c>
      <c r="AP72" s="35">
        <v>66</v>
      </c>
      <c r="AQ72" s="26">
        <v>601.01</v>
      </c>
      <c r="AR72" s="36">
        <v>585.5</v>
      </c>
      <c r="AS72" s="35">
        <v>455</v>
      </c>
      <c r="AT72" s="26">
        <v>1881.75</v>
      </c>
      <c r="AU72" s="36">
        <v>15.16</v>
      </c>
      <c r="AV72" s="5" t="str">
        <f t="shared" si="1"/>
        <v>2 24</v>
      </c>
    </row>
    <row r="73" spans="1:48" x14ac:dyDescent="0.25">
      <c r="A73" s="23" t="s">
        <v>163</v>
      </c>
      <c r="B73" s="2" t="s">
        <v>164</v>
      </c>
      <c r="C73" s="35">
        <v>109</v>
      </c>
      <c r="D73" s="26">
        <v>16513.41</v>
      </c>
      <c r="E73" s="36">
        <v>7219.37</v>
      </c>
      <c r="F73" s="35">
        <v>36</v>
      </c>
      <c r="G73" s="26">
        <v>227.64</v>
      </c>
      <c r="H73" s="36">
        <v>223.31</v>
      </c>
      <c r="I73" s="35" t="s">
        <v>617</v>
      </c>
      <c r="J73" s="26" t="s">
        <v>617</v>
      </c>
      <c r="K73" s="36" t="s">
        <v>617</v>
      </c>
      <c r="L73" s="35"/>
      <c r="M73" s="26"/>
      <c r="N73" s="36"/>
      <c r="O73" s="35">
        <v>5</v>
      </c>
      <c r="P73" s="26">
        <v>15.74</v>
      </c>
      <c r="Q73" s="36">
        <v>15.7</v>
      </c>
      <c r="R73" s="35">
        <v>10</v>
      </c>
      <c r="S73" s="26">
        <v>30.71</v>
      </c>
      <c r="T73" s="36">
        <v>28.99</v>
      </c>
      <c r="U73" s="35">
        <v>12</v>
      </c>
      <c r="V73" s="26">
        <v>8.42</v>
      </c>
      <c r="W73" s="36">
        <v>7.53</v>
      </c>
      <c r="X73" s="35"/>
      <c r="Y73" s="26"/>
      <c r="Z73" s="36"/>
      <c r="AA73" s="35">
        <v>5</v>
      </c>
      <c r="AB73" s="26">
        <v>19.66</v>
      </c>
      <c r="AC73" s="36">
        <v>19.54</v>
      </c>
      <c r="AD73" s="35"/>
      <c r="AE73" s="26"/>
      <c r="AF73" s="36"/>
      <c r="AG73" s="35" t="s">
        <v>617</v>
      </c>
      <c r="AH73" s="26" t="s">
        <v>617</v>
      </c>
      <c r="AI73" s="36" t="s">
        <v>617</v>
      </c>
      <c r="AJ73" s="35">
        <v>77</v>
      </c>
      <c r="AK73" s="26">
        <v>16030.1</v>
      </c>
      <c r="AL73" s="36">
        <v>6860.66</v>
      </c>
      <c r="AM73" s="35"/>
      <c r="AN73" s="26"/>
      <c r="AO73" s="36"/>
      <c r="AP73" s="35">
        <v>11</v>
      </c>
      <c r="AQ73" s="26">
        <v>56.69</v>
      </c>
      <c r="AR73" s="36">
        <v>56.01</v>
      </c>
      <c r="AS73" s="35">
        <v>35</v>
      </c>
      <c r="AT73" s="26">
        <v>116.95</v>
      </c>
      <c r="AU73" s="36">
        <v>0.24</v>
      </c>
      <c r="AV73" s="5" t="str">
        <f t="shared" si="1"/>
        <v>2 21</v>
      </c>
    </row>
    <row r="74" spans="1:48" x14ac:dyDescent="0.25">
      <c r="A74" s="23" t="s">
        <v>165</v>
      </c>
      <c r="B74" s="2" t="s">
        <v>166</v>
      </c>
      <c r="C74" s="35">
        <v>88</v>
      </c>
      <c r="D74" s="26">
        <v>1027.24</v>
      </c>
      <c r="E74" s="36">
        <v>850.91</v>
      </c>
      <c r="F74" s="35">
        <v>87</v>
      </c>
      <c r="G74" s="26">
        <v>764.56</v>
      </c>
      <c r="H74" s="36">
        <v>741.75</v>
      </c>
      <c r="I74" s="35"/>
      <c r="J74" s="26"/>
      <c r="K74" s="36"/>
      <c r="L74" s="35"/>
      <c r="M74" s="26"/>
      <c r="N74" s="36"/>
      <c r="O74" s="35"/>
      <c r="P74" s="26"/>
      <c r="Q74" s="36"/>
      <c r="R74" s="35">
        <v>4</v>
      </c>
      <c r="S74" s="26">
        <v>3.86</v>
      </c>
      <c r="T74" s="36">
        <v>3.55</v>
      </c>
      <c r="U74" s="35"/>
      <c r="V74" s="26"/>
      <c r="W74" s="36"/>
      <c r="X74" s="35"/>
      <c r="Y74" s="26"/>
      <c r="Z74" s="36"/>
      <c r="AA74" s="35"/>
      <c r="AB74" s="26"/>
      <c r="AC74" s="36"/>
      <c r="AD74" s="35"/>
      <c r="AE74" s="26"/>
      <c r="AF74" s="36"/>
      <c r="AG74" s="35"/>
      <c r="AH74" s="26"/>
      <c r="AI74" s="36"/>
      <c r="AJ74" s="35">
        <v>4</v>
      </c>
      <c r="AK74" s="26">
        <v>197.88</v>
      </c>
      <c r="AL74" s="36">
        <v>105.61</v>
      </c>
      <c r="AM74" s="35"/>
      <c r="AN74" s="26"/>
      <c r="AO74" s="36"/>
      <c r="AP74" s="35"/>
      <c r="AQ74" s="26"/>
      <c r="AR74" s="36"/>
      <c r="AS74" s="35">
        <v>15</v>
      </c>
      <c r="AT74" s="26">
        <v>60.94</v>
      </c>
      <c r="AU74" s="36"/>
      <c r="AV74" s="5" t="str">
        <f t="shared" si="1"/>
        <v>0 14.6666666666667</v>
      </c>
    </row>
    <row r="75" spans="1:48" x14ac:dyDescent="0.25">
      <c r="A75" s="23" t="s">
        <v>167</v>
      </c>
      <c r="B75" s="2" t="s">
        <v>168</v>
      </c>
      <c r="C75" s="35">
        <v>196</v>
      </c>
      <c r="D75" s="26">
        <v>45249.86</v>
      </c>
      <c r="E75" s="36">
        <v>20870.77</v>
      </c>
      <c r="F75" s="35">
        <v>50</v>
      </c>
      <c r="G75" s="26">
        <v>514.39</v>
      </c>
      <c r="H75" s="36">
        <v>509.92</v>
      </c>
      <c r="I75" s="35">
        <v>6</v>
      </c>
      <c r="J75" s="26">
        <v>19.739999999999998</v>
      </c>
      <c r="K75" s="36">
        <v>19.489999999999998</v>
      </c>
      <c r="L75" s="35"/>
      <c r="M75" s="26"/>
      <c r="N75" s="36"/>
      <c r="O75" s="35">
        <v>6</v>
      </c>
      <c r="P75" s="26">
        <v>85.22</v>
      </c>
      <c r="Q75" s="36">
        <v>84.34</v>
      </c>
      <c r="R75" s="35">
        <v>10</v>
      </c>
      <c r="S75" s="26">
        <v>25.06</v>
      </c>
      <c r="T75" s="36">
        <v>24.49</v>
      </c>
      <c r="U75" s="35">
        <v>15</v>
      </c>
      <c r="V75" s="26">
        <v>18.22</v>
      </c>
      <c r="W75" s="36">
        <v>17.420000000000002</v>
      </c>
      <c r="X75" s="35"/>
      <c r="Y75" s="26"/>
      <c r="Z75" s="36"/>
      <c r="AA75" s="35">
        <v>9</v>
      </c>
      <c r="AB75" s="26">
        <v>74.040000000000006</v>
      </c>
      <c r="AC75" s="36">
        <v>73.790000000000006</v>
      </c>
      <c r="AD75" s="35"/>
      <c r="AE75" s="26"/>
      <c r="AF75" s="36"/>
      <c r="AG75" s="35">
        <v>7</v>
      </c>
      <c r="AH75" s="26">
        <v>4.8499999999999996</v>
      </c>
      <c r="AI75" s="36">
        <v>4.37</v>
      </c>
      <c r="AJ75" s="35">
        <v>149</v>
      </c>
      <c r="AK75" s="26">
        <v>44261.279999999999</v>
      </c>
      <c r="AL75" s="36">
        <v>20070.36</v>
      </c>
      <c r="AM75" s="35"/>
      <c r="AN75" s="26"/>
      <c r="AO75" s="36"/>
      <c r="AP75" s="35">
        <v>21</v>
      </c>
      <c r="AQ75" s="26">
        <v>66.72</v>
      </c>
      <c r="AR75" s="36">
        <v>66.34</v>
      </c>
      <c r="AS75" s="35">
        <v>68</v>
      </c>
      <c r="AT75" s="26">
        <v>180.34</v>
      </c>
      <c r="AU75" s="36">
        <v>0.25</v>
      </c>
      <c r="AV75" s="5" t="str">
        <f t="shared" si="1"/>
        <v>0 21</v>
      </c>
    </row>
    <row r="76" spans="1:48" x14ac:dyDescent="0.25">
      <c r="A76" s="23" t="s">
        <v>169</v>
      </c>
      <c r="B76" s="2" t="s">
        <v>170</v>
      </c>
      <c r="C76" s="35">
        <v>125</v>
      </c>
      <c r="D76" s="26">
        <v>36865.99</v>
      </c>
      <c r="E76" s="36">
        <v>21881.62</v>
      </c>
      <c r="F76" s="35" t="s">
        <v>617</v>
      </c>
      <c r="G76" s="26" t="s">
        <v>617</v>
      </c>
      <c r="H76" s="36" t="s">
        <v>617</v>
      </c>
      <c r="I76" s="35">
        <v>48</v>
      </c>
      <c r="J76" s="26">
        <v>458.84</v>
      </c>
      <c r="K76" s="36">
        <v>458.97</v>
      </c>
      <c r="L76" s="35" t="s">
        <v>617</v>
      </c>
      <c r="M76" s="26" t="s">
        <v>617</v>
      </c>
      <c r="N76" s="36" t="s">
        <v>617</v>
      </c>
      <c r="O76" s="35">
        <v>9</v>
      </c>
      <c r="P76" s="26">
        <v>107.78</v>
      </c>
      <c r="Q76" s="36">
        <v>106.98</v>
      </c>
      <c r="R76" s="35" t="s">
        <v>617</v>
      </c>
      <c r="S76" s="26" t="s">
        <v>617</v>
      </c>
      <c r="T76" s="36" t="s">
        <v>617</v>
      </c>
      <c r="U76" s="35">
        <v>25</v>
      </c>
      <c r="V76" s="26">
        <v>21.42</v>
      </c>
      <c r="W76" s="36">
        <v>21.41</v>
      </c>
      <c r="X76" s="35"/>
      <c r="Y76" s="26"/>
      <c r="Z76" s="36"/>
      <c r="AA76" s="35">
        <v>38</v>
      </c>
      <c r="AB76" s="26">
        <v>203.11</v>
      </c>
      <c r="AC76" s="36">
        <v>202.29</v>
      </c>
      <c r="AD76" s="35"/>
      <c r="AE76" s="26"/>
      <c r="AF76" s="36"/>
      <c r="AG76" s="35" t="s">
        <v>617</v>
      </c>
      <c r="AH76" s="26" t="s">
        <v>617</v>
      </c>
      <c r="AI76" s="36" t="s">
        <v>617</v>
      </c>
      <c r="AJ76" s="35">
        <v>124</v>
      </c>
      <c r="AK76" s="26">
        <v>35555.120000000003</v>
      </c>
      <c r="AL76" s="36">
        <v>20948.349999999999</v>
      </c>
      <c r="AM76" s="35"/>
      <c r="AN76" s="26"/>
      <c r="AO76" s="36"/>
      <c r="AP76" s="35">
        <v>40</v>
      </c>
      <c r="AQ76" s="26">
        <v>140.24</v>
      </c>
      <c r="AR76" s="36">
        <v>139.43</v>
      </c>
      <c r="AS76" s="35">
        <v>57</v>
      </c>
      <c r="AT76" s="26">
        <v>374.15</v>
      </c>
      <c r="AU76" s="36"/>
      <c r="AV76" s="5" t="str">
        <f t="shared" si="1"/>
        <v>4 21.6666666666667</v>
      </c>
    </row>
    <row r="77" spans="1:48" x14ac:dyDescent="0.25">
      <c r="A77" s="23" t="s">
        <v>171</v>
      </c>
      <c r="B77" s="2" t="s">
        <v>172</v>
      </c>
      <c r="C77" s="35">
        <v>37</v>
      </c>
      <c r="D77" s="26">
        <v>14088.97</v>
      </c>
      <c r="E77" s="36">
        <v>8905.81</v>
      </c>
      <c r="F77" s="35"/>
      <c r="G77" s="26"/>
      <c r="H77" s="36"/>
      <c r="I77" s="35">
        <v>8</v>
      </c>
      <c r="J77" s="26">
        <v>58.86</v>
      </c>
      <c r="K77" s="36">
        <v>58.79</v>
      </c>
      <c r="L77" s="35"/>
      <c r="M77" s="26"/>
      <c r="N77" s="36"/>
      <c r="O77" s="35" t="s">
        <v>617</v>
      </c>
      <c r="P77" s="26" t="s">
        <v>617</v>
      </c>
      <c r="Q77" s="36" t="s">
        <v>617</v>
      </c>
      <c r="R77" s="35" t="s">
        <v>617</v>
      </c>
      <c r="S77" s="26" t="s">
        <v>617</v>
      </c>
      <c r="T77" s="36" t="s">
        <v>617</v>
      </c>
      <c r="U77" s="35">
        <v>12</v>
      </c>
      <c r="V77" s="26">
        <v>11.42</v>
      </c>
      <c r="W77" s="36">
        <v>11.41</v>
      </c>
      <c r="X77" s="35"/>
      <c r="Y77" s="26"/>
      <c r="Z77" s="36"/>
      <c r="AA77" s="35">
        <v>8</v>
      </c>
      <c r="AB77" s="26">
        <v>10.06</v>
      </c>
      <c r="AC77" s="36">
        <v>10.01</v>
      </c>
      <c r="AD77" s="35" t="s">
        <v>617</v>
      </c>
      <c r="AE77" s="26" t="s">
        <v>617</v>
      </c>
      <c r="AF77" s="36" t="s">
        <v>617</v>
      </c>
      <c r="AG77" s="35"/>
      <c r="AH77" s="26"/>
      <c r="AI77" s="36"/>
      <c r="AJ77" s="35">
        <v>37</v>
      </c>
      <c r="AK77" s="26">
        <v>13816.33</v>
      </c>
      <c r="AL77" s="36">
        <v>8770.35</v>
      </c>
      <c r="AM77" s="35"/>
      <c r="AN77" s="26"/>
      <c r="AO77" s="36"/>
      <c r="AP77" s="35">
        <v>11</v>
      </c>
      <c r="AQ77" s="26">
        <v>46.57</v>
      </c>
      <c r="AR77" s="36">
        <v>46.46</v>
      </c>
      <c r="AS77" s="35">
        <v>18</v>
      </c>
      <c r="AT77" s="26">
        <v>136.94</v>
      </c>
      <c r="AU77" s="36"/>
      <c r="AV77" s="5" t="str">
        <f t="shared" si="1"/>
        <v>3 19.6666666666667</v>
      </c>
    </row>
    <row r="78" spans="1:48" x14ac:dyDescent="0.25">
      <c r="A78" s="23" t="s">
        <v>173</v>
      </c>
      <c r="B78" s="2" t="s">
        <v>174</v>
      </c>
      <c r="C78" s="35">
        <v>286</v>
      </c>
      <c r="D78" s="26">
        <v>6519.62</v>
      </c>
      <c r="E78" s="36">
        <v>4974.62</v>
      </c>
      <c r="F78" s="35">
        <v>271</v>
      </c>
      <c r="G78" s="26">
        <v>4129.13</v>
      </c>
      <c r="H78" s="36">
        <v>4089.67</v>
      </c>
      <c r="I78" s="35" t="s">
        <v>617</v>
      </c>
      <c r="J78" s="26" t="s">
        <v>617</v>
      </c>
      <c r="K78" s="36" t="s">
        <v>617</v>
      </c>
      <c r="L78" s="35"/>
      <c r="M78" s="26"/>
      <c r="N78" s="36"/>
      <c r="O78" s="35"/>
      <c r="P78" s="26"/>
      <c r="Q78" s="36"/>
      <c r="R78" s="35">
        <v>61</v>
      </c>
      <c r="S78" s="26">
        <v>292.49</v>
      </c>
      <c r="T78" s="36">
        <v>284.7</v>
      </c>
      <c r="U78" s="35" t="s">
        <v>617</v>
      </c>
      <c r="V78" s="26" t="s">
        <v>617</v>
      </c>
      <c r="W78" s="36" t="s">
        <v>617</v>
      </c>
      <c r="X78" s="35"/>
      <c r="Y78" s="26"/>
      <c r="Z78" s="36"/>
      <c r="AA78" s="35" t="s">
        <v>617</v>
      </c>
      <c r="AB78" s="26" t="s">
        <v>617</v>
      </c>
      <c r="AC78" s="36" t="s">
        <v>617</v>
      </c>
      <c r="AD78" s="35"/>
      <c r="AE78" s="26"/>
      <c r="AF78" s="36"/>
      <c r="AG78" s="35">
        <v>4</v>
      </c>
      <c r="AH78" s="26">
        <v>18.78</v>
      </c>
      <c r="AI78" s="36">
        <v>17.190000000000001</v>
      </c>
      <c r="AJ78" s="35">
        <v>11</v>
      </c>
      <c r="AK78" s="26">
        <v>1495.95</v>
      </c>
      <c r="AL78" s="36">
        <v>529.91999999999996</v>
      </c>
      <c r="AM78" s="35"/>
      <c r="AN78" s="26"/>
      <c r="AO78" s="36"/>
      <c r="AP78" s="35">
        <v>4</v>
      </c>
      <c r="AQ78" s="26">
        <v>19.91</v>
      </c>
      <c r="AR78" s="36">
        <v>19.89</v>
      </c>
      <c r="AS78" s="35">
        <v>184</v>
      </c>
      <c r="AT78" s="26">
        <v>538.14</v>
      </c>
      <c r="AU78" s="36">
        <v>8.08</v>
      </c>
      <c r="AV78" s="5" t="str">
        <f t="shared" si="1"/>
        <v>3 20</v>
      </c>
    </row>
    <row r="79" spans="1:48" x14ac:dyDescent="0.25">
      <c r="A79" s="23" t="s">
        <v>175</v>
      </c>
      <c r="B79" s="2" t="s">
        <v>176</v>
      </c>
      <c r="C79" s="35">
        <v>66</v>
      </c>
      <c r="D79" s="26">
        <v>7377.07</v>
      </c>
      <c r="E79" s="36">
        <v>3183.23</v>
      </c>
      <c r="F79" s="35">
        <v>33</v>
      </c>
      <c r="G79" s="26">
        <v>284.04000000000002</v>
      </c>
      <c r="H79" s="36">
        <v>282.12</v>
      </c>
      <c r="I79" s="35"/>
      <c r="J79" s="26"/>
      <c r="K79" s="36"/>
      <c r="L79" s="35"/>
      <c r="M79" s="26"/>
      <c r="N79" s="36"/>
      <c r="O79" s="35">
        <v>3</v>
      </c>
      <c r="P79" s="26">
        <v>12.03</v>
      </c>
      <c r="Q79" s="36">
        <v>11.91</v>
      </c>
      <c r="R79" s="35">
        <v>11</v>
      </c>
      <c r="S79" s="26">
        <v>24.38</v>
      </c>
      <c r="T79" s="36">
        <v>23.84</v>
      </c>
      <c r="U79" s="35" t="s">
        <v>617</v>
      </c>
      <c r="V79" s="26" t="s">
        <v>617</v>
      </c>
      <c r="W79" s="36" t="s">
        <v>617</v>
      </c>
      <c r="X79" s="35"/>
      <c r="Y79" s="26"/>
      <c r="Z79" s="36"/>
      <c r="AA79" s="35">
        <v>3</v>
      </c>
      <c r="AB79" s="26">
        <v>40.590000000000003</v>
      </c>
      <c r="AC79" s="36">
        <v>40.520000000000003</v>
      </c>
      <c r="AD79" s="35"/>
      <c r="AE79" s="26"/>
      <c r="AF79" s="36"/>
      <c r="AG79" s="35" t="s">
        <v>617</v>
      </c>
      <c r="AH79" s="26" t="s">
        <v>617</v>
      </c>
      <c r="AI79" s="36" t="s">
        <v>617</v>
      </c>
      <c r="AJ79" s="35">
        <v>32</v>
      </c>
      <c r="AK79" s="26">
        <v>6906.84</v>
      </c>
      <c r="AL79" s="36">
        <v>2794.46</v>
      </c>
      <c r="AM79" s="35"/>
      <c r="AN79" s="26"/>
      <c r="AO79" s="36"/>
      <c r="AP79" s="35">
        <v>5</v>
      </c>
      <c r="AQ79" s="26">
        <v>25.54</v>
      </c>
      <c r="AR79" s="36">
        <v>25.45</v>
      </c>
      <c r="AS79" s="35">
        <v>25</v>
      </c>
      <c r="AT79" s="26">
        <v>79.59</v>
      </c>
      <c r="AU79" s="36">
        <v>0.88</v>
      </c>
      <c r="AV79" s="5" t="str">
        <f t="shared" si="1"/>
        <v>2 20</v>
      </c>
    </row>
    <row r="80" spans="1:48" x14ac:dyDescent="0.25">
      <c r="A80" s="23" t="s">
        <v>177</v>
      </c>
      <c r="B80" s="2" t="s">
        <v>178</v>
      </c>
      <c r="C80" s="35">
        <v>806</v>
      </c>
      <c r="D80" s="26">
        <v>38507.15</v>
      </c>
      <c r="E80" s="36">
        <v>37901</v>
      </c>
      <c r="F80" s="35">
        <v>277</v>
      </c>
      <c r="G80" s="26">
        <v>5580.84</v>
      </c>
      <c r="H80" s="36">
        <v>5620.29</v>
      </c>
      <c r="I80" s="35">
        <v>493</v>
      </c>
      <c r="J80" s="26">
        <v>14224.32</v>
      </c>
      <c r="K80" s="36">
        <v>14387.26</v>
      </c>
      <c r="L80" s="35">
        <v>10</v>
      </c>
      <c r="M80" s="26">
        <v>23.6</v>
      </c>
      <c r="N80" s="36">
        <v>22.87</v>
      </c>
      <c r="O80" s="35">
        <v>17</v>
      </c>
      <c r="P80" s="26">
        <v>57.17</v>
      </c>
      <c r="Q80" s="36">
        <v>57.81</v>
      </c>
      <c r="R80" s="35">
        <v>435</v>
      </c>
      <c r="S80" s="26">
        <v>1813.28</v>
      </c>
      <c r="T80" s="36">
        <v>1800.22</v>
      </c>
      <c r="U80" s="35">
        <v>63</v>
      </c>
      <c r="V80" s="26">
        <v>132.77000000000001</v>
      </c>
      <c r="W80" s="36">
        <v>135.19</v>
      </c>
      <c r="X80" s="35">
        <v>26</v>
      </c>
      <c r="Y80" s="26">
        <v>176.02</v>
      </c>
      <c r="Z80" s="36">
        <v>176.66</v>
      </c>
      <c r="AA80" s="35">
        <v>274</v>
      </c>
      <c r="AB80" s="26">
        <v>2653.96</v>
      </c>
      <c r="AC80" s="36">
        <v>2678.5</v>
      </c>
      <c r="AD80" s="35">
        <v>367</v>
      </c>
      <c r="AE80" s="26">
        <v>6530.58</v>
      </c>
      <c r="AF80" s="36">
        <v>6597.06</v>
      </c>
      <c r="AG80" s="35">
        <v>9</v>
      </c>
      <c r="AH80" s="26">
        <v>11.34</v>
      </c>
      <c r="AI80" s="36">
        <v>11.35</v>
      </c>
      <c r="AJ80" s="35">
        <v>421</v>
      </c>
      <c r="AK80" s="26">
        <v>3473.8</v>
      </c>
      <c r="AL80" s="36">
        <v>3351.29</v>
      </c>
      <c r="AM80" s="35">
        <v>112</v>
      </c>
      <c r="AN80" s="26">
        <v>886.79</v>
      </c>
      <c r="AO80" s="36">
        <v>892.7</v>
      </c>
      <c r="AP80" s="35">
        <v>276</v>
      </c>
      <c r="AQ80" s="26">
        <v>2134.1799999999998</v>
      </c>
      <c r="AR80" s="36">
        <v>2136.38</v>
      </c>
      <c r="AS80" s="35">
        <v>528</v>
      </c>
      <c r="AT80" s="26">
        <v>808.5</v>
      </c>
      <c r="AU80" s="36">
        <v>33.42</v>
      </c>
      <c r="AV80" s="5" t="str">
        <f t="shared" si="1"/>
        <v>0 25</v>
      </c>
    </row>
    <row r="81" spans="1:48" x14ac:dyDescent="0.25">
      <c r="A81" s="23" t="s">
        <v>179</v>
      </c>
      <c r="B81" s="2" t="s">
        <v>180</v>
      </c>
      <c r="C81" s="35">
        <v>201</v>
      </c>
      <c r="D81" s="26">
        <v>11192.5</v>
      </c>
      <c r="E81" s="36">
        <v>11077.05</v>
      </c>
      <c r="F81" s="35">
        <v>12</v>
      </c>
      <c r="G81" s="26">
        <v>22.29</v>
      </c>
      <c r="H81" s="36">
        <v>22.28</v>
      </c>
      <c r="I81" s="35">
        <v>144</v>
      </c>
      <c r="J81" s="26">
        <v>4532.3900000000003</v>
      </c>
      <c r="K81" s="36">
        <v>4598.62</v>
      </c>
      <c r="L81" s="35"/>
      <c r="M81" s="26"/>
      <c r="N81" s="36"/>
      <c r="O81" s="35" t="s">
        <v>617</v>
      </c>
      <c r="P81" s="26" t="s">
        <v>617</v>
      </c>
      <c r="Q81" s="36" t="s">
        <v>617</v>
      </c>
      <c r="R81" s="35">
        <v>107</v>
      </c>
      <c r="S81" s="26">
        <v>352.65</v>
      </c>
      <c r="T81" s="36">
        <v>351.23</v>
      </c>
      <c r="U81" s="35">
        <v>27</v>
      </c>
      <c r="V81" s="26">
        <v>46.93</v>
      </c>
      <c r="W81" s="36">
        <v>48.04</v>
      </c>
      <c r="X81" s="35">
        <v>6</v>
      </c>
      <c r="Y81" s="26">
        <v>63.58</v>
      </c>
      <c r="Z81" s="36">
        <v>64.099999999999994</v>
      </c>
      <c r="AA81" s="35">
        <v>74</v>
      </c>
      <c r="AB81" s="26">
        <v>691.07</v>
      </c>
      <c r="AC81" s="36">
        <v>697.46</v>
      </c>
      <c r="AD81" s="35">
        <v>117</v>
      </c>
      <c r="AE81" s="26">
        <v>2932.74</v>
      </c>
      <c r="AF81" s="36">
        <v>2974.25</v>
      </c>
      <c r="AG81" s="35" t="s">
        <v>617</v>
      </c>
      <c r="AH81" s="26" t="s">
        <v>617</v>
      </c>
      <c r="AI81" s="36" t="s">
        <v>617</v>
      </c>
      <c r="AJ81" s="35">
        <v>147</v>
      </c>
      <c r="AK81" s="26">
        <v>1302.6600000000001</v>
      </c>
      <c r="AL81" s="36">
        <v>1277.1400000000001</v>
      </c>
      <c r="AM81" s="35">
        <v>19</v>
      </c>
      <c r="AN81" s="26">
        <v>228.2</v>
      </c>
      <c r="AO81" s="36">
        <v>230.19</v>
      </c>
      <c r="AP81" s="35">
        <v>82</v>
      </c>
      <c r="AQ81" s="26">
        <v>771.76</v>
      </c>
      <c r="AR81" s="36">
        <v>779.25</v>
      </c>
      <c r="AS81" s="35">
        <v>150</v>
      </c>
      <c r="AT81" s="26">
        <v>215.12</v>
      </c>
      <c r="AU81" s="36">
        <v>0.68</v>
      </c>
      <c r="AV81" s="5" t="str">
        <f t="shared" si="1"/>
        <v>2 24</v>
      </c>
    </row>
    <row r="82" spans="1:48" x14ac:dyDescent="0.25">
      <c r="A82" s="23" t="s">
        <v>181</v>
      </c>
      <c r="B82" s="2" t="s">
        <v>182</v>
      </c>
      <c r="C82" s="35">
        <v>1558</v>
      </c>
      <c r="D82" s="26">
        <v>78978.48</v>
      </c>
      <c r="E82" s="36">
        <v>77815.08</v>
      </c>
      <c r="F82" s="35">
        <v>170</v>
      </c>
      <c r="G82" s="26">
        <v>1203.3699999999999</v>
      </c>
      <c r="H82" s="36">
        <v>1205.4100000000001</v>
      </c>
      <c r="I82" s="35">
        <v>1113</v>
      </c>
      <c r="J82" s="26">
        <v>31879.17</v>
      </c>
      <c r="K82" s="36">
        <v>32149.3</v>
      </c>
      <c r="L82" s="35">
        <v>4</v>
      </c>
      <c r="M82" s="26">
        <v>6.27</v>
      </c>
      <c r="N82" s="36">
        <v>2.96</v>
      </c>
      <c r="O82" s="35">
        <v>70</v>
      </c>
      <c r="P82" s="26">
        <v>230.36</v>
      </c>
      <c r="Q82" s="36">
        <v>231.67</v>
      </c>
      <c r="R82" s="35">
        <v>666</v>
      </c>
      <c r="S82" s="26">
        <v>2746.69</v>
      </c>
      <c r="T82" s="36">
        <v>2720.49</v>
      </c>
      <c r="U82" s="35">
        <v>322</v>
      </c>
      <c r="V82" s="26">
        <v>914.96</v>
      </c>
      <c r="W82" s="36">
        <v>924.86</v>
      </c>
      <c r="X82" s="35">
        <v>37</v>
      </c>
      <c r="Y82" s="26">
        <v>180.15</v>
      </c>
      <c r="Z82" s="36">
        <v>179.43</v>
      </c>
      <c r="AA82" s="35">
        <v>634</v>
      </c>
      <c r="AB82" s="26">
        <v>6892.8</v>
      </c>
      <c r="AC82" s="36">
        <v>6927.52</v>
      </c>
      <c r="AD82" s="35">
        <v>720</v>
      </c>
      <c r="AE82" s="26">
        <v>12984.19</v>
      </c>
      <c r="AF82" s="36">
        <v>13107.03</v>
      </c>
      <c r="AG82" s="35">
        <v>11</v>
      </c>
      <c r="AH82" s="26">
        <v>55.2</v>
      </c>
      <c r="AI82" s="36">
        <v>56.03</v>
      </c>
      <c r="AJ82" s="35">
        <v>1109</v>
      </c>
      <c r="AK82" s="26">
        <v>12549.23</v>
      </c>
      <c r="AL82" s="36">
        <v>12056.45</v>
      </c>
      <c r="AM82" s="35">
        <v>180</v>
      </c>
      <c r="AN82" s="26">
        <v>1514.04</v>
      </c>
      <c r="AO82" s="36">
        <v>1525.69</v>
      </c>
      <c r="AP82" s="35">
        <v>729</v>
      </c>
      <c r="AQ82" s="26">
        <v>6634.78</v>
      </c>
      <c r="AR82" s="36">
        <v>6651.12</v>
      </c>
      <c r="AS82" s="35">
        <v>992</v>
      </c>
      <c r="AT82" s="26">
        <v>1187.27</v>
      </c>
      <c r="AU82" s="36">
        <v>77.12</v>
      </c>
      <c r="AV82" s="5" t="str">
        <f t="shared" si="1"/>
        <v>0 25</v>
      </c>
    </row>
    <row r="83" spans="1:48" x14ac:dyDescent="0.25">
      <c r="A83" s="23" t="s">
        <v>183</v>
      </c>
      <c r="B83" s="2" t="s">
        <v>184</v>
      </c>
      <c r="C83" s="35">
        <v>662</v>
      </c>
      <c r="D83" s="26">
        <v>40289</v>
      </c>
      <c r="E83" s="36">
        <v>39840.49</v>
      </c>
      <c r="F83" s="35">
        <v>46</v>
      </c>
      <c r="G83" s="26">
        <v>491.22</v>
      </c>
      <c r="H83" s="36">
        <v>493.54</v>
      </c>
      <c r="I83" s="35">
        <v>504</v>
      </c>
      <c r="J83" s="26">
        <v>18345.939999999999</v>
      </c>
      <c r="K83" s="36">
        <v>18622.3</v>
      </c>
      <c r="L83" s="35"/>
      <c r="M83" s="26"/>
      <c r="N83" s="36"/>
      <c r="O83" s="35">
        <v>14</v>
      </c>
      <c r="P83" s="26">
        <v>39.43</v>
      </c>
      <c r="Q83" s="36">
        <v>39.71</v>
      </c>
      <c r="R83" s="35">
        <v>371</v>
      </c>
      <c r="S83" s="26">
        <v>1266.32</v>
      </c>
      <c r="T83" s="36">
        <v>1250.49</v>
      </c>
      <c r="U83" s="35">
        <v>121</v>
      </c>
      <c r="V83" s="26">
        <v>356.64</v>
      </c>
      <c r="W83" s="36">
        <v>359.97</v>
      </c>
      <c r="X83" s="35">
        <v>31</v>
      </c>
      <c r="Y83" s="26">
        <v>273.89</v>
      </c>
      <c r="Z83" s="36">
        <v>275.76</v>
      </c>
      <c r="AA83" s="35">
        <v>216</v>
      </c>
      <c r="AB83" s="26">
        <v>2504.79</v>
      </c>
      <c r="AC83" s="36">
        <v>2532.2600000000002</v>
      </c>
      <c r="AD83" s="35">
        <v>437</v>
      </c>
      <c r="AE83" s="26">
        <v>11395.64</v>
      </c>
      <c r="AF83" s="36">
        <v>11559.88</v>
      </c>
      <c r="AG83" s="35">
        <v>15</v>
      </c>
      <c r="AH83" s="26">
        <v>61.18</v>
      </c>
      <c r="AI83" s="36">
        <v>62.35</v>
      </c>
      <c r="AJ83" s="35">
        <v>343</v>
      </c>
      <c r="AK83" s="26">
        <v>2374.75</v>
      </c>
      <c r="AL83" s="36">
        <v>2250.2800000000002</v>
      </c>
      <c r="AM83" s="35">
        <v>78</v>
      </c>
      <c r="AN83" s="26">
        <v>1050.7</v>
      </c>
      <c r="AO83" s="36">
        <v>1062.58</v>
      </c>
      <c r="AP83" s="35">
        <v>231</v>
      </c>
      <c r="AQ83" s="26">
        <v>1312.23</v>
      </c>
      <c r="AR83" s="36">
        <v>1323.38</v>
      </c>
      <c r="AS83" s="35">
        <v>501</v>
      </c>
      <c r="AT83" s="26">
        <v>816.27</v>
      </c>
      <c r="AU83" s="36">
        <v>7.99</v>
      </c>
      <c r="AV83" s="5" t="str">
        <f t="shared" si="1"/>
        <v>0 24</v>
      </c>
    </row>
    <row r="84" spans="1:48" x14ac:dyDescent="0.25">
      <c r="A84" s="23" t="s">
        <v>185</v>
      </c>
      <c r="B84" s="2" t="s">
        <v>186</v>
      </c>
      <c r="C84" s="35">
        <v>237</v>
      </c>
      <c r="D84" s="26">
        <v>8982.15</v>
      </c>
      <c r="E84" s="36">
        <v>8450.9699999999993</v>
      </c>
      <c r="F84" s="35">
        <v>22</v>
      </c>
      <c r="G84" s="26">
        <v>211.69</v>
      </c>
      <c r="H84" s="36">
        <v>210.52</v>
      </c>
      <c r="I84" s="35">
        <v>116</v>
      </c>
      <c r="J84" s="26">
        <v>1539.84</v>
      </c>
      <c r="K84" s="36">
        <v>1554.98</v>
      </c>
      <c r="L84" s="35" t="s">
        <v>617</v>
      </c>
      <c r="M84" s="26" t="s">
        <v>617</v>
      </c>
      <c r="N84" s="36" t="s">
        <v>617</v>
      </c>
      <c r="O84" s="35">
        <v>6</v>
      </c>
      <c r="P84" s="26">
        <v>33.700000000000003</v>
      </c>
      <c r="Q84" s="36">
        <v>33.94</v>
      </c>
      <c r="R84" s="35">
        <v>67</v>
      </c>
      <c r="S84" s="26">
        <v>262.17</v>
      </c>
      <c r="T84" s="36">
        <v>259.38</v>
      </c>
      <c r="U84" s="35">
        <v>13</v>
      </c>
      <c r="V84" s="26">
        <v>21.02</v>
      </c>
      <c r="W84" s="36">
        <v>21.05</v>
      </c>
      <c r="X84" s="35" t="s">
        <v>617</v>
      </c>
      <c r="Y84" s="26" t="s">
        <v>617</v>
      </c>
      <c r="Z84" s="36" t="s">
        <v>617</v>
      </c>
      <c r="AA84" s="35">
        <v>75</v>
      </c>
      <c r="AB84" s="26">
        <v>652.49</v>
      </c>
      <c r="AC84" s="36">
        <v>655.94</v>
      </c>
      <c r="AD84" s="35">
        <v>57</v>
      </c>
      <c r="AE84" s="26">
        <v>508.14</v>
      </c>
      <c r="AF84" s="36">
        <v>514.16</v>
      </c>
      <c r="AG84" s="35">
        <v>4</v>
      </c>
      <c r="AH84" s="26">
        <v>2.0299999999999998</v>
      </c>
      <c r="AI84" s="36">
        <v>1.99</v>
      </c>
      <c r="AJ84" s="35">
        <v>189</v>
      </c>
      <c r="AK84" s="26">
        <v>4917.96</v>
      </c>
      <c r="AL84" s="36">
        <v>4483.79</v>
      </c>
      <c r="AM84" s="35">
        <v>13</v>
      </c>
      <c r="AN84" s="26">
        <v>48.16</v>
      </c>
      <c r="AO84" s="36">
        <v>48.53</v>
      </c>
      <c r="AP84" s="35">
        <v>88</v>
      </c>
      <c r="AQ84" s="26">
        <v>662.12</v>
      </c>
      <c r="AR84" s="36">
        <v>661.62</v>
      </c>
      <c r="AS84" s="35">
        <v>103</v>
      </c>
      <c r="AT84" s="26">
        <v>121.7</v>
      </c>
      <c r="AU84" s="36">
        <v>3.82</v>
      </c>
      <c r="AV84" s="5" t="str">
        <f t="shared" si="1"/>
        <v>2 25</v>
      </c>
    </row>
    <row r="85" spans="1:48" x14ac:dyDescent="0.25">
      <c r="A85" s="23" t="s">
        <v>187</v>
      </c>
      <c r="B85" s="2" t="s">
        <v>188</v>
      </c>
      <c r="C85" s="35">
        <v>1267</v>
      </c>
      <c r="D85" s="26">
        <v>59990.87</v>
      </c>
      <c r="E85" s="36">
        <v>58761.17</v>
      </c>
      <c r="F85" s="35">
        <v>32</v>
      </c>
      <c r="G85" s="26">
        <v>26.72</v>
      </c>
      <c r="H85" s="36">
        <v>24.58</v>
      </c>
      <c r="I85" s="35">
        <v>916</v>
      </c>
      <c r="J85" s="26">
        <v>14963.82</v>
      </c>
      <c r="K85" s="36">
        <v>14977.61</v>
      </c>
      <c r="L85" s="35"/>
      <c r="M85" s="26"/>
      <c r="N85" s="36"/>
      <c r="O85" s="35">
        <v>41</v>
      </c>
      <c r="P85" s="26">
        <v>115.77</v>
      </c>
      <c r="Q85" s="36">
        <v>115.54</v>
      </c>
      <c r="R85" s="35">
        <v>176</v>
      </c>
      <c r="S85" s="26">
        <v>404.29</v>
      </c>
      <c r="T85" s="36">
        <v>383.25</v>
      </c>
      <c r="U85" s="35">
        <v>97</v>
      </c>
      <c r="V85" s="26">
        <v>40.270000000000003</v>
      </c>
      <c r="W85" s="36">
        <v>39.94</v>
      </c>
      <c r="X85" s="35" t="s">
        <v>617</v>
      </c>
      <c r="Y85" s="26" t="s">
        <v>617</v>
      </c>
      <c r="Z85" s="36" t="s">
        <v>617</v>
      </c>
      <c r="AA85" s="35">
        <v>495</v>
      </c>
      <c r="AB85" s="26">
        <v>4504.13</v>
      </c>
      <c r="AC85" s="36">
        <v>4502.3900000000003</v>
      </c>
      <c r="AD85" s="35">
        <v>287</v>
      </c>
      <c r="AE85" s="26">
        <v>2537.9899999999998</v>
      </c>
      <c r="AF85" s="36">
        <v>2545.41</v>
      </c>
      <c r="AG85" s="35" t="s">
        <v>617</v>
      </c>
      <c r="AH85" s="26" t="s">
        <v>617</v>
      </c>
      <c r="AI85" s="36" t="s">
        <v>617</v>
      </c>
      <c r="AJ85" s="35">
        <v>1168</v>
      </c>
      <c r="AK85" s="26">
        <v>27363</v>
      </c>
      <c r="AL85" s="36">
        <v>26484.66</v>
      </c>
      <c r="AM85" s="35">
        <v>60</v>
      </c>
      <c r="AN85" s="26">
        <v>286.86</v>
      </c>
      <c r="AO85" s="36">
        <v>287.27999999999997</v>
      </c>
      <c r="AP85" s="35">
        <v>866</v>
      </c>
      <c r="AQ85" s="26">
        <v>9404.5</v>
      </c>
      <c r="AR85" s="36">
        <v>9390.51</v>
      </c>
      <c r="AS85" s="35">
        <v>626</v>
      </c>
      <c r="AT85" s="26">
        <v>338.48</v>
      </c>
      <c r="AU85" s="36">
        <v>4.96</v>
      </c>
      <c r="AV85" s="5" t="str">
        <f t="shared" si="1"/>
        <v>2 24</v>
      </c>
    </row>
    <row r="86" spans="1:48" x14ac:dyDescent="0.25">
      <c r="A86" s="23" t="s">
        <v>189</v>
      </c>
      <c r="B86" s="2" t="s">
        <v>190</v>
      </c>
      <c r="C86" s="35">
        <v>642</v>
      </c>
      <c r="D86" s="26">
        <v>39247.19</v>
      </c>
      <c r="E86" s="36">
        <v>37708.36</v>
      </c>
      <c r="F86" s="35">
        <v>16</v>
      </c>
      <c r="G86" s="26">
        <v>28.02</v>
      </c>
      <c r="H86" s="36">
        <v>25.27</v>
      </c>
      <c r="I86" s="35">
        <v>457</v>
      </c>
      <c r="J86" s="26">
        <v>6193.02</v>
      </c>
      <c r="K86" s="36">
        <v>6176.97</v>
      </c>
      <c r="L86" s="35"/>
      <c r="M86" s="26"/>
      <c r="N86" s="36"/>
      <c r="O86" s="35">
        <v>36</v>
      </c>
      <c r="P86" s="26">
        <v>77.069999999999993</v>
      </c>
      <c r="Q86" s="36">
        <v>76.599999999999994</v>
      </c>
      <c r="R86" s="35">
        <v>21</v>
      </c>
      <c r="S86" s="26">
        <v>49.42</v>
      </c>
      <c r="T86" s="36">
        <v>48.96</v>
      </c>
      <c r="U86" s="35">
        <v>167</v>
      </c>
      <c r="V86" s="26">
        <v>47.13</v>
      </c>
      <c r="W86" s="36">
        <v>46.68</v>
      </c>
      <c r="X86" s="35" t="s">
        <v>617</v>
      </c>
      <c r="Y86" s="26" t="s">
        <v>617</v>
      </c>
      <c r="Z86" s="36" t="s">
        <v>617</v>
      </c>
      <c r="AA86" s="35">
        <v>194</v>
      </c>
      <c r="AB86" s="26">
        <v>1478.45</v>
      </c>
      <c r="AC86" s="36">
        <v>1474.38</v>
      </c>
      <c r="AD86" s="35">
        <v>32</v>
      </c>
      <c r="AE86" s="26">
        <v>147.72</v>
      </c>
      <c r="AF86" s="36">
        <v>147.52000000000001</v>
      </c>
      <c r="AG86" s="35"/>
      <c r="AH86" s="26"/>
      <c r="AI86" s="36"/>
      <c r="AJ86" s="35">
        <v>612</v>
      </c>
      <c r="AK86" s="26">
        <v>20967.7</v>
      </c>
      <c r="AL86" s="36">
        <v>19849.71</v>
      </c>
      <c r="AM86" s="35" t="s">
        <v>617</v>
      </c>
      <c r="AN86" s="26" t="s">
        <v>617</v>
      </c>
      <c r="AO86" s="36" t="s">
        <v>617</v>
      </c>
      <c r="AP86" s="35">
        <v>510</v>
      </c>
      <c r="AQ86" s="26">
        <v>9888.06</v>
      </c>
      <c r="AR86" s="36">
        <v>9833.7999999999993</v>
      </c>
      <c r="AS86" s="35">
        <v>354</v>
      </c>
      <c r="AT86" s="26">
        <v>342.76</v>
      </c>
      <c r="AU86" s="36">
        <v>0.82</v>
      </c>
      <c r="AV86" s="5" t="str">
        <f t="shared" si="1"/>
        <v>2 23</v>
      </c>
    </row>
    <row r="87" spans="1:48" x14ac:dyDescent="0.25">
      <c r="A87" s="23" t="s">
        <v>191</v>
      </c>
      <c r="B87" s="2" t="s">
        <v>192</v>
      </c>
      <c r="C87" s="35">
        <v>326</v>
      </c>
      <c r="D87" s="26">
        <v>19572.810000000001</v>
      </c>
      <c r="E87" s="36">
        <v>18933.759999999998</v>
      </c>
      <c r="F87" s="35">
        <v>12</v>
      </c>
      <c r="G87" s="26">
        <v>15</v>
      </c>
      <c r="H87" s="36">
        <v>14.81</v>
      </c>
      <c r="I87" s="35">
        <v>175</v>
      </c>
      <c r="J87" s="26">
        <v>4548.3</v>
      </c>
      <c r="K87" s="36">
        <v>4586.41</v>
      </c>
      <c r="L87" s="35" t="s">
        <v>617</v>
      </c>
      <c r="M87" s="26" t="s">
        <v>617</v>
      </c>
      <c r="N87" s="36" t="s">
        <v>617</v>
      </c>
      <c r="O87" s="35">
        <v>21</v>
      </c>
      <c r="P87" s="26">
        <v>124.3</v>
      </c>
      <c r="Q87" s="36">
        <v>124.6</v>
      </c>
      <c r="R87" s="35">
        <v>55</v>
      </c>
      <c r="S87" s="26">
        <v>114.79</v>
      </c>
      <c r="T87" s="36">
        <v>114.74</v>
      </c>
      <c r="U87" s="35">
        <v>24</v>
      </c>
      <c r="V87" s="26">
        <v>29.95</v>
      </c>
      <c r="W87" s="36">
        <v>30.22</v>
      </c>
      <c r="X87" s="35">
        <v>3</v>
      </c>
      <c r="Y87" s="26">
        <v>22.92</v>
      </c>
      <c r="Z87" s="36">
        <v>23.29</v>
      </c>
      <c r="AA87" s="35">
        <v>84</v>
      </c>
      <c r="AB87" s="26">
        <v>696.74</v>
      </c>
      <c r="AC87" s="36">
        <v>700.61</v>
      </c>
      <c r="AD87" s="35">
        <v>74</v>
      </c>
      <c r="AE87" s="26">
        <v>997.96</v>
      </c>
      <c r="AF87" s="36">
        <v>1013.07</v>
      </c>
      <c r="AG87" s="35" t="s">
        <v>617</v>
      </c>
      <c r="AH87" s="26" t="s">
        <v>617</v>
      </c>
      <c r="AI87" s="36" t="s">
        <v>617</v>
      </c>
      <c r="AJ87" s="35">
        <v>289</v>
      </c>
      <c r="AK87" s="26">
        <v>10271.52</v>
      </c>
      <c r="AL87" s="36">
        <v>9776.17</v>
      </c>
      <c r="AM87" s="35">
        <v>10</v>
      </c>
      <c r="AN87" s="26">
        <v>65.37</v>
      </c>
      <c r="AO87" s="36">
        <v>66.66</v>
      </c>
      <c r="AP87" s="35">
        <v>169</v>
      </c>
      <c r="AQ87" s="26">
        <v>2473.65</v>
      </c>
      <c r="AR87" s="36">
        <v>2470.69</v>
      </c>
      <c r="AS87" s="35">
        <v>180</v>
      </c>
      <c r="AT87" s="26">
        <v>208.45</v>
      </c>
      <c r="AU87" s="36">
        <v>8.6300000000000008</v>
      </c>
      <c r="AV87" s="5" t="str">
        <f t="shared" si="1"/>
        <v>2 25</v>
      </c>
    </row>
    <row r="88" spans="1:48" x14ac:dyDescent="0.25">
      <c r="A88" s="23" t="s">
        <v>193</v>
      </c>
      <c r="B88" s="2" t="s">
        <v>194</v>
      </c>
      <c r="C88" s="35">
        <v>199</v>
      </c>
      <c r="D88" s="26">
        <v>6266.21</v>
      </c>
      <c r="E88" s="36">
        <v>6150.29</v>
      </c>
      <c r="F88" s="35">
        <v>38</v>
      </c>
      <c r="G88" s="26">
        <v>120.42</v>
      </c>
      <c r="H88" s="36">
        <v>122.84</v>
      </c>
      <c r="I88" s="35">
        <v>104</v>
      </c>
      <c r="J88" s="26">
        <v>2346.06</v>
      </c>
      <c r="K88" s="36">
        <v>2369.44</v>
      </c>
      <c r="L88" s="35" t="s">
        <v>617</v>
      </c>
      <c r="M88" s="26" t="s">
        <v>617</v>
      </c>
      <c r="N88" s="36" t="s">
        <v>617</v>
      </c>
      <c r="O88" s="35">
        <v>4</v>
      </c>
      <c r="P88" s="26">
        <v>14.44</v>
      </c>
      <c r="Q88" s="36">
        <v>14.63</v>
      </c>
      <c r="R88" s="35">
        <v>101</v>
      </c>
      <c r="S88" s="26">
        <v>478.4</v>
      </c>
      <c r="T88" s="36">
        <v>473.63</v>
      </c>
      <c r="U88" s="35">
        <v>33</v>
      </c>
      <c r="V88" s="26">
        <v>49.84</v>
      </c>
      <c r="W88" s="36">
        <v>50.36</v>
      </c>
      <c r="X88" s="35">
        <v>3</v>
      </c>
      <c r="Y88" s="26">
        <v>20.67</v>
      </c>
      <c r="Z88" s="36">
        <v>20.87</v>
      </c>
      <c r="AA88" s="35">
        <v>46</v>
      </c>
      <c r="AB88" s="26">
        <v>353.68</v>
      </c>
      <c r="AC88" s="36">
        <v>355.65</v>
      </c>
      <c r="AD88" s="35">
        <v>72</v>
      </c>
      <c r="AE88" s="26">
        <v>1108.5899999999999</v>
      </c>
      <c r="AF88" s="36">
        <v>1118.8800000000001</v>
      </c>
      <c r="AG88" s="35" t="s">
        <v>617</v>
      </c>
      <c r="AH88" s="26" t="s">
        <v>617</v>
      </c>
      <c r="AI88" s="36" t="s">
        <v>617</v>
      </c>
      <c r="AJ88" s="35">
        <v>124</v>
      </c>
      <c r="AK88" s="26">
        <v>1211.4100000000001</v>
      </c>
      <c r="AL88" s="36">
        <v>1170.3</v>
      </c>
      <c r="AM88" s="35">
        <v>14</v>
      </c>
      <c r="AN88" s="26">
        <v>83.73</v>
      </c>
      <c r="AO88" s="36">
        <v>84.77</v>
      </c>
      <c r="AP88" s="35">
        <v>66</v>
      </c>
      <c r="AQ88" s="26">
        <v>358.7</v>
      </c>
      <c r="AR88" s="36">
        <v>357.47</v>
      </c>
      <c r="AS88" s="35">
        <v>108</v>
      </c>
      <c r="AT88" s="26">
        <v>109.62</v>
      </c>
      <c r="AU88" s="36">
        <v>0.6</v>
      </c>
      <c r="AV88" s="5" t="str">
        <f t="shared" si="1"/>
        <v>2 25</v>
      </c>
    </row>
    <row r="89" spans="1:48" x14ac:dyDescent="0.25">
      <c r="A89" s="23" t="s">
        <v>195</v>
      </c>
      <c r="B89" s="2" t="s">
        <v>196</v>
      </c>
      <c r="C89" s="35">
        <v>1452</v>
      </c>
      <c r="D89" s="26">
        <v>53393.760000000002</v>
      </c>
      <c r="E89" s="36">
        <v>52185.59</v>
      </c>
      <c r="F89" s="35">
        <v>600</v>
      </c>
      <c r="G89" s="26">
        <v>5142.82</v>
      </c>
      <c r="H89" s="36">
        <v>5137.53</v>
      </c>
      <c r="I89" s="35">
        <v>868</v>
      </c>
      <c r="J89" s="26">
        <v>16761.39</v>
      </c>
      <c r="K89" s="36">
        <v>16898.310000000001</v>
      </c>
      <c r="L89" s="35" t="s">
        <v>617</v>
      </c>
      <c r="M89" s="26" t="s">
        <v>617</v>
      </c>
      <c r="N89" s="36" t="s">
        <v>617</v>
      </c>
      <c r="O89" s="35">
        <v>30</v>
      </c>
      <c r="P89" s="26">
        <v>105.58</v>
      </c>
      <c r="Q89" s="36">
        <v>107.09</v>
      </c>
      <c r="R89" s="35">
        <v>792</v>
      </c>
      <c r="S89" s="26">
        <v>2821.37</v>
      </c>
      <c r="T89" s="36">
        <v>2746.8</v>
      </c>
      <c r="U89" s="35">
        <v>361</v>
      </c>
      <c r="V89" s="26">
        <v>781.9</v>
      </c>
      <c r="W89" s="36">
        <v>786.85</v>
      </c>
      <c r="X89" s="35">
        <v>32</v>
      </c>
      <c r="Y89" s="26">
        <v>151.77000000000001</v>
      </c>
      <c r="Z89" s="36">
        <v>152.63</v>
      </c>
      <c r="AA89" s="35">
        <v>495</v>
      </c>
      <c r="AB89" s="26">
        <v>4278.58</v>
      </c>
      <c r="AC89" s="36">
        <v>4289.6000000000004</v>
      </c>
      <c r="AD89" s="35">
        <v>642</v>
      </c>
      <c r="AE89" s="26">
        <v>8520.73</v>
      </c>
      <c r="AF89" s="36">
        <v>8590.74</v>
      </c>
      <c r="AG89" s="35" t="s">
        <v>617</v>
      </c>
      <c r="AH89" s="26" t="s">
        <v>617</v>
      </c>
      <c r="AI89" s="36" t="s">
        <v>617</v>
      </c>
      <c r="AJ89" s="35">
        <v>908</v>
      </c>
      <c r="AK89" s="26">
        <v>10386.69</v>
      </c>
      <c r="AL89" s="36">
        <v>10012.209999999999</v>
      </c>
      <c r="AM89" s="35">
        <v>100</v>
      </c>
      <c r="AN89" s="26">
        <v>577.29999999999995</v>
      </c>
      <c r="AO89" s="36">
        <v>579.36</v>
      </c>
      <c r="AP89" s="35">
        <v>514</v>
      </c>
      <c r="AQ89" s="26">
        <v>2746.74</v>
      </c>
      <c r="AR89" s="36">
        <v>2737.05</v>
      </c>
      <c r="AS89" s="35">
        <v>841</v>
      </c>
      <c r="AT89" s="26">
        <v>1035.98</v>
      </c>
      <c r="AU89" s="36">
        <v>64.290000000000006</v>
      </c>
      <c r="AV89" s="5" t="str">
        <f t="shared" si="1"/>
        <v>2 25</v>
      </c>
    </row>
    <row r="90" spans="1:48" x14ac:dyDescent="0.25">
      <c r="A90" s="23" t="s">
        <v>197</v>
      </c>
      <c r="B90" s="2" t="s">
        <v>198</v>
      </c>
      <c r="C90" s="35">
        <v>623</v>
      </c>
      <c r="D90" s="26">
        <v>36402.82</v>
      </c>
      <c r="E90" s="36">
        <v>35996.36</v>
      </c>
      <c r="F90" s="35">
        <v>95</v>
      </c>
      <c r="G90" s="26">
        <v>1177.45</v>
      </c>
      <c r="H90" s="36">
        <v>1177.24</v>
      </c>
      <c r="I90" s="35">
        <v>436</v>
      </c>
      <c r="J90" s="26">
        <v>15487.97</v>
      </c>
      <c r="K90" s="36">
        <v>15689.36</v>
      </c>
      <c r="L90" s="35" t="s">
        <v>617</v>
      </c>
      <c r="M90" s="26" t="s">
        <v>617</v>
      </c>
      <c r="N90" s="36" t="s">
        <v>617</v>
      </c>
      <c r="O90" s="35" t="s">
        <v>617</v>
      </c>
      <c r="P90" s="26" t="s">
        <v>617</v>
      </c>
      <c r="Q90" s="36" t="s">
        <v>617</v>
      </c>
      <c r="R90" s="35">
        <v>443</v>
      </c>
      <c r="S90" s="26">
        <v>2402.67</v>
      </c>
      <c r="T90" s="36">
        <v>2359.75</v>
      </c>
      <c r="U90" s="35">
        <v>167</v>
      </c>
      <c r="V90" s="26">
        <v>865.99</v>
      </c>
      <c r="W90" s="36">
        <v>869.97</v>
      </c>
      <c r="X90" s="35">
        <v>27</v>
      </c>
      <c r="Y90" s="26">
        <v>198.18</v>
      </c>
      <c r="Z90" s="36">
        <v>200.31</v>
      </c>
      <c r="AA90" s="35">
        <v>131</v>
      </c>
      <c r="AB90" s="26">
        <v>1669.2</v>
      </c>
      <c r="AC90" s="36">
        <v>1681.29</v>
      </c>
      <c r="AD90" s="35">
        <v>402</v>
      </c>
      <c r="AE90" s="26">
        <v>10492.11</v>
      </c>
      <c r="AF90" s="36">
        <v>10610.85</v>
      </c>
      <c r="AG90" s="35">
        <v>8</v>
      </c>
      <c r="AH90" s="26">
        <v>63.79</v>
      </c>
      <c r="AI90" s="36">
        <v>64.28</v>
      </c>
      <c r="AJ90" s="35">
        <v>267</v>
      </c>
      <c r="AK90" s="26">
        <v>2354.38</v>
      </c>
      <c r="AL90" s="36">
        <v>2299.36</v>
      </c>
      <c r="AM90" s="35">
        <v>44</v>
      </c>
      <c r="AN90" s="26">
        <v>305.29000000000002</v>
      </c>
      <c r="AO90" s="36">
        <v>310</v>
      </c>
      <c r="AP90" s="35">
        <v>123</v>
      </c>
      <c r="AQ90" s="26">
        <v>667.4</v>
      </c>
      <c r="AR90" s="36">
        <v>668.22</v>
      </c>
      <c r="AS90" s="35">
        <v>412</v>
      </c>
      <c r="AT90" s="26">
        <v>711.22</v>
      </c>
      <c r="AU90" s="36">
        <v>58.56</v>
      </c>
      <c r="AV90" s="5" t="str">
        <f t="shared" si="1"/>
        <v>2 25</v>
      </c>
    </row>
    <row r="91" spans="1:48" x14ac:dyDescent="0.25">
      <c r="A91" s="23" t="s">
        <v>199</v>
      </c>
      <c r="B91" s="2" t="s">
        <v>200</v>
      </c>
      <c r="C91" s="35">
        <v>111</v>
      </c>
      <c r="D91" s="26">
        <v>5409.42</v>
      </c>
      <c r="E91" s="36">
        <v>5355.2</v>
      </c>
      <c r="F91" s="35">
        <v>9</v>
      </c>
      <c r="G91" s="26">
        <v>53.14</v>
      </c>
      <c r="H91" s="36">
        <v>53.36</v>
      </c>
      <c r="I91" s="35">
        <v>75</v>
      </c>
      <c r="J91" s="26">
        <v>2411.2800000000002</v>
      </c>
      <c r="K91" s="36">
        <v>2437.89</v>
      </c>
      <c r="L91" s="35"/>
      <c r="M91" s="26"/>
      <c r="N91" s="36"/>
      <c r="O91" s="35" t="s">
        <v>617</v>
      </c>
      <c r="P91" s="26" t="s">
        <v>617</v>
      </c>
      <c r="Q91" s="36" t="s">
        <v>617</v>
      </c>
      <c r="R91" s="35">
        <v>78</v>
      </c>
      <c r="S91" s="26">
        <v>476.08</v>
      </c>
      <c r="T91" s="36">
        <v>467.94</v>
      </c>
      <c r="U91" s="35">
        <v>24</v>
      </c>
      <c r="V91" s="26">
        <v>46.43</v>
      </c>
      <c r="W91" s="36">
        <v>47.3</v>
      </c>
      <c r="X91" s="35" t="s">
        <v>617</v>
      </c>
      <c r="Y91" s="26" t="s">
        <v>617</v>
      </c>
      <c r="Z91" s="36" t="s">
        <v>617</v>
      </c>
      <c r="AA91" s="35">
        <v>20</v>
      </c>
      <c r="AB91" s="26">
        <v>427.18</v>
      </c>
      <c r="AC91" s="36">
        <v>431.22</v>
      </c>
      <c r="AD91" s="35">
        <v>62</v>
      </c>
      <c r="AE91" s="26">
        <v>1562.99</v>
      </c>
      <c r="AF91" s="36">
        <v>1584.38</v>
      </c>
      <c r="AG91" s="35">
        <v>3</v>
      </c>
      <c r="AH91" s="26">
        <v>34.26</v>
      </c>
      <c r="AI91" s="36">
        <v>34.36</v>
      </c>
      <c r="AJ91" s="35">
        <v>40</v>
      </c>
      <c r="AK91" s="26">
        <v>224.56</v>
      </c>
      <c r="AL91" s="36">
        <v>219.68</v>
      </c>
      <c r="AM91" s="35">
        <v>6</v>
      </c>
      <c r="AN91" s="26">
        <v>33.89</v>
      </c>
      <c r="AO91" s="36">
        <v>34</v>
      </c>
      <c r="AP91" s="35">
        <v>11</v>
      </c>
      <c r="AQ91" s="26">
        <v>30.49</v>
      </c>
      <c r="AR91" s="36">
        <v>30.26</v>
      </c>
      <c r="AS91" s="35">
        <v>79</v>
      </c>
      <c r="AT91" s="26">
        <v>94.27</v>
      </c>
      <c r="AU91" s="36"/>
      <c r="AV91" s="5" t="str">
        <f t="shared" si="1"/>
        <v>2 23.6666666666667</v>
      </c>
    </row>
    <row r="92" spans="1:48" x14ac:dyDescent="0.25">
      <c r="A92" s="23" t="s">
        <v>201</v>
      </c>
      <c r="B92" s="2" t="s">
        <v>202</v>
      </c>
      <c r="C92" s="35">
        <v>1391</v>
      </c>
      <c r="D92" s="26">
        <v>50276.75</v>
      </c>
      <c r="E92" s="36">
        <v>49497.81</v>
      </c>
      <c r="F92" s="35">
        <v>375</v>
      </c>
      <c r="G92" s="26">
        <v>6696.43</v>
      </c>
      <c r="H92" s="36">
        <v>6702.54</v>
      </c>
      <c r="I92" s="35">
        <v>777</v>
      </c>
      <c r="J92" s="26">
        <v>19852.349999999999</v>
      </c>
      <c r="K92" s="36">
        <v>19972.86</v>
      </c>
      <c r="L92" s="35">
        <v>3</v>
      </c>
      <c r="M92" s="26">
        <v>3.7</v>
      </c>
      <c r="N92" s="36">
        <v>2.8</v>
      </c>
      <c r="O92" s="35">
        <v>6</v>
      </c>
      <c r="P92" s="26">
        <v>5.73</v>
      </c>
      <c r="Q92" s="36">
        <v>5.73</v>
      </c>
      <c r="R92" s="35">
        <v>774</v>
      </c>
      <c r="S92" s="26">
        <v>4051.31</v>
      </c>
      <c r="T92" s="36">
        <v>3993.17</v>
      </c>
      <c r="U92" s="35">
        <v>203</v>
      </c>
      <c r="V92" s="26">
        <v>881.64</v>
      </c>
      <c r="W92" s="36">
        <v>885.98</v>
      </c>
      <c r="X92" s="35">
        <v>26</v>
      </c>
      <c r="Y92" s="26">
        <v>157.56</v>
      </c>
      <c r="Z92" s="36">
        <v>158.03</v>
      </c>
      <c r="AA92" s="35">
        <v>191</v>
      </c>
      <c r="AB92" s="26">
        <v>1482.27</v>
      </c>
      <c r="AC92" s="36">
        <v>1484.51</v>
      </c>
      <c r="AD92" s="35">
        <v>567</v>
      </c>
      <c r="AE92" s="26">
        <v>10455.26</v>
      </c>
      <c r="AF92" s="36">
        <v>10516.65</v>
      </c>
      <c r="AG92" s="35">
        <v>10</v>
      </c>
      <c r="AH92" s="26">
        <v>19.95</v>
      </c>
      <c r="AI92" s="36">
        <v>19.95</v>
      </c>
      <c r="AJ92" s="35">
        <v>495</v>
      </c>
      <c r="AK92" s="26">
        <v>3866.15</v>
      </c>
      <c r="AL92" s="36">
        <v>3783.28</v>
      </c>
      <c r="AM92" s="35">
        <v>69</v>
      </c>
      <c r="AN92" s="26">
        <v>340.42</v>
      </c>
      <c r="AO92" s="36">
        <v>341.25</v>
      </c>
      <c r="AP92" s="35">
        <v>277</v>
      </c>
      <c r="AQ92" s="26">
        <v>1502.28</v>
      </c>
      <c r="AR92" s="36">
        <v>1492.92</v>
      </c>
      <c r="AS92" s="35">
        <v>672</v>
      </c>
      <c r="AT92" s="26">
        <v>961.7</v>
      </c>
      <c r="AU92" s="36">
        <v>138.13999999999999</v>
      </c>
      <c r="AV92" s="5" t="str">
        <f t="shared" si="1"/>
        <v>0 25</v>
      </c>
    </row>
    <row r="93" spans="1:48" x14ac:dyDescent="0.25">
      <c r="A93" s="23" t="s">
        <v>203</v>
      </c>
      <c r="B93" s="2" t="s">
        <v>204</v>
      </c>
      <c r="C93" s="35">
        <v>312</v>
      </c>
      <c r="D93" s="26">
        <v>10142.68</v>
      </c>
      <c r="E93" s="36">
        <v>9975.33</v>
      </c>
      <c r="F93" s="35">
        <v>86</v>
      </c>
      <c r="G93" s="26">
        <v>1150.25</v>
      </c>
      <c r="H93" s="36">
        <v>1156.26</v>
      </c>
      <c r="I93" s="35">
        <v>141</v>
      </c>
      <c r="J93" s="26">
        <v>3442.5</v>
      </c>
      <c r="K93" s="36">
        <v>3457.45</v>
      </c>
      <c r="L93" s="35" t="s">
        <v>617</v>
      </c>
      <c r="M93" s="26" t="s">
        <v>617</v>
      </c>
      <c r="N93" s="36" t="s">
        <v>617</v>
      </c>
      <c r="O93" s="35">
        <v>3</v>
      </c>
      <c r="P93" s="26">
        <v>5.54</v>
      </c>
      <c r="Q93" s="36">
        <v>5.48</v>
      </c>
      <c r="R93" s="35">
        <v>196</v>
      </c>
      <c r="S93" s="26">
        <v>1138.1500000000001</v>
      </c>
      <c r="T93" s="36">
        <v>1122.02</v>
      </c>
      <c r="U93" s="35">
        <v>39</v>
      </c>
      <c r="V93" s="26">
        <v>96.97</v>
      </c>
      <c r="W93" s="36">
        <v>96.08</v>
      </c>
      <c r="X93" s="35">
        <v>13</v>
      </c>
      <c r="Y93" s="26">
        <v>112.24</v>
      </c>
      <c r="Z93" s="36">
        <v>112.48</v>
      </c>
      <c r="AA93" s="35">
        <v>50</v>
      </c>
      <c r="AB93" s="26">
        <v>402.01</v>
      </c>
      <c r="AC93" s="36">
        <v>401.54</v>
      </c>
      <c r="AD93" s="35">
        <v>131</v>
      </c>
      <c r="AE93" s="26">
        <v>2087.41</v>
      </c>
      <c r="AF93" s="36">
        <v>2099.83</v>
      </c>
      <c r="AG93" s="35" t="s">
        <v>617</v>
      </c>
      <c r="AH93" s="26" t="s">
        <v>617</v>
      </c>
      <c r="AI93" s="36" t="s">
        <v>617</v>
      </c>
      <c r="AJ93" s="35">
        <v>125</v>
      </c>
      <c r="AK93" s="26">
        <v>1006.92</v>
      </c>
      <c r="AL93" s="36">
        <v>986.67</v>
      </c>
      <c r="AM93" s="35">
        <v>19</v>
      </c>
      <c r="AN93" s="26">
        <v>97.28</v>
      </c>
      <c r="AO93" s="36">
        <v>97.37</v>
      </c>
      <c r="AP93" s="35">
        <v>64</v>
      </c>
      <c r="AQ93" s="26">
        <v>429.41</v>
      </c>
      <c r="AR93" s="36">
        <v>429.01</v>
      </c>
      <c r="AS93" s="35">
        <v>158</v>
      </c>
      <c r="AT93" s="26">
        <v>171.98</v>
      </c>
      <c r="AU93" s="36">
        <v>9.14</v>
      </c>
      <c r="AV93" s="5" t="str">
        <f t="shared" si="1"/>
        <v>2 25</v>
      </c>
    </row>
    <row r="94" spans="1:48" x14ac:dyDescent="0.25">
      <c r="A94" s="23" t="s">
        <v>205</v>
      </c>
      <c r="B94" s="2" t="s">
        <v>206</v>
      </c>
      <c r="C94" s="35">
        <v>445</v>
      </c>
      <c r="D94" s="26">
        <v>20508.12</v>
      </c>
      <c r="E94" s="36">
        <v>19273.93</v>
      </c>
      <c r="F94" s="35">
        <v>31</v>
      </c>
      <c r="G94" s="26">
        <v>109.31</v>
      </c>
      <c r="H94" s="36">
        <v>109.23</v>
      </c>
      <c r="I94" s="35">
        <v>241</v>
      </c>
      <c r="J94" s="26">
        <v>3449.45</v>
      </c>
      <c r="K94" s="36">
        <v>3458.37</v>
      </c>
      <c r="L94" s="35" t="s">
        <v>617</v>
      </c>
      <c r="M94" s="26" t="s">
        <v>617</v>
      </c>
      <c r="N94" s="36" t="s">
        <v>617</v>
      </c>
      <c r="O94" s="35">
        <v>19</v>
      </c>
      <c r="P94" s="26">
        <v>113.04</v>
      </c>
      <c r="Q94" s="36">
        <v>112.83</v>
      </c>
      <c r="R94" s="35">
        <v>82</v>
      </c>
      <c r="S94" s="26">
        <v>255.87</v>
      </c>
      <c r="T94" s="36">
        <v>251.69</v>
      </c>
      <c r="U94" s="35">
        <v>44</v>
      </c>
      <c r="V94" s="26">
        <v>29.82</v>
      </c>
      <c r="W94" s="36">
        <v>29.79</v>
      </c>
      <c r="X94" s="35">
        <v>4</v>
      </c>
      <c r="Y94" s="26">
        <v>14.41</v>
      </c>
      <c r="Z94" s="36">
        <v>14.35</v>
      </c>
      <c r="AA94" s="35">
        <v>191</v>
      </c>
      <c r="AB94" s="26">
        <v>1787.3</v>
      </c>
      <c r="AC94" s="36">
        <v>1783.72</v>
      </c>
      <c r="AD94" s="35">
        <v>84</v>
      </c>
      <c r="AE94" s="26">
        <v>754.14</v>
      </c>
      <c r="AF94" s="36">
        <v>757.83</v>
      </c>
      <c r="AG94" s="35" t="s">
        <v>617</v>
      </c>
      <c r="AH94" s="26" t="s">
        <v>617</v>
      </c>
      <c r="AI94" s="36" t="s">
        <v>617</v>
      </c>
      <c r="AJ94" s="35">
        <v>399</v>
      </c>
      <c r="AK94" s="26">
        <v>11962.13</v>
      </c>
      <c r="AL94" s="36">
        <v>10982.62</v>
      </c>
      <c r="AM94" s="35">
        <v>31</v>
      </c>
      <c r="AN94" s="26">
        <v>110.9</v>
      </c>
      <c r="AO94" s="36">
        <v>111.65</v>
      </c>
      <c r="AP94" s="35">
        <v>214</v>
      </c>
      <c r="AQ94" s="26">
        <v>1653.92</v>
      </c>
      <c r="AR94" s="36">
        <v>1650.52</v>
      </c>
      <c r="AS94" s="35">
        <v>179</v>
      </c>
      <c r="AT94" s="26">
        <v>261.95</v>
      </c>
      <c r="AU94" s="36">
        <v>6.29</v>
      </c>
      <c r="AV94" s="5" t="str">
        <f t="shared" si="1"/>
        <v>2 25</v>
      </c>
    </row>
    <row r="95" spans="1:48" x14ac:dyDescent="0.25">
      <c r="A95" s="23" t="s">
        <v>207</v>
      </c>
      <c r="B95" s="2" t="s">
        <v>208</v>
      </c>
      <c r="C95" s="35">
        <v>164</v>
      </c>
      <c r="D95" s="26">
        <v>4585.97</v>
      </c>
      <c r="E95" s="36">
        <v>4478.5200000000004</v>
      </c>
      <c r="F95" s="35">
        <v>31</v>
      </c>
      <c r="G95" s="26">
        <v>119.48</v>
      </c>
      <c r="H95" s="36">
        <v>118.84</v>
      </c>
      <c r="I95" s="35">
        <v>105</v>
      </c>
      <c r="J95" s="26">
        <v>1765.56</v>
      </c>
      <c r="K95" s="36">
        <v>1776.99</v>
      </c>
      <c r="L95" s="35" t="s">
        <v>617</v>
      </c>
      <c r="M95" s="26" t="s">
        <v>617</v>
      </c>
      <c r="N95" s="36" t="s">
        <v>617</v>
      </c>
      <c r="O95" s="35" t="s">
        <v>617</v>
      </c>
      <c r="P95" s="26" t="s">
        <v>617</v>
      </c>
      <c r="Q95" s="36" t="s">
        <v>617</v>
      </c>
      <c r="R95" s="35">
        <v>68</v>
      </c>
      <c r="S95" s="26">
        <v>284.23</v>
      </c>
      <c r="T95" s="36">
        <v>276.25</v>
      </c>
      <c r="U95" s="35">
        <v>40</v>
      </c>
      <c r="V95" s="26">
        <v>66.180000000000007</v>
      </c>
      <c r="W95" s="36">
        <v>66.86</v>
      </c>
      <c r="X95" s="35">
        <v>4</v>
      </c>
      <c r="Y95" s="26">
        <v>26.26</v>
      </c>
      <c r="Z95" s="36">
        <v>26.16</v>
      </c>
      <c r="AA95" s="35">
        <v>53</v>
      </c>
      <c r="AB95" s="26">
        <v>435.28</v>
      </c>
      <c r="AC95" s="36">
        <v>438.01</v>
      </c>
      <c r="AD95" s="35">
        <v>65</v>
      </c>
      <c r="AE95" s="26">
        <v>844.35</v>
      </c>
      <c r="AF95" s="36">
        <v>848.75</v>
      </c>
      <c r="AG95" s="35">
        <v>5</v>
      </c>
      <c r="AH95" s="26">
        <v>32.83</v>
      </c>
      <c r="AI95" s="36">
        <v>32.33</v>
      </c>
      <c r="AJ95" s="35">
        <v>96</v>
      </c>
      <c r="AK95" s="26">
        <v>684.04</v>
      </c>
      <c r="AL95" s="36">
        <v>634.72</v>
      </c>
      <c r="AM95" s="35">
        <v>4</v>
      </c>
      <c r="AN95" s="26">
        <v>13.92</v>
      </c>
      <c r="AO95" s="36">
        <v>13.92</v>
      </c>
      <c r="AP95" s="35">
        <v>56</v>
      </c>
      <c r="AQ95" s="26">
        <v>224.77</v>
      </c>
      <c r="AR95" s="36">
        <v>221.23</v>
      </c>
      <c r="AS95" s="35">
        <v>90</v>
      </c>
      <c r="AT95" s="26">
        <v>81.86</v>
      </c>
      <c r="AU95" s="36">
        <v>20.32</v>
      </c>
      <c r="AV95" s="5" t="str">
        <f t="shared" si="1"/>
        <v>2 25</v>
      </c>
    </row>
    <row r="96" spans="1:48" x14ac:dyDescent="0.25">
      <c r="A96" s="23" t="s">
        <v>209</v>
      </c>
      <c r="B96" s="2" t="s">
        <v>210</v>
      </c>
      <c r="C96" s="35">
        <v>195</v>
      </c>
      <c r="D96" s="26">
        <v>7737.65</v>
      </c>
      <c r="E96" s="36">
        <v>7388.48</v>
      </c>
      <c r="F96" s="35">
        <v>3</v>
      </c>
      <c r="G96" s="26">
        <v>1.53</v>
      </c>
      <c r="H96" s="36">
        <v>1.52</v>
      </c>
      <c r="I96" s="35">
        <v>95</v>
      </c>
      <c r="J96" s="26">
        <v>965.99</v>
      </c>
      <c r="K96" s="36">
        <v>965.17</v>
      </c>
      <c r="L96" s="35"/>
      <c r="M96" s="26"/>
      <c r="N96" s="36"/>
      <c r="O96" s="35">
        <v>8</v>
      </c>
      <c r="P96" s="26">
        <v>29.45</v>
      </c>
      <c r="Q96" s="36">
        <v>29.65</v>
      </c>
      <c r="R96" s="35">
        <v>5</v>
      </c>
      <c r="S96" s="26">
        <v>4.87</v>
      </c>
      <c r="T96" s="36">
        <v>4.82</v>
      </c>
      <c r="U96" s="35">
        <v>11</v>
      </c>
      <c r="V96" s="26">
        <v>3.29</v>
      </c>
      <c r="W96" s="36">
        <v>3.29</v>
      </c>
      <c r="X96" s="35"/>
      <c r="Y96" s="26"/>
      <c r="Z96" s="36"/>
      <c r="AA96" s="35">
        <v>71</v>
      </c>
      <c r="AB96" s="26">
        <v>598.76</v>
      </c>
      <c r="AC96" s="36">
        <v>597.69000000000005</v>
      </c>
      <c r="AD96" s="35">
        <v>28</v>
      </c>
      <c r="AE96" s="26">
        <v>125.71</v>
      </c>
      <c r="AF96" s="36">
        <v>125.65</v>
      </c>
      <c r="AG96" s="35">
        <v>3</v>
      </c>
      <c r="AH96" s="26">
        <v>11.81</v>
      </c>
      <c r="AI96" s="36">
        <v>11.81</v>
      </c>
      <c r="AJ96" s="35">
        <v>182</v>
      </c>
      <c r="AK96" s="26">
        <v>5310.69</v>
      </c>
      <c r="AL96" s="36">
        <v>4999.8</v>
      </c>
      <c r="AM96" s="35">
        <v>6</v>
      </c>
      <c r="AN96" s="26">
        <v>17.989999999999998</v>
      </c>
      <c r="AO96" s="36">
        <v>17.98</v>
      </c>
      <c r="AP96" s="35">
        <v>106</v>
      </c>
      <c r="AQ96" s="26">
        <v>633.33000000000004</v>
      </c>
      <c r="AR96" s="36">
        <v>631.1</v>
      </c>
      <c r="AS96" s="35">
        <v>54</v>
      </c>
      <c r="AT96" s="26">
        <v>34.229999999999997</v>
      </c>
      <c r="AU96" s="36"/>
      <c r="AV96" s="5" t="str">
        <f t="shared" si="1"/>
        <v>0 22.6666666666667</v>
      </c>
    </row>
    <row r="97" spans="1:48" x14ac:dyDescent="0.25">
      <c r="A97" s="23" t="s">
        <v>211</v>
      </c>
      <c r="B97" s="2" t="s">
        <v>212</v>
      </c>
      <c r="C97" s="35">
        <v>51</v>
      </c>
      <c r="D97" s="26">
        <v>1605.95</v>
      </c>
      <c r="E97" s="36">
        <v>1582.11</v>
      </c>
      <c r="F97" s="35">
        <v>22</v>
      </c>
      <c r="G97" s="26">
        <v>192.43</v>
      </c>
      <c r="H97" s="36">
        <v>192.41</v>
      </c>
      <c r="I97" s="35">
        <v>32</v>
      </c>
      <c r="J97" s="26">
        <v>650.97</v>
      </c>
      <c r="K97" s="36">
        <v>655.04999999999995</v>
      </c>
      <c r="L97" s="35"/>
      <c r="M97" s="26"/>
      <c r="N97" s="36"/>
      <c r="O97" s="35"/>
      <c r="P97" s="26"/>
      <c r="Q97" s="36"/>
      <c r="R97" s="35">
        <v>35</v>
      </c>
      <c r="S97" s="26">
        <v>135.58000000000001</v>
      </c>
      <c r="T97" s="36">
        <v>131.08000000000001</v>
      </c>
      <c r="U97" s="35">
        <v>8</v>
      </c>
      <c r="V97" s="26">
        <v>33.83</v>
      </c>
      <c r="W97" s="36">
        <v>33.82</v>
      </c>
      <c r="X97" s="35"/>
      <c r="Y97" s="26"/>
      <c r="Z97" s="36"/>
      <c r="AA97" s="35" t="s">
        <v>617</v>
      </c>
      <c r="AB97" s="26" t="s">
        <v>617</v>
      </c>
      <c r="AC97" s="36" t="s">
        <v>617</v>
      </c>
      <c r="AD97" s="35">
        <v>25</v>
      </c>
      <c r="AE97" s="26">
        <v>395.57</v>
      </c>
      <c r="AF97" s="36">
        <v>399.77</v>
      </c>
      <c r="AG97" s="35" t="s">
        <v>617</v>
      </c>
      <c r="AH97" s="26" t="s">
        <v>617</v>
      </c>
      <c r="AI97" s="36" t="s">
        <v>617</v>
      </c>
      <c r="AJ97" s="35">
        <v>16</v>
      </c>
      <c r="AK97" s="26">
        <v>101.22</v>
      </c>
      <c r="AL97" s="36">
        <v>96.06</v>
      </c>
      <c r="AM97" s="35" t="s">
        <v>617</v>
      </c>
      <c r="AN97" s="26" t="s">
        <v>617</v>
      </c>
      <c r="AO97" s="36" t="s">
        <v>617</v>
      </c>
      <c r="AP97" s="35">
        <v>8</v>
      </c>
      <c r="AQ97" s="26">
        <v>29.69</v>
      </c>
      <c r="AR97" s="36">
        <v>30.25</v>
      </c>
      <c r="AS97" s="35">
        <v>33</v>
      </c>
      <c r="AT97" s="26">
        <v>43.78</v>
      </c>
      <c r="AU97" s="36">
        <v>20.149999999999999</v>
      </c>
      <c r="AV97" s="5" t="str">
        <f t="shared" si="1"/>
        <v>3 22</v>
      </c>
    </row>
    <row r="98" spans="1:48" x14ac:dyDescent="0.25">
      <c r="A98" s="24" t="s">
        <v>213</v>
      </c>
      <c r="B98" s="3" t="s">
        <v>214</v>
      </c>
      <c r="C98" s="37">
        <v>336</v>
      </c>
      <c r="D98" s="27">
        <v>15174.05</v>
      </c>
      <c r="E98" s="38">
        <v>14807.4</v>
      </c>
      <c r="F98" s="37">
        <v>52</v>
      </c>
      <c r="G98" s="27">
        <v>319.41000000000003</v>
      </c>
      <c r="H98" s="38">
        <v>319.97000000000003</v>
      </c>
      <c r="I98" s="37">
        <v>214</v>
      </c>
      <c r="J98" s="27">
        <v>5602.58</v>
      </c>
      <c r="K98" s="38">
        <v>5636.19</v>
      </c>
      <c r="L98" s="37" t="s">
        <v>617</v>
      </c>
      <c r="M98" s="27" t="s">
        <v>617</v>
      </c>
      <c r="N98" s="38" t="s">
        <v>617</v>
      </c>
      <c r="O98" s="37" t="s">
        <v>617</v>
      </c>
      <c r="P98" s="27" t="s">
        <v>617</v>
      </c>
      <c r="Q98" s="38" t="s">
        <v>617</v>
      </c>
      <c r="R98" s="37">
        <v>174</v>
      </c>
      <c r="S98" s="27">
        <v>634.94000000000005</v>
      </c>
      <c r="T98" s="38">
        <v>621.34</v>
      </c>
      <c r="U98" s="37">
        <v>80</v>
      </c>
      <c r="V98" s="27">
        <v>351.72</v>
      </c>
      <c r="W98" s="38">
        <v>352.48</v>
      </c>
      <c r="X98" s="37">
        <v>22</v>
      </c>
      <c r="Y98" s="27">
        <v>174.43</v>
      </c>
      <c r="Z98" s="38">
        <v>174.89</v>
      </c>
      <c r="AA98" s="37">
        <v>126</v>
      </c>
      <c r="AB98" s="27">
        <v>1415.31</v>
      </c>
      <c r="AC98" s="38">
        <v>1410.07</v>
      </c>
      <c r="AD98" s="37">
        <v>171</v>
      </c>
      <c r="AE98" s="27">
        <v>2467.02</v>
      </c>
      <c r="AF98" s="38">
        <v>2484.17</v>
      </c>
      <c r="AG98" s="37">
        <v>6</v>
      </c>
      <c r="AH98" s="27">
        <v>59.37</v>
      </c>
      <c r="AI98" s="38">
        <v>59.14</v>
      </c>
      <c r="AJ98" s="37">
        <v>221</v>
      </c>
      <c r="AK98" s="27">
        <v>2899.13</v>
      </c>
      <c r="AL98" s="38">
        <v>2679.98</v>
      </c>
      <c r="AM98" s="37">
        <v>37</v>
      </c>
      <c r="AN98" s="27">
        <v>176.66</v>
      </c>
      <c r="AO98" s="38">
        <v>178.81</v>
      </c>
      <c r="AP98" s="37">
        <v>122</v>
      </c>
      <c r="AQ98" s="27">
        <v>836.99</v>
      </c>
      <c r="AR98" s="38">
        <v>830.12</v>
      </c>
      <c r="AS98" s="37">
        <v>181</v>
      </c>
      <c r="AT98" s="27">
        <v>198.37</v>
      </c>
      <c r="AU98" s="38">
        <v>22.1</v>
      </c>
      <c r="AV98" s="5" t="str">
        <f t="shared" si="1"/>
        <v>2 25</v>
      </c>
    </row>
    <row r="99" spans="1:48" x14ac:dyDescent="0.2">
      <c r="A99" s="5" t="s">
        <v>14</v>
      </c>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row>
  </sheetData>
  <mergeCells count="15">
    <mergeCell ref="C4:E4"/>
    <mergeCell ref="I4:K4"/>
    <mergeCell ref="F4:H4"/>
    <mergeCell ref="L4:N4"/>
    <mergeCell ref="AS4:AU4"/>
    <mergeCell ref="O4:Q4"/>
    <mergeCell ref="R4:T4"/>
    <mergeCell ref="U4:W4"/>
    <mergeCell ref="X4:Z4"/>
    <mergeCell ref="AA4:AC4"/>
    <mergeCell ref="AD4:AF4"/>
    <mergeCell ref="AG4:AI4"/>
    <mergeCell ref="AJ4:AL4"/>
    <mergeCell ref="AM4:AO4"/>
    <mergeCell ref="AP4:AR4"/>
  </mergeCells>
  <conditionalFormatting sqref="C6:H98">
    <cfRule type="cellIs" dxfId="4" priority="4" operator="equal">
      <formula>"s"</formula>
    </cfRule>
    <cfRule type="cellIs" dxfId="3" priority="5" operator="lessThan">
      <formula>0</formula>
    </cfRule>
  </conditionalFormatting>
  <conditionalFormatting sqref="I6:AU98">
    <cfRule type="cellIs" dxfId="2" priority="2" operator="equal">
      <formula>"s"</formula>
    </cfRule>
    <cfRule type="cellIs" dxfId="1" priority="3" operator="lessThan">
      <formula>0</formula>
    </cfRule>
  </conditionalFormatting>
  <conditionalFormatting sqref="I6:I98 L6:L98 O6:O98 R6:R98 U6:U98 X6:X98 AA6:AA98 AD6:AD98 AG6:AG98 AJ6:AJ98 AM6:AM98 AP6:AP98 AS6:AS98">
    <cfRule type="expression" dxfId="0" priority="1">
      <formula>"'=xxx(I6=MIN($F6;$I6;$L6;$O6;$R6;$U6;$X6;$AA6;$AD6;$AG6;$AJ6;$AM6;$AP$6;$AS6))"</formula>
    </cfRule>
  </conditionalFormatting>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colBreaks count="1" manualBreakCount="1">
    <brk id="2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Définitions</vt:lpstr>
      <vt:lpstr>régions</vt:lpstr>
      <vt:lpstr>départements</vt:lpstr>
      <vt:lpstr>cantons</vt:lpstr>
      <vt:lpstr>petite région agricole</vt:lpstr>
      <vt:lpstr>annee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MAS</dc:creator>
  <cp:lastModifiedBy>Utilisateur Windows</cp:lastModifiedBy>
  <cp:lastPrinted>2017-04-27T12:09:58Z</cp:lastPrinted>
  <dcterms:created xsi:type="dcterms:W3CDTF">2015-12-09T15:22:31Z</dcterms:created>
  <dcterms:modified xsi:type="dcterms:W3CDTF">2023-11-02T14:45:26Z</dcterms:modified>
</cp:coreProperties>
</file>