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2-politiques_publiques\01-soutien_agriculture\24-pacte_haie\02-aap_animation\"/>
    </mc:Choice>
  </mc:AlternateContent>
  <bookViews>
    <workbookView xWindow="0" yWindow="0" windowWidth="19200" windowHeight="7050" tabRatio="500" activeTab="1"/>
  </bookViews>
  <sheets>
    <sheet name="A remplir au préalable" sheetId="9" r:id="rId1"/>
    <sheet name="Volet1" sheetId="1" r:id="rId2"/>
    <sheet name="Volet2" sheetId="2" r:id="rId3"/>
    <sheet name="Volet3" sheetId="3" r:id="rId4"/>
    <sheet name="Volet4" sheetId="5" r:id="rId5"/>
    <sheet name="Récapitulatif" sheetId="7" r:id="rId6"/>
    <sheet name="Dépenses éligibles" sheetId="8" state="hidden" r:id="rId7"/>
  </sheets>
  <definedNames>
    <definedName name="_xlnm.Print_Area" localSheetId="6">'Dépenses éligibles'!$A$1:$M$49</definedName>
    <definedName name="_xlnm.Print_Area" localSheetId="1">Volet1!$A$1:$H$60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6" i="2" l="1"/>
  <c r="D14" i="5"/>
  <c r="A14" i="5"/>
  <c r="C14" i="5" s="1"/>
  <c r="A13" i="5"/>
  <c r="D13" i="5" s="1"/>
  <c r="D12" i="5"/>
  <c r="C12" i="5"/>
  <c r="A12" i="5"/>
  <c r="F12" i="5" s="1"/>
  <c r="A11" i="5"/>
  <c r="D11" i="5" s="1"/>
  <c r="D10" i="5"/>
  <c r="C10" i="5"/>
  <c r="A10" i="5"/>
  <c r="F10" i="5" s="1"/>
  <c r="A9" i="5"/>
  <c r="D9" i="5" s="1"/>
  <c r="D8" i="5"/>
  <c r="C8" i="5"/>
  <c r="A8" i="5"/>
  <c r="F8" i="5" s="1"/>
  <c r="A7" i="5"/>
  <c r="D7" i="5" s="1"/>
  <c r="F6" i="5"/>
  <c r="C6" i="5"/>
  <c r="E6" i="5" s="1"/>
  <c r="F8" i="3"/>
  <c r="F9" i="3"/>
  <c r="F10" i="3"/>
  <c r="F11" i="3"/>
  <c r="F12" i="3"/>
  <c r="F13" i="3"/>
  <c r="F14" i="3"/>
  <c r="F7" i="3"/>
  <c r="D8" i="3"/>
  <c r="D9" i="3"/>
  <c r="D10" i="3"/>
  <c r="D11" i="3"/>
  <c r="D12" i="3"/>
  <c r="D13" i="3"/>
  <c r="D14" i="3"/>
  <c r="D8" i="2"/>
  <c r="D9" i="2"/>
  <c r="D10" i="2"/>
  <c r="D11" i="2"/>
  <c r="D12" i="2"/>
  <c r="D13" i="2"/>
  <c r="D14" i="2"/>
  <c r="D7" i="2"/>
  <c r="D7" i="3"/>
  <c r="C7" i="3"/>
  <c r="A14" i="3"/>
  <c r="C14" i="3" s="1"/>
  <c r="A13" i="3"/>
  <c r="C12" i="3"/>
  <c r="A12" i="3"/>
  <c r="A11" i="3"/>
  <c r="C10" i="3"/>
  <c r="A10" i="3"/>
  <c r="A9" i="3"/>
  <c r="C8" i="3"/>
  <c r="A8" i="3"/>
  <c r="A7" i="3"/>
  <c r="F6" i="3"/>
  <c r="D6" i="3"/>
  <c r="C6" i="3"/>
  <c r="F8" i="2"/>
  <c r="F9" i="2"/>
  <c r="F10" i="2"/>
  <c r="F11" i="2"/>
  <c r="F12" i="2"/>
  <c r="F13" i="2"/>
  <c r="F14" i="2"/>
  <c r="F7" i="2"/>
  <c r="E8" i="2"/>
  <c r="E9" i="2"/>
  <c r="E10" i="2"/>
  <c r="E11" i="2"/>
  <c r="E12" i="2"/>
  <c r="E13" i="2"/>
  <c r="E14" i="2"/>
  <c r="C8" i="2"/>
  <c r="C9" i="2"/>
  <c r="C10" i="2"/>
  <c r="C11" i="2"/>
  <c r="C12" i="2"/>
  <c r="C13" i="2"/>
  <c r="C14" i="2"/>
  <c r="C7" i="2"/>
  <c r="C6" i="2"/>
  <c r="A14" i="2"/>
  <c r="A13" i="2"/>
  <c r="A12" i="2"/>
  <c r="A11" i="2"/>
  <c r="A10" i="2"/>
  <c r="A9" i="2"/>
  <c r="A8" i="2"/>
  <c r="A7" i="2"/>
  <c r="E6" i="2"/>
  <c r="D6" i="1"/>
  <c r="E7" i="1"/>
  <c r="E8" i="1"/>
  <c r="E9" i="1"/>
  <c r="E10" i="1"/>
  <c r="E11" i="1"/>
  <c r="E12" i="1"/>
  <c r="E13" i="1"/>
  <c r="E14" i="1"/>
  <c r="E6" i="1"/>
  <c r="D7" i="1"/>
  <c r="D8" i="1"/>
  <c r="D9" i="1"/>
  <c r="D10" i="1"/>
  <c r="D11" i="1"/>
  <c r="D12" i="1"/>
  <c r="D13" i="1"/>
  <c r="D14" i="1"/>
  <c r="E14" i="5" l="1"/>
  <c r="G10" i="5"/>
  <c r="F7" i="5"/>
  <c r="C7" i="5"/>
  <c r="E8" i="5"/>
  <c r="G8" i="5" s="1"/>
  <c r="C9" i="5"/>
  <c r="E10" i="5"/>
  <c r="C11" i="5"/>
  <c r="E12" i="5"/>
  <c r="G12" i="5" s="1"/>
  <c r="C13" i="5"/>
  <c r="F9" i="5"/>
  <c r="F11" i="5"/>
  <c r="F13" i="5"/>
  <c r="F14" i="5"/>
  <c r="E14" i="3"/>
  <c r="G14" i="3" s="1"/>
  <c r="G8" i="3"/>
  <c r="E6" i="3"/>
  <c r="G6" i="3" s="1"/>
  <c r="E8" i="3"/>
  <c r="C9" i="3"/>
  <c r="E10" i="3"/>
  <c r="G10" i="3" s="1"/>
  <c r="C11" i="3"/>
  <c r="E12" i="3"/>
  <c r="G12" i="3" s="1"/>
  <c r="C13" i="3"/>
  <c r="G11" i="2"/>
  <c r="G13" i="2"/>
  <c r="E7" i="2"/>
  <c r="G7" i="2" s="1"/>
  <c r="G9" i="2"/>
  <c r="G12" i="2"/>
  <c r="G14" i="2"/>
  <c r="G14" i="5" l="1"/>
  <c r="E7" i="5"/>
  <c r="G7" i="5" s="1"/>
  <c r="E11" i="5"/>
  <c r="G11" i="5"/>
  <c r="E13" i="5"/>
  <c r="G13" i="5" s="1"/>
  <c r="E9" i="5"/>
  <c r="G9" i="5"/>
  <c r="E9" i="3"/>
  <c r="G9" i="3"/>
  <c r="E13" i="3"/>
  <c r="G13" i="3"/>
  <c r="E11" i="3"/>
  <c r="G11" i="3"/>
  <c r="E7" i="3"/>
  <c r="G7" i="3" s="1"/>
  <c r="G10" i="2"/>
  <c r="G8" i="2"/>
  <c r="H59" i="5" l="1"/>
  <c r="D6" i="5" s="1"/>
  <c r="G6" i="5" s="1"/>
  <c r="F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59" i="5" s="1"/>
  <c r="H73" i="3"/>
  <c r="F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73" i="3" s="1"/>
  <c r="H74" i="2"/>
  <c r="D6" i="2" s="1"/>
  <c r="F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74" i="2" s="1"/>
  <c r="H59" i="1"/>
  <c r="G19" i="1"/>
  <c r="A18" i="7" l="1"/>
  <c r="A19" i="7"/>
  <c r="A20" i="7"/>
  <c r="A21" i="7"/>
  <c r="A22" i="7"/>
  <c r="A23" i="7"/>
  <c r="A24" i="7"/>
  <c r="A17" i="7"/>
  <c r="E104" i="5" l="1"/>
  <c r="B10" i="7" s="1"/>
  <c r="E118" i="3" l="1"/>
  <c r="E119" i="2"/>
  <c r="F6" i="2" s="1"/>
  <c r="G6" i="2" s="1"/>
  <c r="I20" i="2"/>
  <c r="I21" i="2"/>
  <c r="I22" i="2"/>
  <c r="I23" i="2"/>
  <c r="I24" i="2"/>
  <c r="I25" i="2"/>
  <c r="I26" i="2"/>
  <c r="I27" i="2"/>
  <c r="I28" i="2"/>
  <c r="I29" i="2"/>
  <c r="G30" i="2"/>
  <c r="H30" i="2"/>
  <c r="D30" i="2"/>
  <c r="L25" i="2" s="1"/>
  <c r="L27" i="2" s="1"/>
  <c r="E30" i="2"/>
  <c r="G49" i="1"/>
  <c r="G50" i="1"/>
  <c r="G51" i="1"/>
  <c r="G52" i="1"/>
  <c r="G53" i="1"/>
  <c r="G54" i="1"/>
  <c r="G55" i="1"/>
  <c r="G56" i="1"/>
  <c r="G57" i="1"/>
  <c r="G58" i="1"/>
  <c r="E105" i="1"/>
  <c r="F59" i="1"/>
  <c r="I30" i="2" l="1"/>
  <c r="F30" i="2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A12" i="1"/>
  <c r="A13" i="1"/>
  <c r="A14" i="1"/>
  <c r="A8" i="1"/>
  <c r="A9" i="1"/>
  <c r="A10" i="1"/>
  <c r="A11" i="1"/>
  <c r="A7" i="1"/>
  <c r="F7" i="1" l="1"/>
  <c r="B9" i="7"/>
  <c r="B8" i="7"/>
  <c r="F9" i="1"/>
  <c r="C9" i="1"/>
  <c r="F12" i="1"/>
  <c r="C12" i="1"/>
  <c r="C10" i="1"/>
  <c r="F10" i="1"/>
  <c r="F13" i="1"/>
  <c r="C13" i="1"/>
  <c r="F8" i="1"/>
  <c r="C8" i="1"/>
  <c r="F11" i="1"/>
  <c r="C11" i="1"/>
  <c r="C7" i="1"/>
  <c r="C14" i="1"/>
  <c r="F14" i="1"/>
  <c r="G59" i="1"/>
  <c r="I49" i="8"/>
  <c r="H49" i="8"/>
  <c r="G49" i="8"/>
  <c r="M27" i="8" s="1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49" i="8" s="1"/>
  <c r="L27" i="8"/>
  <c r="K27" i="8"/>
  <c r="I27" i="8"/>
  <c r="H27" i="8"/>
  <c r="G27" i="8"/>
  <c r="M26" i="8"/>
  <c r="J26" i="8"/>
  <c r="M25" i="8"/>
  <c r="J25" i="8"/>
  <c r="M24" i="8"/>
  <c r="J24" i="8"/>
  <c r="M23" i="8"/>
  <c r="J23" i="8"/>
  <c r="M22" i="8"/>
  <c r="J22" i="8"/>
  <c r="M21" i="8"/>
  <c r="J21" i="8"/>
  <c r="M20" i="8"/>
  <c r="J20" i="8"/>
  <c r="M19" i="8"/>
  <c r="J19" i="8"/>
  <c r="M18" i="8"/>
  <c r="J18" i="8"/>
  <c r="M17" i="8"/>
  <c r="J17" i="8"/>
  <c r="M16" i="8"/>
  <c r="J16" i="8"/>
  <c r="M15" i="8"/>
  <c r="J15" i="8"/>
  <c r="M14" i="8"/>
  <c r="J14" i="8"/>
  <c r="M13" i="8"/>
  <c r="J13" i="8"/>
  <c r="M12" i="8"/>
  <c r="J12" i="8"/>
  <c r="J27" i="8" s="1"/>
  <c r="E29" i="3"/>
  <c r="F6" i="1"/>
  <c r="G14" i="1" l="1"/>
  <c r="G11" i="1"/>
  <c r="G10" i="1"/>
  <c r="G8" i="1"/>
  <c r="G13" i="1"/>
  <c r="G7" i="1"/>
  <c r="G12" i="1"/>
  <c r="G9" i="1"/>
  <c r="B22" i="7" l="1"/>
  <c r="B20" i="7"/>
  <c r="B17" i="7"/>
  <c r="B21" i="7"/>
  <c r="B23" i="7"/>
  <c r="B24" i="7"/>
  <c r="B19" i="7"/>
  <c r="B18" i="7"/>
  <c r="D8" i="7"/>
  <c r="C6" i="1"/>
  <c r="G6" i="1" l="1"/>
  <c r="B16" i="7" s="1"/>
  <c r="C16" i="7" s="1"/>
  <c r="C22" i="7" l="1"/>
  <c r="C20" i="7"/>
  <c r="C17" i="7"/>
  <c r="C21" i="7"/>
  <c r="C23" i="7"/>
  <c r="C24" i="7"/>
  <c r="C19" i="7"/>
  <c r="C18" i="7"/>
  <c r="B7" i="7"/>
  <c r="B11" i="7" l="1"/>
  <c r="C7" i="7" s="1"/>
  <c r="C11" i="7" l="1"/>
  <c r="C10" i="7"/>
  <c r="C9" i="7"/>
  <c r="C8" i="7"/>
</calcChain>
</file>

<file path=xl/comments1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rgb="FF000000"/>
            <rFont val="Calibri"/>
            <family val="2"/>
          </rPr>
          <t>réalisation d’un diagnostic simplifié, d’un PGDH (ou équivalent), accompagnement vers la labellisation Label Haies (ou équivalent) ...</t>
        </r>
      </text>
    </comment>
  </commentList>
</comments>
</file>

<file path=xl/sharedStrings.xml><?xml version="1.0" encoding="utf-8"?>
<sst xmlns="http://schemas.openxmlformats.org/spreadsheetml/2006/main" count="532" uniqueCount="96">
  <si>
    <t xml:space="preserve">Chef de file du projet : </t>
  </si>
  <si>
    <t>Autres structures animatrices :</t>
  </si>
  <si>
    <t>Volet 1 : Sensibilisation, communication</t>
  </si>
  <si>
    <t>1) Dépenses de personnel</t>
  </si>
  <si>
    <t xml:space="preserve">N° Action </t>
  </si>
  <si>
    <t>Libellé action</t>
  </si>
  <si>
    <t>Structure porteuse</t>
  </si>
  <si>
    <t>Nom de l'agent (prévu d'être mobilisé)</t>
  </si>
  <si>
    <t>Nombre de jours consacrés à l'action</t>
  </si>
  <si>
    <t>Total</t>
  </si>
  <si>
    <t>2) Autres dépenses</t>
  </si>
  <si>
    <t>Libellé dépense</t>
  </si>
  <si>
    <t>Justification éventuelle</t>
  </si>
  <si>
    <t>Montant (€)</t>
  </si>
  <si>
    <t xml:space="preserve">Volet 1 </t>
  </si>
  <si>
    <t>Frais de personnel</t>
  </si>
  <si>
    <t>Frais de mission</t>
  </si>
  <si>
    <t>Frais de structure</t>
  </si>
  <si>
    <t>Autres dépenses</t>
  </si>
  <si>
    <t>Volet 2 : Accompagnement à la plantation</t>
  </si>
  <si>
    <t>1) Prévisions de réalisations</t>
  </si>
  <si>
    <r>
      <rPr>
        <b/>
        <sz val="10"/>
        <color rgb="FFFFFFFF"/>
        <rFont val="Marianne"/>
        <family val="3"/>
      </rPr>
      <t xml:space="preserve">Structure porteuse
</t>
    </r>
    <r>
      <rPr>
        <i/>
        <sz val="10"/>
        <color rgb="FFFFFFFF"/>
        <rFont val="Marianne"/>
        <family val="3"/>
      </rPr>
      <t>(plusieurs lignes si partenariat avec chef de file)</t>
    </r>
  </si>
  <si>
    <t>Longueur de réalisation :</t>
  </si>
  <si>
    <t>Nombre de projets accompagnés</t>
  </si>
  <si>
    <t>ml en VL / MFR</t>
  </si>
  <si>
    <t>Linéaire de haies ( en mètres)</t>
  </si>
  <si>
    <t>linéaire d’arbres intraparcellaires (en mètres)</t>
  </si>
  <si>
    <t>% de plants  de marque végétal local et / ou  MFR</t>
  </si>
  <si>
    <t xml:space="preserve">Haies </t>
  </si>
  <si>
    <t>Arbres intraparcellaires</t>
  </si>
  <si>
    <t>2) Dépenses de personnel</t>
  </si>
  <si>
    <t>Volet 3 : Accompagnement à gestion durable</t>
  </si>
  <si>
    <t xml:space="preserve">Type d’action </t>
  </si>
  <si>
    <t>"Plantons des haies" en Occitanie</t>
  </si>
  <si>
    <t>Récapitulatif</t>
  </si>
  <si>
    <t>% du budget d’animation</t>
  </si>
  <si>
    <t>% du budget de plantation</t>
  </si>
  <si>
    <t>Volet 1</t>
  </si>
  <si>
    <t>Volet 2</t>
  </si>
  <si>
    <t>Volet 3</t>
  </si>
  <si>
    <t>Volet 4</t>
  </si>
  <si>
    <t>Appel à projet "Animation et accompagnement technique"</t>
  </si>
  <si>
    <t>Fiche de calcul des montants de dépenses éligibles</t>
  </si>
  <si>
    <t xml:space="preserve">Porteur de projet : </t>
  </si>
  <si>
    <t>1 - Volet A " Animation</t>
  </si>
  <si>
    <t>Coût/j de la structure porteuse (€/j)</t>
  </si>
  <si>
    <t>Total Frais de personnel (€)</t>
  </si>
  <si>
    <t>Frais de déplacement et d'hébergement (€)</t>
  </si>
  <si>
    <t>Autres frais directs (€)</t>
  </si>
  <si>
    <t>Cout total de l'action (plafonné le cas échéant)</t>
  </si>
  <si>
    <t>Ingénieur
(plafond 500€/j)</t>
  </si>
  <si>
    <t>Technicien
(plafond 350€/j)</t>
  </si>
  <si>
    <t>Administratif
(plafond 350€/j)</t>
  </si>
  <si>
    <t>Nb jours d'ingénieur(s)</t>
  </si>
  <si>
    <t>Nb jours de technicien(s)</t>
  </si>
  <si>
    <t>Nb jours d'administratif(s)</t>
  </si>
  <si>
    <t>-</t>
  </si>
  <si>
    <t>&gt; le plafonnement éventuel s'applique après remplissage du tableau ci-dessous correspondant au volet B</t>
  </si>
  <si>
    <t>2 - Volet B "Accompagnement technique"</t>
  </si>
  <si>
    <t>Coût de la prestation d'accompagnement</t>
  </si>
  <si>
    <t>Coût total éligible (coût/J plafonné le cas échéant)</t>
  </si>
  <si>
    <t>Linéaire de haie compris entre 250 et 750 m (plafonnement à 1250€)</t>
  </si>
  <si>
    <t>Linéaire de haie &gt;750 m (plafonnement à 1500€)</t>
  </si>
  <si>
    <t>Agroforesterie (plafonnement à 1500€)</t>
  </si>
  <si>
    <t>Linéaire de haie compris entre 250 et 750 m</t>
  </si>
  <si>
    <t>Linéaire de haie &gt;750 m</t>
  </si>
  <si>
    <t>Agroforesterie</t>
  </si>
  <si>
    <t>Volet 4 : Coordination</t>
  </si>
  <si>
    <t xml:space="preserve"> </t>
  </si>
  <si>
    <t>3) Autres dépenses</t>
  </si>
  <si>
    <t>"Pacte en faveur de la haie" en Occitanie - Animation</t>
  </si>
  <si>
    <t>Saisie nom chef file</t>
  </si>
  <si>
    <t>Saisie nom anim1</t>
  </si>
  <si>
    <t>Saisie nom anim2</t>
  </si>
  <si>
    <t>Saisie nom anim3</t>
  </si>
  <si>
    <t>Saisie nom anim4</t>
  </si>
  <si>
    <t>Saisie nom anim5</t>
  </si>
  <si>
    <t>Saisie nom anim6</t>
  </si>
  <si>
    <t>Saisie nom anim7</t>
  </si>
  <si>
    <t>Montant</t>
  </si>
  <si>
    <t>Dépenses prévisionnelles par structure</t>
  </si>
  <si>
    <t>1) Dépenses prévisionnelles par volet</t>
  </si>
  <si>
    <t>2) Dépenses prévisionnelles par structure</t>
  </si>
  <si>
    <t>Coût journalier (à justifier)</t>
  </si>
  <si>
    <t>Frais de mission prévisionnels (à justifier)</t>
  </si>
  <si>
    <t xml:space="preserve">Coût salarial de l’agent </t>
  </si>
  <si>
    <t xml:space="preserve">Structure porteuse
</t>
  </si>
  <si>
    <t>Coût journalier de l'agent (à justifier)</t>
  </si>
  <si>
    <t>Souhaitez-vous bénéficier de la prise en charge des frais de structure par forfait</t>
  </si>
  <si>
    <t>Non</t>
  </si>
  <si>
    <t>Oui</t>
  </si>
  <si>
    <t>haies</t>
  </si>
  <si>
    <t>arbres</t>
  </si>
  <si>
    <t>,</t>
  </si>
  <si>
    <t xml:space="preserve">Estimation du coût total de plantation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</si>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</sst>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€&quot;;[Red]\-#,##0\ &quot;€&quot;"/>
    <numFmt numFmtId="8" formatCode="#,##0.00\ &quot;€&quot;;[Red]\-#,##0.00\ &quot;€&quot;"/>
    <numFmt numFmtId="164" formatCode="#,##0.00\ [$€-40C];[Red]\-#,##0.00\ [$€-40C]"/>
    <numFmt numFmtId="165" formatCode="\ * #,##0.00&quot; € &quot;;\-* #,##0.00&quot; € &quot;;\ * \-#&quot; € &quot;;\ @\ "/>
    <numFmt numFmtId="166" formatCode="0.00\ %"/>
    <numFmt numFmtId="167" formatCode="#,##0\ &quot;€&quot;"/>
    <numFmt numFmtId="168" formatCode="#,##0.00\ &quot;€&quot;"/>
  </numFmts>
  <fonts count="15" x14ac:knownFonts="1">
    <font>
      <sz val="11"/>
      <color rgb="FF000000"/>
      <name val="Calibri"/>
      <family val="2"/>
    </font>
    <font>
      <sz val="10"/>
      <color rgb="FF000000"/>
      <name val="Marianne"/>
      <family val="3"/>
    </font>
    <font>
      <b/>
      <sz val="18"/>
      <color rgb="FF2F5597"/>
      <name val="Marianne"/>
      <family val="3"/>
    </font>
    <font>
      <b/>
      <sz val="12"/>
      <color rgb="FF000000"/>
      <name val="Marianne"/>
      <family val="3"/>
    </font>
    <font>
      <b/>
      <sz val="11"/>
      <color rgb="FF000000"/>
      <name val="Marianne"/>
      <family val="3"/>
    </font>
    <font>
      <b/>
      <sz val="10"/>
      <color rgb="FF000000"/>
      <name val="Marianne"/>
      <family val="3"/>
    </font>
    <font>
      <b/>
      <sz val="14"/>
      <color rgb="FF2F5597"/>
      <name val="Marianne"/>
      <family val="3"/>
    </font>
    <font>
      <b/>
      <sz val="10"/>
      <color rgb="FFFFFFFF"/>
      <name val="Marianne"/>
      <family val="3"/>
    </font>
    <font>
      <i/>
      <sz val="10"/>
      <color rgb="FFFFFFFF"/>
      <name val="Marianne"/>
      <family val="3"/>
    </font>
    <font>
      <b/>
      <sz val="11"/>
      <color rgb="FFFFFFFF"/>
      <name val="Calibri"/>
      <family val="2"/>
    </font>
    <font>
      <sz val="10"/>
      <color rgb="FFFFFFFF"/>
      <name val="Marianne"/>
      <family val="3"/>
    </font>
    <font>
      <b/>
      <sz val="14"/>
      <color rgb="FFFFFFFF"/>
      <name val="Marianne"/>
      <family val="3"/>
    </font>
    <font>
      <sz val="10"/>
      <color theme="0"/>
      <name val="Marianne"/>
      <family val="3"/>
    </font>
    <font>
      <b/>
      <sz val="11"/>
      <color theme="0"/>
      <name val="Marianne"/>
      <family val="3"/>
    </font>
    <font>
      <sz val="14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B050"/>
        <bgColor rgb="FF00808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548235"/>
        <bgColor rgb="FF666666"/>
      </patternFill>
    </fill>
    <fill>
      <patternFill patternType="solid">
        <fgColor rgb="FF666666"/>
        <bgColor rgb="FF808080"/>
      </patternFill>
    </fill>
    <fill>
      <patternFill patternType="solid">
        <fgColor rgb="FFFFE699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00B050"/>
        <bgColor rgb="FFF2F2F2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FFFFFF"/>
      </right>
      <top style="thin">
        <color rgb="FF00B050"/>
      </top>
      <bottom style="thin">
        <color rgb="FF00B050"/>
      </bottom>
      <diagonal/>
    </border>
    <border>
      <left style="thin">
        <color rgb="FFFFFFFF"/>
      </left>
      <right style="thin">
        <color rgb="FFFFFFFF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hair">
        <color rgb="FF00B050"/>
      </right>
      <top/>
      <bottom style="hair">
        <color rgb="FF00B050"/>
      </bottom>
      <diagonal/>
    </border>
    <border>
      <left style="hair">
        <color rgb="FF00B050"/>
      </left>
      <right style="hair">
        <color rgb="FF00B050"/>
      </right>
      <top/>
      <bottom style="hair">
        <color rgb="FF00B050"/>
      </bottom>
      <diagonal/>
    </border>
    <border>
      <left style="hair">
        <color rgb="FF00B050"/>
      </left>
      <right/>
      <top/>
      <bottom style="hair">
        <color rgb="FF00B050"/>
      </bottom>
      <diagonal/>
    </border>
    <border>
      <left/>
      <right style="hair">
        <color rgb="FF00B050"/>
      </right>
      <top/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 style="hair">
        <color rgb="FF00B050"/>
      </right>
      <top style="hair">
        <color rgb="FF00B050"/>
      </top>
      <bottom/>
      <diagonal/>
    </border>
    <border>
      <left style="hair">
        <color rgb="FF00B050"/>
      </left>
      <right/>
      <top style="hair">
        <color rgb="FF00B050"/>
      </top>
      <bottom/>
      <diagonal/>
    </border>
    <border>
      <left/>
      <right style="hair">
        <color rgb="FF00B050"/>
      </right>
      <top style="hair">
        <color rgb="FF00B050"/>
      </top>
      <bottom/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FFFF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FFFFFF"/>
      </left>
      <right style="thin">
        <color rgb="FFFFFFFF"/>
      </right>
      <top style="thin">
        <color rgb="FF00B05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 style="hair">
        <color rgb="FF00B050"/>
      </bottom>
      <diagonal/>
    </border>
    <border>
      <left style="thin">
        <color rgb="FF00B050"/>
      </left>
      <right/>
      <top style="thin">
        <color rgb="FF00B050"/>
      </top>
      <bottom style="hair">
        <color rgb="FF00B050"/>
      </bottom>
      <diagonal/>
    </border>
    <border>
      <left style="hair">
        <color rgb="FF00B050"/>
      </left>
      <right/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/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/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/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/>
      <diagonal/>
    </border>
    <border>
      <left/>
      <right style="thin">
        <color rgb="FF00B050"/>
      </right>
      <top style="hair">
        <color rgb="FF00B050"/>
      </top>
      <bottom/>
      <diagonal/>
    </border>
    <border>
      <left style="thin">
        <color rgb="FF00B050"/>
      </left>
      <right style="thin">
        <color rgb="FF00B050"/>
      </right>
      <top style="hair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/>
      <top style="hair">
        <color rgb="FF00B050"/>
      </top>
      <bottom/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FFFFFF"/>
      </right>
      <top style="thin">
        <color theme="0"/>
      </top>
      <bottom style="thin">
        <color rgb="FF00B05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rgb="FF00B05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FFFFFF"/>
      </right>
      <top style="thin">
        <color rgb="FF00B050"/>
      </top>
      <bottom/>
      <diagonal/>
    </border>
    <border>
      <left style="thin">
        <color rgb="FFFFFFFF"/>
      </left>
      <right style="thin">
        <color rgb="FFFFFFFF"/>
      </right>
      <top style="thin">
        <color rgb="FF00B050"/>
      </top>
      <bottom/>
      <diagonal/>
    </border>
    <border>
      <left style="thin">
        <color rgb="FFFFFFFF"/>
      </left>
      <right style="thin">
        <color rgb="FF00B050"/>
      </right>
      <top style="thin">
        <color rgb="FF00B050"/>
      </top>
      <bottom/>
      <diagonal/>
    </border>
    <border>
      <left style="thin">
        <color rgb="FFFFFFFF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vertical="center"/>
    </xf>
    <xf numFmtId="165" fontId="1" fillId="2" borderId="0" xfId="0" applyNumberFormat="1" applyFont="1" applyFill="1" applyAlignment="1">
      <alignment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0" fillId="0" borderId="1" xfId="0" applyBorder="1"/>
    <xf numFmtId="166" fontId="0" fillId="0" borderId="1" xfId="0" applyNumberFormat="1" applyBorder="1"/>
    <xf numFmtId="0" fontId="0" fillId="6" borderId="1" xfId="0" applyFill="1" applyBorder="1"/>
    <xf numFmtId="0" fontId="5" fillId="4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1" fillId="5" borderId="25" xfId="0" applyNumberFormat="1" applyFont="1" applyFill="1" applyBorder="1" applyAlignment="1" applyProtection="1">
      <alignment horizontal="right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165" fontId="1" fillId="6" borderId="21" xfId="0" applyNumberFormat="1" applyFont="1" applyFill="1" applyBorder="1" applyAlignment="1" applyProtection="1">
      <alignment vertical="center"/>
    </xf>
    <xf numFmtId="166" fontId="1" fillId="6" borderId="21" xfId="0" applyNumberFormat="1" applyFont="1" applyFill="1" applyBorder="1" applyAlignment="1" applyProtection="1">
      <alignment vertical="center"/>
    </xf>
    <xf numFmtId="166" fontId="1" fillId="8" borderId="21" xfId="0" applyNumberFormat="1" applyFont="1" applyFill="1" applyBorder="1" applyAlignment="1" applyProtection="1">
      <alignment vertical="center"/>
    </xf>
    <xf numFmtId="164" fontId="1" fillId="6" borderId="21" xfId="0" applyNumberFormat="1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horizontal="center" vertical="center"/>
    </xf>
    <xf numFmtId="165" fontId="5" fillId="5" borderId="1" xfId="0" applyNumberFormat="1" applyFont="1" applyFill="1" applyBorder="1" applyAlignment="1" applyProtection="1">
      <alignment vertical="center"/>
    </xf>
    <xf numFmtId="0" fontId="10" fillId="3" borderId="23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165" fontId="1" fillId="0" borderId="8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165" fontId="1" fillId="0" borderId="25" xfId="0" applyNumberFormat="1" applyFont="1" applyBorder="1" applyAlignment="1" applyProtection="1">
      <alignment horizontal="right" vertical="center"/>
      <protection locked="0"/>
    </xf>
    <xf numFmtId="165" fontId="5" fillId="5" borderId="30" xfId="0" applyNumberFormat="1" applyFont="1" applyFill="1" applyBorder="1" applyAlignment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65" fontId="1" fillId="0" borderId="34" xfId="0" applyNumberFormat="1" applyFont="1" applyBorder="1" applyAlignment="1" applyProtection="1">
      <alignment horizontal="right" vertical="center"/>
      <protection locked="0"/>
    </xf>
    <xf numFmtId="165" fontId="5" fillId="5" borderId="31" xfId="0" applyNumberFormat="1" applyFont="1" applyFill="1" applyBorder="1" applyAlignment="1">
      <alignment vertical="center"/>
    </xf>
    <xf numFmtId="0" fontId="1" fillId="0" borderId="13" xfId="0" applyFont="1" applyBorder="1" applyAlignment="1" applyProtection="1">
      <alignment vertical="center"/>
      <protection locked="0"/>
    </xf>
    <xf numFmtId="165" fontId="1" fillId="0" borderId="12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165" fontId="1" fillId="5" borderId="36" xfId="0" applyNumberFormat="1" applyFont="1" applyFill="1" applyBorder="1" applyAlignment="1" applyProtection="1">
      <alignment horizontal="right" vertical="center"/>
    </xf>
    <xf numFmtId="165" fontId="1" fillId="0" borderId="36" xfId="0" applyNumberFormat="1" applyFont="1" applyBorder="1" applyAlignment="1" applyProtection="1">
      <alignment horizontal="right" vertical="center"/>
      <protection locked="0"/>
    </xf>
    <xf numFmtId="165" fontId="5" fillId="5" borderId="37" xfId="0" applyNumberFormat="1" applyFont="1" applyFill="1" applyBorder="1" applyAlignment="1">
      <alignment vertical="center"/>
    </xf>
    <xf numFmtId="165" fontId="5" fillId="4" borderId="16" xfId="0" applyNumberFormat="1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vertical="center"/>
    </xf>
    <xf numFmtId="165" fontId="5" fillId="4" borderId="38" xfId="0" applyNumberFormat="1" applyFont="1" applyFill="1" applyBorder="1" applyAlignment="1">
      <alignment vertical="center"/>
    </xf>
    <xf numFmtId="165" fontId="1" fillId="0" borderId="28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165" fontId="1" fillId="5" borderId="31" xfId="0" applyNumberFormat="1" applyFont="1" applyFill="1" applyBorder="1" applyAlignment="1">
      <alignment vertical="center"/>
    </xf>
    <xf numFmtId="165" fontId="1" fillId="0" borderId="42" xfId="0" applyNumberFormat="1" applyFont="1" applyBorder="1" applyAlignment="1" applyProtection="1">
      <alignment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165" fontId="1" fillId="5" borderId="45" xfId="0" applyNumberFormat="1" applyFont="1" applyFill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5" fillId="4" borderId="17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vertical="center"/>
    </xf>
    <xf numFmtId="0" fontId="5" fillId="6" borderId="16" xfId="0" applyFont="1" applyFill="1" applyBorder="1" applyAlignment="1" applyProtection="1">
      <alignment horizontal="center" vertical="center"/>
    </xf>
    <xf numFmtId="6" fontId="1" fillId="2" borderId="0" xfId="0" applyNumberFormat="1" applyFont="1" applyFill="1" applyAlignment="1" applyProtection="1">
      <alignment vertical="center"/>
    </xf>
    <xf numFmtId="0" fontId="5" fillId="6" borderId="16" xfId="0" applyFont="1" applyFill="1" applyBorder="1" applyAlignment="1" applyProtection="1">
      <alignment horizontal="left" vertical="center"/>
    </xf>
    <xf numFmtId="0" fontId="7" fillId="3" borderId="46" xfId="0" applyFont="1" applyFill="1" applyBorder="1" applyAlignment="1" applyProtection="1">
      <alignment horizontal="center" vertical="center" wrapText="1"/>
    </xf>
    <xf numFmtId="0" fontId="7" fillId="3" borderId="47" xfId="0" applyFont="1" applyFill="1" applyBorder="1" applyAlignment="1" applyProtection="1">
      <alignment horizontal="center" vertical="center" wrapText="1"/>
    </xf>
    <xf numFmtId="164" fontId="5" fillId="4" borderId="19" xfId="0" applyNumberFormat="1" applyFont="1" applyFill="1" applyBorder="1" applyAlignment="1" applyProtection="1">
      <alignment horizontal="center" vertical="center"/>
    </xf>
    <xf numFmtId="167" fontId="12" fillId="2" borderId="0" xfId="0" applyNumberFormat="1" applyFont="1" applyFill="1" applyAlignment="1" applyProtection="1">
      <alignment horizontal="left" vertical="center"/>
    </xf>
    <xf numFmtId="167" fontId="5" fillId="6" borderId="18" xfId="0" applyNumberFormat="1" applyFont="1" applyFill="1" applyBorder="1" applyAlignment="1" applyProtection="1">
      <alignment vertical="center" wrapText="1"/>
    </xf>
    <xf numFmtId="167" fontId="5" fillId="6" borderId="17" xfId="0" applyNumberFormat="1" applyFont="1" applyFill="1" applyBorder="1" applyAlignment="1" applyProtection="1">
      <alignment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1" fillId="10" borderId="5" xfId="0" applyFont="1" applyFill="1" applyBorder="1" applyAlignment="1" applyProtection="1">
      <alignment vertical="center" wrapText="1"/>
      <protection locked="0"/>
    </xf>
    <xf numFmtId="0" fontId="1" fillId="10" borderId="6" xfId="0" applyFont="1" applyFill="1" applyBorder="1" applyAlignment="1" applyProtection="1">
      <alignment vertical="center" wrapText="1"/>
      <protection locked="0"/>
    </xf>
    <xf numFmtId="0" fontId="1" fillId="10" borderId="9" xfId="0" applyFont="1" applyFill="1" applyBorder="1" applyAlignment="1" applyProtection="1">
      <alignment vertical="center" wrapText="1"/>
      <protection locked="0"/>
    </xf>
    <xf numFmtId="0" fontId="1" fillId="10" borderId="13" xfId="0" applyFont="1" applyFill="1" applyBorder="1" applyAlignment="1" applyProtection="1">
      <alignment vertical="center" wrapText="1"/>
      <protection locked="0"/>
    </xf>
    <xf numFmtId="0" fontId="1" fillId="10" borderId="9" xfId="0" applyFont="1" applyFill="1" applyBorder="1" applyAlignment="1" applyProtection="1">
      <alignment horizontal="center" vertical="center"/>
    </xf>
    <xf numFmtId="164" fontId="1" fillId="10" borderId="9" xfId="0" applyNumberFormat="1" applyFont="1" applyFill="1" applyBorder="1" applyAlignment="1" applyProtection="1">
      <alignment vertical="center"/>
      <protection locked="0"/>
    </xf>
    <xf numFmtId="0" fontId="5" fillId="11" borderId="9" xfId="0" applyFont="1" applyFill="1" applyBorder="1" applyAlignment="1" applyProtection="1">
      <alignment horizontal="center" vertical="center"/>
    </xf>
    <xf numFmtId="0" fontId="5" fillId="11" borderId="9" xfId="0" applyFont="1" applyFill="1" applyBorder="1" applyAlignment="1" applyProtection="1">
      <alignment vertical="center"/>
    </xf>
    <xf numFmtId="0" fontId="1" fillId="10" borderId="9" xfId="0" applyFont="1" applyFill="1" applyBorder="1" applyAlignment="1" applyProtection="1">
      <alignment horizontal="center" vertical="center" wrapText="1"/>
      <protection locked="0"/>
    </xf>
    <xf numFmtId="0" fontId="1" fillId="10" borderId="13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</xf>
    <xf numFmtId="168" fontId="5" fillId="11" borderId="9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>
      <alignment horizontal="center" vertical="center"/>
    </xf>
    <xf numFmtId="164" fontId="1" fillId="12" borderId="7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13" fillId="14" borderId="10" xfId="0" applyFont="1" applyFill="1" applyBorder="1" applyAlignment="1" applyProtection="1">
      <alignment horizontal="center" vertical="center"/>
    </xf>
    <xf numFmtId="0" fontId="5" fillId="13" borderId="30" xfId="0" applyFont="1" applyFill="1" applyBorder="1" applyAlignment="1" applyProtection="1">
      <alignment horizontal="center" vertical="center"/>
      <protection locked="0"/>
    </xf>
    <xf numFmtId="0" fontId="5" fillId="13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3" fillId="6" borderId="16" xfId="0" applyFont="1" applyFill="1" applyBorder="1" applyAlignment="1" applyProtection="1">
      <alignment horizontal="center" vertical="center"/>
    </xf>
    <xf numFmtId="167" fontId="3" fillId="6" borderId="18" xfId="0" applyNumberFormat="1" applyFont="1" applyFill="1" applyBorder="1" applyAlignment="1" applyProtection="1">
      <alignment vertical="center" wrapText="1"/>
    </xf>
    <xf numFmtId="167" fontId="3" fillId="6" borderId="17" xfId="0" applyNumberFormat="1" applyFont="1" applyFill="1" applyBorder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2" xfId="0" applyFont="1" applyFill="1" applyBorder="1" applyAlignment="1" applyProtection="1">
      <alignment horizontal="center" vertical="center" wrapText="1"/>
    </xf>
    <xf numFmtId="0" fontId="13" fillId="14" borderId="10" xfId="0" applyFont="1" applyFill="1" applyBorder="1" applyAlignment="1" applyProtection="1">
      <alignment horizontal="center" vertical="center" wrapText="1"/>
    </xf>
    <xf numFmtId="168" fontId="1" fillId="0" borderId="0" xfId="0" applyNumberFormat="1" applyFont="1" applyAlignment="1" applyProtection="1">
      <alignment vertical="center"/>
    </xf>
    <xf numFmtId="0" fontId="13" fillId="14" borderId="10" xfId="0" applyFont="1" applyFill="1" applyBorder="1" applyAlignment="1" applyProtection="1">
      <alignment horizontal="center" vertical="center" wrapText="1"/>
    </xf>
    <xf numFmtId="0" fontId="13" fillId="14" borderId="14" xfId="0" applyFont="1" applyFill="1" applyBorder="1" applyAlignment="1" applyProtection="1">
      <alignment horizontal="center" vertical="center" wrapText="1"/>
    </xf>
    <xf numFmtId="0" fontId="11" fillId="3" borderId="48" xfId="0" applyFont="1" applyFill="1" applyBorder="1" applyAlignment="1" applyProtection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5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52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4" borderId="24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50" xfId="0" applyFont="1" applyFill="1" applyBorder="1" applyAlignment="1">
      <alignment horizontal="left" vertical="center"/>
    </xf>
    <xf numFmtId="0" fontId="5" fillId="0" borderId="29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14" fillId="0" borderId="0" xfId="0" applyFont="1"/>
    <xf numFmtId="0" fontId="7" fillId="3" borderId="54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1" fillId="15" borderId="56" xfId="0" applyFont="1" applyFill="1" applyBorder="1" applyAlignment="1">
      <alignment horizontal="left" vertical="center" wrapText="1"/>
    </xf>
    <xf numFmtId="8" fontId="1" fillId="10" borderId="56" xfId="0" applyNumberFormat="1" applyFont="1" applyFill="1" applyBorder="1" applyAlignment="1">
      <alignment horizontal="right" vertical="center" wrapText="1"/>
    </xf>
    <xf numFmtId="0" fontId="1" fillId="16" borderId="0" xfId="0" applyFont="1" applyFill="1" applyAlignment="1">
      <alignment horizontal="left" vertical="center" wrapText="1"/>
    </xf>
    <xf numFmtId="8" fontId="1" fillId="15" borderId="5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10"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b/>
        <i val="0"/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  <dxf>
      <font>
        <sz val="11"/>
        <color rgb="FFC55A11"/>
        <name val="Calibri"/>
      </font>
      <fill>
        <patternFill>
          <bgColor rgb="FFFFE6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66"/>
      <rgbColor rgb="FF969696"/>
      <rgbColor rgb="FF003366"/>
      <rgbColor rgb="FF00B050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280080</xdr:colOff>
      <xdr:row>9</xdr:row>
      <xdr:rowOff>33480</xdr:rowOff>
    </xdr:from>
    <xdr:to>
      <xdr:col>21</xdr:col>
      <xdr:colOff>547200</xdr:colOff>
      <xdr:row>26</xdr:row>
      <xdr:rowOff>107640</xdr:rowOff>
    </xdr:to>
    <xdr:pic>
      <xdr:nvPicPr>
        <xdr:cNvPr id="2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090840" y="1720800"/>
          <a:ext cx="6708600" cy="3169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opLeftCell="A6" zoomScale="120" zoomScaleNormal="120" workbookViewId="0">
      <selection activeCell="B14" sqref="B14"/>
    </sheetView>
  </sheetViews>
  <sheetFormatPr baseColWidth="10" defaultRowHeight="14.5" x14ac:dyDescent="0.35"/>
  <cols>
    <col min="1" max="1" width="28" customWidth="1"/>
    <col min="2" max="2" width="31.453125" customWidth="1"/>
  </cols>
  <sheetData>
    <row r="2" spans="1:13" ht="28" x14ac:dyDescent="0.35">
      <c r="A2" s="116" t="s">
        <v>70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8" x14ac:dyDescent="0.3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17.5" x14ac:dyDescent="0.35">
      <c r="A4" s="113" t="s">
        <v>0</v>
      </c>
      <c r="B4" s="114" t="s">
        <v>71</v>
      </c>
      <c r="C4" s="35"/>
      <c r="D4" s="35"/>
      <c r="E4" s="35"/>
      <c r="F4" s="35"/>
      <c r="G4" s="35"/>
      <c r="H4" s="35"/>
      <c r="I4" s="35"/>
      <c r="J4" s="112"/>
      <c r="K4" s="112"/>
    </row>
    <row r="5" spans="1:13" ht="18" customHeight="1" x14ac:dyDescent="0.35">
      <c r="A5" s="125" t="s">
        <v>1</v>
      </c>
      <c r="B5" s="115" t="s">
        <v>72</v>
      </c>
      <c r="C5" s="35"/>
      <c r="D5" s="35"/>
      <c r="E5" s="35"/>
      <c r="F5" s="35"/>
      <c r="G5" s="35"/>
      <c r="H5" s="35"/>
      <c r="I5" s="35"/>
      <c r="J5" s="112"/>
      <c r="K5" s="112"/>
    </row>
    <row r="6" spans="1:13" ht="18" customHeight="1" x14ac:dyDescent="0.35">
      <c r="A6" s="125"/>
      <c r="B6" s="115" t="s">
        <v>73</v>
      </c>
      <c r="C6" s="35"/>
      <c r="D6" s="35"/>
      <c r="E6" s="35"/>
      <c r="F6" s="35"/>
      <c r="G6" s="35"/>
      <c r="H6" s="35"/>
      <c r="I6" s="35"/>
      <c r="J6" s="112"/>
      <c r="K6" s="112"/>
    </row>
    <row r="7" spans="1:13" ht="18" customHeight="1" x14ac:dyDescent="0.35">
      <c r="A7" s="125"/>
      <c r="B7" s="115" t="s">
        <v>74</v>
      </c>
      <c r="C7" s="35"/>
      <c r="D7" s="35"/>
      <c r="E7" s="35"/>
      <c r="F7" s="35"/>
      <c r="G7" s="35"/>
      <c r="H7" s="35"/>
      <c r="I7" s="35"/>
      <c r="J7" s="112"/>
      <c r="K7" s="112"/>
    </row>
    <row r="8" spans="1:13" ht="18" customHeight="1" x14ac:dyDescent="0.35">
      <c r="A8" s="125"/>
      <c r="B8" s="115" t="s">
        <v>75</v>
      </c>
      <c r="C8" s="35"/>
      <c r="D8" s="35"/>
      <c r="E8" s="35"/>
      <c r="F8" s="35"/>
      <c r="G8" s="35"/>
      <c r="H8" s="35"/>
      <c r="I8" s="35"/>
      <c r="J8" s="112"/>
      <c r="K8" s="112"/>
    </row>
    <row r="9" spans="1:13" ht="18" customHeight="1" x14ac:dyDescent="0.35">
      <c r="A9" s="125"/>
      <c r="B9" s="115" t="s">
        <v>76</v>
      </c>
      <c r="C9" s="35"/>
      <c r="D9" s="35"/>
      <c r="E9" s="35"/>
      <c r="F9" s="35"/>
      <c r="G9" s="35"/>
      <c r="H9" s="35"/>
      <c r="I9" s="35"/>
      <c r="J9" s="112"/>
      <c r="K9" s="112"/>
    </row>
    <row r="10" spans="1:13" ht="18" customHeight="1" x14ac:dyDescent="0.35">
      <c r="A10" s="125"/>
      <c r="B10" s="115" t="s">
        <v>77</v>
      </c>
      <c r="C10" s="35"/>
      <c r="D10" s="35"/>
      <c r="E10" s="35"/>
      <c r="F10" s="35"/>
      <c r="G10" s="35"/>
      <c r="H10" s="35"/>
      <c r="I10" s="35"/>
      <c r="J10" s="112"/>
      <c r="K10" s="112"/>
    </row>
    <row r="11" spans="1:13" ht="18" customHeight="1" x14ac:dyDescent="0.35">
      <c r="A11" s="126"/>
      <c r="B11" s="115" t="s">
        <v>78</v>
      </c>
      <c r="C11" s="35"/>
      <c r="D11" s="35"/>
      <c r="E11" s="35"/>
      <c r="F11" s="35"/>
      <c r="G11" s="35"/>
      <c r="H11" s="35"/>
      <c r="I11" s="35"/>
      <c r="J11" s="112"/>
      <c r="K11" s="112"/>
    </row>
    <row r="12" spans="1:13" ht="16" x14ac:dyDescent="0.35">
      <c r="A12" s="35"/>
      <c r="B12" s="35" t="s">
        <v>68</v>
      </c>
      <c r="C12" s="35"/>
      <c r="D12" s="35"/>
      <c r="E12" s="35"/>
      <c r="F12" s="35"/>
      <c r="G12" s="35"/>
      <c r="H12" s="35"/>
      <c r="I12" s="35"/>
      <c r="J12" s="112"/>
      <c r="K12" s="112"/>
    </row>
    <row r="13" spans="1:13" ht="16" x14ac:dyDescent="0.35">
      <c r="A13" s="35"/>
      <c r="B13" s="35"/>
      <c r="C13" s="35"/>
      <c r="D13" s="35"/>
      <c r="E13" s="35"/>
      <c r="F13" s="35"/>
      <c r="G13" s="35"/>
      <c r="H13" s="35"/>
      <c r="I13" s="35"/>
      <c r="J13" s="112"/>
      <c r="K13" s="112"/>
    </row>
    <row r="14" spans="1:13" ht="70" x14ac:dyDescent="0.35">
      <c r="A14" s="123" t="s">
        <v>88</v>
      </c>
      <c r="B14" s="115" t="s">
        <v>90</v>
      </c>
      <c r="C14" s="35"/>
      <c r="D14" s="35"/>
      <c r="E14" s="35"/>
      <c r="F14" s="35"/>
      <c r="G14" s="35"/>
      <c r="H14" s="35"/>
      <c r="I14" s="35"/>
      <c r="J14" s="112"/>
      <c r="K14" s="112"/>
    </row>
    <row r="15" spans="1:13" ht="16" x14ac:dyDescent="0.35">
      <c r="A15" s="35"/>
      <c r="B15" s="35"/>
      <c r="C15" s="35"/>
      <c r="D15" s="35"/>
      <c r="E15" s="35"/>
      <c r="F15" s="35"/>
      <c r="G15" s="35"/>
      <c r="H15" s="35"/>
      <c r="I15" s="35"/>
      <c r="J15" s="112"/>
      <c r="K15" s="112"/>
    </row>
    <row r="16" spans="1:13" ht="16" x14ac:dyDescent="0.35">
      <c r="A16" s="35"/>
      <c r="B16" s="35"/>
      <c r="C16" s="35"/>
      <c r="D16" s="35"/>
      <c r="E16" s="35"/>
      <c r="F16" s="35"/>
      <c r="G16" s="35"/>
      <c r="H16" s="35"/>
      <c r="I16" s="35"/>
      <c r="J16" s="112"/>
      <c r="K16" s="112"/>
    </row>
    <row r="17" spans="1:11" ht="16" x14ac:dyDescent="0.35">
      <c r="A17" s="35"/>
      <c r="B17" s="35"/>
      <c r="C17" s="35"/>
      <c r="D17" s="35"/>
      <c r="E17" s="35"/>
      <c r="F17" s="35"/>
      <c r="G17" s="35"/>
      <c r="H17" s="35"/>
      <c r="I17" s="35"/>
      <c r="J17" s="112"/>
      <c r="K17" s="112"/>
    </row>
    <row r="18" spans="1:11" ht="16" x14ac:dyDescent="0.35">
      <c r="A18" s="35"/>
      <c r="B18" s="35"/>
      <c r="C18" s="35"/>
      <c r="D18" s="35"/>
      <c r="E18" s="35"/>
      <c r="F18" s="35"/>
      <c r="G18" s="35"/>
      <c r="H18" s="35"/>
      <c r="I18" s="35"/>
    </row>
    <row r="19" spans="1:11" ht="16" x14ac:dyDescent="0.35">
      <c r="A19" s="35"/>
      <c r="B19" s="35"/>
      <c r="C19" s="35"/>
      <c r="D19" s="35"/>
      <c r="E19" s="35"/>
      <c r="F19" s="35"/>
      <c r="G19" s="35"/>
      <c r="H19" s="35"/>
      <c r="I19" s="35"/>
    </row>
    <row r="29" spans="1:11" ht="18.5" hidden="1" x14ac:dyDescent="0.45">
      <c r="A29" s="150" t="s">
        <v>90</v>
      </c>
    </row>
    <row r="30" spans="1:11" ht="18.5" hidden="1" x14ac:dyDescent="0.45">
      <c r="A30" s="150" t="s">
        <v>89</v>
      </c>
    </row>
  </sheetData>
  <mergeCells count="1">
    <mergeCell ref="A5:A11"/>
  </mergeCells>
  <dataValidations count="1">
    <dataValidation type="list" allowBlank="1" showInputMessage="1" showErrorMessage="1" sqref="B14">
      <formula1>$A$29:$A$30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9"/>
  <sheetViews>
    <sheetView tabSelected="1" topLeftCell="A4" zoomScale="90" zoomScaleNormal="90" workbookViewId="0">
      <selection activeCell="A4" sqref="A4:H14"/>
    </sheetView>
  </sheetViews>
  <sheetFormatPr baseColWidth="10" defaultColWidth="11.54296875" defaultRowHeight="16" x14ac:dyDescent="0.35"/>
  <cols>
    <col min="1" max="1" width="18.54296875" style="81" customWidth="1"/>
    <col min="2" max="2" width="24" style="81" customWidth="1"/>
    <col min="3" max="3" width="27" style="81" customWidth="1"/>
    <col min="4" max="4" width="23.453125" style="81" customWidth="1"/>
    <col min="5" max="6" width="16.453125" style="81" customWidth="1"/>
    <col min="7" max="7" width="11.453125" style="81" customWidth="1"/>
    <col min="8" max="8" width="12.1796875" style="81" customWidth="1"/>
    <col min="9" max="9" width="13" style="35" customWidth="1"/>
    <col min="10" max="24" width="11.453125" style="35" customWidth="1"/>
    <col min="25" max="25" width="11.453125" style="81" customWidth="1"/>
    <col min="26" max="16384" width="11.54296875" style="82"/>
  </cols>
  <sheetData>
    <row r="1" spans="1:25" ht="28" x14ac:dyDescent="0.35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25" ht="22" x14ac:dyDescent="0.35">
      <c r="A2" s="36" t="s">
        <v>2</v>
      </c>
      <c r="B2" s="35"/>
      <c r="C2" s="35"/>
      <c r="D2" s="35"/>
      <c r="E2" s="35"/>
      <c r="F2" s="35"/>
      <c r="G2" s="35"/>
      <c r="H2" s="35"/>
    </row>
    <row r="3" spans="1:25" ht="8.15" customHeight="1" x14ac:dyDescent="0.35">
      <c r="A3" s="37"/>
      <c r="B3" s="35"/>
      <c r="C3" s="35"/>
      <c r="D3" s="35"/>
      <c r="E3" s="35"/>
      <c r="F3" s="35"/>
      <c r="G3" s="35"/>
      <c r="H3" s="35"/>
      <c r="Y3" s="35"/>
    </row>
    <row r="4" spans="1:25" ht="21.75" customHeight="1" x14ac:dyDescent="0.35">
      <c r="A4" s="127" t="s">
        <v>80</v>
      </c>
      <c r="B4" s="128"/>
      <c r="C4" s="128"/>
      <c r="D4" s="128"/>
      <c r="E4" s="128"/>
      <c r="F4" s="128"/>
      <c r="G4" s="128"/>
      <c r="H4" s="128"/>
      <c r="Y4" s="35"/>
    </row>
    <row r="5" spans="1:25" x14ac:dyDescent="0.35">
      <c r="A5" s="88" t="s">
        <v>14</v>
      </c>
      <c r="B5" s="89"/>
      <c r="C5" s="89" t="s">
        <v>15</v>
      </c>
      <c r="D5" s="89" t="s">
        <v>16</v>
      </c>
      <c r="E5" s="89" t="s">
        <v>17</v>
      </c>
      <c r="F5" s="89" t="s">
        <v>18</v>
      </c>
      <c r="G5" s="89" t="s">
        <v>9</v>
      </c>
      <c r="H5" s="89"/>
      <c r="Y5" s="35"/>
    </row>
    <row r="6" spans="1:25" ht="23.25" customHeight="1" x14ac:dyDescent="0.35">
      <c r="A6" s="117" t="s">
        <v>9</v>
      </c>
      <c r="B6" s="118"/>
      <c r="C6" s="118">
        <f>G59</f>
        <v>1020</v>
      </c>
      <c r="D6" s="119">
        <f>H59</f>
        <v>257</v>
      </c>
      <c r="E6" s="119">
        <f>IF('A remplir au préalable'!$B$14="Non",0,0.15*C6)</f>
        <v>153</v>
      </c>
      <c r="F6" s="119">
        <f>E105</f>
        <v>0</v>
      </c>
      <c r="G6" s="119">
        <f>SUM(C6:F6)</f>
        <v>1430</v>
      </c>
      <c r="H6" s="91"/>
      <c r="Y6" s="35"/>
    </row>
    <row r="7" spans="1:25" x14ac:dyDescent="0.35">
      <c r="A7" s="87" t="str">
        <f>IF('A remplir au préalable'!B4="","",'A remplir au préalable'!B4)</f>
        <v>Saisie nom chef file</v>
      </c>
      <c r="B7" s="92"/>
      <c r="C7" s="92">
        <f t="shared" ref="C7:C14" si="0">SUMIF($C$19:$C$58,A7,$G$19:$G$58)</f>
        <v>0</v>
      </c>
      <c r="D7" s="92">
        <f t="shared" ref="D7:D14" si="1">SUMIF($C$19:$C$58,A7,$H$19:$H$58)</f>
        <v>0</v>
      </c>
      <c r="E7" s="93">
        <f>IF('A remplir au préalable'!$B$14="Non",0,0.15*C7)</f>
        <v>0</v>
      </c>
      <c r="F7" s="92">
        <f>SUMIF($D$65:$D$104,A7,$E$65:$E$104)</f>
        <v>0</v>
      </c>
      <c r="G7" s="93">
        <f t="shared" ref="G7:G14" si="2">SUM(C7:F7)</f>
        <v>0</v>
      </c>
      <c r="H7" s="91"/>
      <c r="Y7" s="35"/>
    </row>
    <row r="8" spans="1:25" x14ac:dyDescent="0.35">
      <c r="A8" s="87" t="str">
        <f>IF('A remplir au préalable'!B5="","",'A remplir au préalable'!B5)</f>
        <v>Saisie nom anim1</v>
      </c>
      <c r="B8" s="92"/>
      <c r="C8" s="92">
        <f t="shared" si="0"/>
        <v>1020</v>
      </c>
      <c r="D8" s="92">
        <f t="shared" si="1"/>
        <v>123</v>
      </c>
      <c r="E8" s="93">
        <f>IF('A remplir au préalable'!$B$14="Non",0,0.15*C8)</f>
        <v>153</v>
      </c>
      <c r="F8" s="92">
        <f t="shared" ref="F8:F14" si="3">SUMIF($D$65:$D$104,A8,$E$65:$E$104)</f>
        <v>0</v>
      </c>
      <c r="G8" s="93">
        <f t="shared" si="2"/>
        <v>1296</v>
      </c>
      <c r="H8" s="91"/>
      <c r="Y8" s="35"/>
    </row>
    <row r="9" spans="1:25" x14ac:dyDescent="0.35">
      <c r="A9" s="87" t="str">
        <f>IF('A remplir au préalable'!B6="","",'A remplir au préalable'!B6)</f>
        <v>Saisie nom anim2</v>
      </c>
      <c r="B9" s="92"/>
      <c r="C9" s="92">
        <f t="shared" si="0"/>
        <v>0</v>
      </c>
      <c r="D9" s="92">
        <f t="shared" si="1"/>
        <v>0</v>
      </c>
      <c r="E9" s="93">
        <f>IF('A remplir au préalable'!$B$14="Non",0,0.15*C9)</f>
        <v>0</v>
      </c>
      <c r="F9" s="92">
        <f t="shared" si="3"/>
        <v>0</v>
      </c>
      <c r="G9" s="93">
        <f t="shared" si="2"/>
        <v>0</v>
      </c>
      <c r="H9" s="91"/>
      <c r="Y9" s="35"/>
    </row>
    <row r="10" spans="1:25" x14ac:dyDescent="0.35">
      <c r="A10" s="87" t="str">
        <f>IF('A remplir au préalable'!B7="","",'A remplir au préalable'!B7)</f>
        <v>Saisie nom anim3</v>
      </c>
      <c r="B10" s="92"/>
      <c r="C10" s="92">
        <f t="shared" si="0"/>
        <v>0</v>
      </c>
      <c r="D10" s="92">
        <f t="shared" si="1"/>
        <v>134</v>
      </c>
      <c r="E10" s="93">
        <f>IF('A remplir au préalable'!$B$14="Non",0,0.15*C10)</f>
        <v>0</v>
      </c>
      <c r="F10" s="92">
        <f t="shared" si="3"/>
        <v>0</v>
      </c>
      <c r="G10" s="93">
        <f t="shared" si="2"/>
        <v>134</v>
      </c>
      <c r="H10" s="91"/>
      <c r="Y10" s="35"/>
    </row>
    <row r="11" spans="1:25" x14ac:dyDescent="0.35">
      <c r="A11" s="87" t="str">
        <f>IF('A remplir au préalable'!B8="","",'A remplir au préalable'!B8)</f>
        <v>Saisie nom anim4</v>
      </c>
      <c r="B11" s="92"/>
      <c r="C11" s="92">
        <f t="shared" si="0"/>
        <v>0</v>
      </c>
      <c r="D11" s="92">
        <f t="shared" si="1"/>
        <v>0</v>
      </c>
      <c r="E11" s="93">
        <f>IF('A remplir au préalable'!$B$14="Non",0,0.15*C11)</f>
        <v>0</v>
      </c>
      <c r="F11" s="92">
        <f t="shared" si="3"/>
        <v>0</v>
      </c>
      <c r="G11" s="93">
        <f t="shared" si="2"/>
        <v>0</v>
      </c>
      <c r="H11" s="91"/>
      <c r="Y11" s="35"/>
    </row>
    <row r="12" spans="1:25" x14ac:dyDescent="0.35">
      <c r="A12" s="87" t="str">
        <f>IF('A remplir au préalable'!B9="","",'A remplir au préalable'!B9)</f>
        <v>Saisie nom anim5</v>
      </c>
      <c r="B12" s="92"/>
      <c r="C12" s="92">
        <f t="shared" si="0"/>
        <v>0</v>
      </c>
      <c r="D12" s="92">
        <f t="shared" si="1"/>
        <v>0</v>
      </c>
      <c r="E12" s="93">
        <f>IF('A remplir au préalable'!$B$14="Non",0,0.15*C12)</f>
        <v>0</v>
      </c>
      <c r="F12" s="92">
        <f t="shared" si="3"/>
        <v>0</v>
      </c>
      <c r="G12" s="93">
        <f t="shared" si="2"/>
        <v>0</v>
      </c>
      <c r="H12" s="91"/>
      <c r="Y12" s="35"/>
    </row>
    <row r="13" spans="1:25" x14ac:dyDescent="0.35">
      <c r="A13" s="87" t="str">
        <f>IF('A remplir au préalable'!B10="","",'A remplir au préalable'!B10)</f>
        <v>Saisie nom anim6</v>
      </c>
      <c r="B13" s="92"/>
      <c r="C13" s="92">
        <f t="shared" si="0"/>
        <v>0</v>
      </c>
      <c r="D13" s="92">
        <f t="shared" si="1"/>
        <v>0</v>
      </c>
      <c r="E13" s="93">
        <f>IF('A remplir au préalable'!$B$14="Non",0,0.15*C13)</f>
        <v>0</v>
      </c>
      <c r="F13" s="92">
        <f t="shared" si="3"/>
        <v>0</v>
      </c>
      <c r="G13" s="93">
        <f t="shared" si="2"/>
        <v>0</v>
      </c>
      <c r="H13" s="91"/>
      <c r="Y13" s="35"/>
    </row>
    <row r="14" spans="1:25" x14ac:dyDescent="0.35">
      <c r="A14" s="87" t="str">
        <f>IF('A remplir au préalable'!B11="","",'A remplir au préalable'!B11)</f>
        <v>Saisie nom anim7</v>
      </c>
      <c r="B14" s="92"/>
      <c r="C14" s="92">
        <f t="shared" si="0"/>
        <v>0</v>
      </c>
      <c r="D14" s="92">
        <f t="shared" si="1"/>
        <v>0</v>
      </c>
      <c r="E14" s="93">
        <f>IF('A remplir au préalable'!$B$14="Non",0,0.15*C14)</f>
        <v>0</v>
      </c>
      <c r="F14" s="92">
        <f t="shared" si="3"/>
        <v>0</v>
      </c>
      <c r="G14" s="93">
        <f t="shared" si="2"/>
        <v>0</v>
      </c>
      <c r="H14" s="91"/>
      <c r="Y14" s="35"/>
    </row>
    <row r="15" spans="1:25" ht="18.5" x14ac:dyDescent="0.35">
      <c r="A15" s="37"/>
      <c r="B15" s="35"/>
      <c r="C15" s="35"/>
      <c r="D15" s="35"/>
      <c r="E15" s="35"/>
      <c r="F15" s="35"/>
      <c r="G15" s="35"/>
      <c r="H15" s="35"/>
      <c r="Y15" s="35"/>
    </row>
    <row r="16" spans="1:25" x14ac:dyDescent="0.35">
      <c r="B16" s="35"/>
      <c r="C16" s="35"/>
      <c r="D16" s="35"/>
      <c r="E16" s="35"/>
      <c r="F16" s="35"/>
      <c r="G16" s="35"/>
      <c r="H16" s="35"/>
      <c r="Y16" s="35"/>
    </row>
    <row r="17" spans="1:25" ht="24.25" customHeight="1" x14ac:dyDescent="0.35">
      <c r="A17" s="37" t="s">
        <v>3</v>
      </c>
      <c r="B17" s="35"/>
      <c r="C17" s="35"/>
      <c r="D17" s="35"/>
      <c r="E17" s="35"/>
      <c r="F17" s="86"/>
      <c r="G17" s="35"/>
      <c r="H17" s="35"/>
      <c r="Y17" s="35"/>
    </row>
    <row r="18" spans="1:25" ht="63.75" customHeight="1" x14ac:dyDescent="0.35">
      <c r="A18" s="96" t="s">
        <v>4</v>
      </c>
      <c r="B18" s="97" t="s">
        <v>5</v>
      </c>
      <c r="C18" s="97" t="s">
        <v>6</v>
      </c>
      <c r="D18" s="122" t="s">
        <v>7</v>
      </c>
      <c r="E18" s="121" t="s">
        <v>87</v>
      </c>
      <c r="F18" s="97" t="s">
        <v>8</v>
      </c>
      <c r="G18" s="97" t="s">
        <v>85</v>
      </c>
      <c r="H18" s="122" t="s">
        <v>84</v>
      </c>
      <c r="U18" s="82"/>
      <c r="V18" s="82"/>
      <c r="W18" s="82"/>
      <c r="X18" s="82"/>
      <c r="Y18" s="82"/>
    </row>
    <row r="19" spans="1:25" x14ac:dyDescent="0.35">
      <c r="A19" s="94">
        <v>1</v>
      </c>
      <c r="B19" s="98"/>
      <c r="C19" s="99" t="s">
        <v>72</v>
      </c>
      <c r="D19" s="100"/>
      <c r="E19" s="124">
        <v>340</v>
      </c>
      <c r="F19" s="106">
        <v>3</v>
      </c>
      <c r="G19" s="111">
        <f>IF(F19="","",F19*E19)</f>
        <v>1020</v>
      </c>
      <c r="H19" s="124">
        <v>123</v>
      </c>
      <c r="U19" s="82"/>
      <c r="V19" s="82"/>
      <c r="W19" s="82"/>
      <c r="X19" s="82"/>
      <c r="Y19" s="82"/>
    </row>
    <row r="20" spans="1:25" x14ac:dyDescent="0.35">
      <c r="A20" s="95">
        <v>2</v>
      </c>
      <c r="B20" s="100"/>
      <c r="C20" s="99" t="s">
        <v>74</v>
      </c>
      <c r="D20" s="100"/>
      <c r="F20" s="106"/>
      <c r="G20" s="111" t="str">
        <f>IF(F20="","",F20*#REF!)</f>
        <v/>
      </c>
      <c r="H20" s="124">
        <v>134</v>
      </c>
      <c r="U20" s="82"/>
      <c r="V20" s="82"/>
      <c r="W20" s="82"/>
      <c r="X20" s="82"/>
      <c r="Y20" s="82"/>
    </row>
    <row r="21" spans="1:25" x14ac:dyDescent="0.35">
      <c r="A21" s="94">
        <v>3</v>
      </c>
      <c r="B21" s="100"/>
      <c r="C21" s="99" t="s">
        <v>68</v>
      </c>
      <c r="D21" s="100"/>
      <c r="F21" s="106"/>
      <c r="G21" s="111" t="str">
        <f>IF(F21="","",F21*#REF!)</f>
        <v/>
      </c>
      <c r="H21" s="124"/>
      <c r="U21" s="82"/>
      <c r="V21" s="82"/>
      <c r="W21" s="82"/>
      <c r="X21" s="82"/>
      <c r="Y21" s="82"/>
    </row>
    <row r="22" spans="1:25" x14ac:dyDescent="0.35">
      <c r="A22" s="95">
        <v>4</v>
      </c>
      <c r="B22" s="100"/>
      <c r="C22" s="99" t="s">
        <v>68</v>
      </c>
      <c r="D22" s="100"/>
      <c r="F22" s="106"/>
      <c r="G22" s="111" t="str">
        <f>IF(F22="","",F22*#REF!)</f>
        <v/>
      </c>
      <c r="H22" s="124"/>
      <c r="U22" s="82"/>
      <c r="V22" s="82"/>
      <c r="W22" s="82"/>
      <c r="X22" s="82"/>
      <c r="Y22" s="82"/>
    </row>
    <row r="23" spans="1:25" x14ac:dyDescent="0.35">
      <c r="A23" s="94">
        <v>5</v>
      </c>
      <c r="B23" s="100"/>
      <c r="C23" s="99" t="s">
        <v>68</v>
      </c>
      <c r="D23" s="100"/>
      <c r="F23" s="106"/>
      <c r="G23" s="111" t="str">
        <f>IF(F23="","",F23*#REF!)</f>
        <v/>
      </c>
      <c r="H23" s="124"/>
      <c r="U23" s="82"/>
      <c r="V23" s="82"/>
      <c r="W23" s="82"/>
      <c r="X23" s="82"/>
      <c r="Y23" s="82"/>
    </row>
    <row r="24" spans="1:25" x14ac:dyDescent="0.35">
      <c r="A24" s="95">
        <v>6</v>
      </c>
      <c r="B24" s="100"/>
      <c r="C24" s="99" t="s">
        <v>68</v>
      </c>
      <c r="D24" s="100"/>
      <c r="F24" s="106"/>
      <c r="G24" s="111" t="str">
        <f>IF(F24="","",F24*#REF!)</f>
        <v/>
      </c>
      <c r="H24" s="124"/>
      <c r="U24" s="82"/>
      <c r="V24" s="82"/>
      <c r="W24" s="82"/>
      <c r="X24" s="82"/>
      <c r="Y24" s="82"/>
    </row>
    <row r="25" spans="1:25" x14ac:dyDescent="0.35">
      <c r="A25" s="94">
        <v>7</v>
      </c>
      <c r="B25" s="100"/>
      <c r="C25" s="99" t="s">
        <v>68</v>
      </c>
      <c r="D25" s="100"/>
      <c r="F25" s="106"/>
      <c r="G25" s="111" t="str">
        <f>IF(F25="","",F25*#REF!)</f>
        <v/>
      </c>
      <c r="H25" s="124"/>
      <c r="U25" s="82"/>
      <c r="V25" s="82"/>
      <c r="W25" s="82"/>
      <c r="X25" s="82"/>
      <c r="Y25" s="82"/>
    </row>
    <row r="26" spans="1:25" x14ac:dyDescent="0.35">
      <c r="A26" s="95">
        <v>8</v>
      </c>
      <c r="B26" s="100"/>
      <c r="C26" s="99" t="s">
        <v>68</v>
      </c>
      <c r="D26" s="100"/>
      <c r="F26" s="106"/>
      <c r="G26" s="111" t="str">
        <f>IF(F26="","",F26*#REF!)</f>
        <v/>
      </c>
      <c r="H26" s="124"/>
      <c r="U26" s="82"/>
      <c r="V26" s="82"/>
      <c r="W26" s="82"/>
      <c r="X26" s="82"/>
      <c r="Y26" s="82"/>
    </row>
    <row r="27" spans="1:25" x14ac:dyDescent="0.35">
      <c r="A27" s="94">
        <v>9</v>
      </c>
      <c r="B27" s="100"/>
      <c r="C27" s="99" t="s">
        <v>68</v>
      </c>
      <c r="D27" s="100"/>
      <c r="F27" s="106"/>
      <c r="G27" s="111" t="str">
        <f>IF(F27="","",F27*#REF!)</f>
        <v/>
      </c>
      <c r="H27" s="124"/>
      <c r="U27" s="82"/>
      <c r="V27" s="82"/>
      <c r="W27" s="82"/>
      <c r="X27" s="82"/>
      <c r="Y27" s="82"/>
    </row>
    <row r="28" spans="1:25" x14ac:dyDescent="0.35">
      <c r="A28" s="95">
        <v>10</v>
      </c>
      <c r="B28" s="100"/>
      <c r="C28" s="99" t="s">
        <v>68</v>
      </c>
      <c r="D28" s="100"/>
      <c r="F28" s="106"/>
      <c r="G28" s="111" t="str">
        <f>IF(F28="","",F28*#REF!)</f>
        <v/>
      </c>
      <c r="H28" s="124"/>
      <c r="U28" s="82"/>
      <c r="V28" s="82"/>
      <c r="W28" s="82"/>
      <c r="X28" s="82"/>
      <c r="Y28" s="82"/>
    </row>
    <row r="29" spans="1:25" x14ac:dyDescent="0.35">
      <c r="A29" s="94">
        <v>11</v>
      </c>
      <c r="B29" s="100"/>
      <c r="C29" s="99" t="s">
        <v>68</v>
      </c>
      <c r="D29" s="100"/>
      <c r="F29" s="106"/>
      <c r="G29" s="111" t="str">
        <f>IF(F29="","",F29*#REF!)</f>
        <v/>
      </c>
      <c r="H29" s="124"/>
      <c r="U29" s="82"/>
      <c r="V29" s="82"/>
      <c r="W29" s="82"/>
      <c r="X29" s="82"/>
      <c r="Y29" s="82"/>
    </row>
    <row r="30" spans="1:25" x14ac:dyDescent="0.35">
      <c r="A30" s="95">
        <v>12</v>
      </c>
      <c r="B30" s="100"/>
      <c r="C30" s="99" t="s">
        <v>68</v>
      </c>
      <c r="D30" s="100"/>
      <c r="F30" s="106"/>
      <c r="G30" s="111" t="str">
        <f>IF(F30="","",F30*#REF!)</f>
        <v/>
      </c>
      <c r="H30" s="124"/>
      <c r="U30" s="82"/>
      <c r="V30" s="82"/>
      <c r="W30" s="82"/>
      <c r="X30" s="82"/>
      <c r="Y30" s="82"/>
    </row>
    <row r="31" spans="1:25" x14ac:dyDescent="0.35">
      <c r="A31" s="94">
        <v>13</v>
      </c>
      <c r="B31" s="100"/>
      <c r="C31" s="99" t="s">
        <v>68</v>
      </c>
      <c r="D31" s="100"/>
      <c r="F31" s="106"/>
      <c r="G31" s="111" t="str">
        <f>IF(F31="","",F31*#REF!)</f>
        <v/>
      </c>
      <c r="H31" s="124"/>
      <c r="U31" s="82"/>
      <c r="V31" s="82"/>
      <c r="W31" s="82"/>
      <c r="X31" s="82"/>
      <c r="Y31" s="82"/>
    </row>
    <row r="32" spans="1:25" x14ac:dyDescent="0.35">
      <c r="A32" s="95">
        <v>14</v>
      </c>
      <c r="B32" s="100"/>
      <c r="C32" s="99" t="s">
        <v>68</v>
      </c>
      <c r="D32" s="100"/>
      <c r="F32" s="106"/>
      <c r="G32" s="111" t="str">
        <f>IF(F32="","",F32*#REF!)</f>
        <v/>
      </c>
      <c r="H32" s="124"/>
      <c r="U32" s="82"/>
      <c r="V32" s="82"/>
      <c r="W32" s="82"/>
      <c r="X32" s="82"/>
      <c r="Y32" s="82"/>
    </row>
    <row r="33" spans="1:25" x14ac:dyDescent="0.35">
      <c r="A33" s="94">
        <v>15</v>
      </c>
      <c r="B33" s="101"/>
      <c r="C33" s="99" t="s">
        <v>68</v>
      </c>
      <c r="D33" s="101"/>
      <c r="F33" s="106"/>
      <c r="G33" s="111" t="str">
        <f>IF(F33="","",F33*#REF!)</f>
        <v/>
      </c>
      <c r="H33" s="124"/>
      <c r="U33" s="82"/>
      <c r="V33" s="82"/>
      <c r="W33" s="82"/>
      <c r="X33" s="82"/>
      <c r="Y33" s="82"/>
    </row>
    <row r="34" spans="1:25" x14ac:dyDescent="0.35">
      <c r="A34" s="95">
        <v>16</v>
      </c>
      <c r="B34" s="101"/>
      <c r="C34" s="99" t="s">
        <v>68</v>
      </c>
      <c r="D34" s="101"/>
      <c r="F34" s="106"/>
      <c r="G34" s="111" t="str">
        <f>IF(F34="","",F34*#REF!)</f>
        <v/>
      </c>
      <c r="H34" s="124"/>
      <c r="U34" s="82"/>
      <c r="V34" s="82"/>
      <c r="W34" s="82"/>
      <c r="X34" s="82"/>
      <c r="Y34" s="82"/>
    </row>
    <row r="35" spans="1:25" x14ac:dyDescent="0.35">
      <c r="A35" s="94">
        <v>17</v>
      </c>
      <c r="B35" s="101"/>
      <c r="C35" s="99" t="s">
        <v>68</v>
      </c>
      <c r="D35" s="101"/>
      <c r="F35" s="106"/>
      <c r="G35" s="111" t="str">
        <f>IF(F35="","",F35*#REF!)</f>
        <v/>
      </c>
      <c r="H35" s="124"/>
      <c r="U35" s="82"/>
      <c r="V35" s="82"/>
      <c r="W35" s="82"/>
      <c r="X35" s="82"/>
      <c r="Y35" s="82"/>
    </row>
    <row r="36" spans="1:25" x14ac:dyDescent="0.35">
      <c r="A36" s="95">
        <v>18</v>
      </c>
      <c r="B36" s="101"/>
      <c r="C36" s="99" t="s">
        <v>68</v>
      </c>
      <c r="D36" s="101"/>
      <c r="F36" s="106"/>
      <c r="G36" s="111" t="str">
        <f>IF(F36="","",F36*#REF!)</f>
        <v/>
      </c>
      <c r="H36" s="124"/>
      <c r="U36" s="82"/>
      <c r="V36" s="82"/>
      <c r="W36" s="82"/>
      <c r="X36" s="82"/>
      <c r="Y36" s="82"/>
    </row>
    <row r="37" spans="1:25" x14ac:dyDescent="0.35">
      <c r="A37" s="94">
        <v>19</v>
      </c>
      <c r="B37" s="101"/>
      <c r="C37" s="99" t="s">
        <v>68</v>
      </c>
      <c r="D37" s="101"/>
      <c r="F37" s="106"/>
      <c r="G37" s="111" t="str">
        <f>IF(F37="","",F37*#REF!)</f>
        <v/>
      </c>
      <c r="H37" s="124"/>
      <c r="U37" s="82"/>
      <c r="V37" s="82"/>
      <c r="W37" s="82"/>
      <c r="X37" s="82"/>
      <c r="Y37" s="82"/>
    </row>
    <row r="38" spans="1:25" x14ac:dyDescent="0.35">
      <c r="A38" s="95">
        <v>20</v>
      </c>
      <c r="B38" s="101"/>
      <c r="C38" s="99" t="s">
        <v>68</v>
      </c>
      <c r="D38" s="101"/>
      <c r="F38" s="106"/>
      <c r="G38" s="111" t="str">
        <f>IF(F38="","",F38*#REF!)</f>
        <v/>
      </c>
      <c r="H38" s="124"/>
      <c r="U38" s="82"/>
      <c r="V38" s="82"/>
      <c r="W38" s="82"/>
      <c r="X38" s="82"/>
      <c r="Y38" s="82"/>
    </row>
    <row r="39" spans="1:25" x14ac:dyDescent="0.35">
      <c r="A39" s="94">
        <v>21</v>
      </c>
      <c r="B39" s="101"/>
      <c r="C39" s="99" t="s">
        <v>68</v>
      </c>
      <c r="D39" s="101"/>
      <c r="F39" s="106"/>
      <c r="G39" s="111" t="str">
        <f>IF(F39="","",F39*#REF!)</f>
        <v/>
      </c>
      <c r="H39" s="124"/>
      <c r="U39" s="82"/>
      <c r="V39" s="82"/>
      <c r="W39" s="82"/>
      <c r="X39" s="82"/>
      <c r="Y39" s="82"/>
    </row>
    <row r="40" spans="1:25" x14ac:dyDescent="0.35">
      <c r="A40" s="95">
        <v>22</v>
      </c>
      <c r="B40" s="101"/>
      <c r="C40" s="99" t="s">
        <v>68</v>
      </c>
      <c r="D40" s="101"/>
      <c r="F40" s="106"/>
      <c r="G40" s="111" t="str">
        <f>IF(F40="","",F40*#REF!)</f>
        <v/>
      </c>
      <c r="H40" s="124"/>
      <c r="U40" s="82"/>
      <c r="V40" s="82"/>
      <c r="W40" s="82"/>
      <c r="X40" s="82"/>
      <c r="Y40" s="82"/>
    </row>
    <row r="41" spans="1:25" x14ac:dyDescent="0.35">
      <c r="A41" s="94">
        <v>23</v>
      </c>
      <c r="B41" s="101"/>
      <c r="C41" s="99" t="s">
        <v>68</v>
      </c>
      <c r="D41" s="101"/>
      <c r="F41" s="106"/>
      <c r="G41" s="111" t="str">
        <f>IF(F41="","",F41*#REF!)</f>
        <v/>
      </c>
      <c r="H41" s="124"/>
      <c r="U41" s="82"/>
      <c r="V41" s="82"/>
      <c r="W41" s="82"/>
      <c r="X41" s="82"/>
      <c r="Y41" s="82"/>
    </row>
    <row r="42" spans="1:25" x14ac:dyDescent="0.35">
      <c r="A42" s="95">
        <v>24</v>
      </c>
      <c r="B42" s="101"/>
      <c r="C42" s="99" t="s">
        <v>68</v>
      </c>
      <c r="D42" s="101"/>
      <c r="F42" s="106"/>
      <c r="G42" s="111" t="str">
        <f>IF(F42="","",F42*#REF!)</f>
        <v/>
      </c>
      <c r="H42" s="124"/>
      <c r="U42" s="82"/>
      <c r="V42" s="82"/>
      <c r="W42" s="82"/>
      <c r="X42" s="82"/>
      <c r="Y42" s="82"/>
    </row>
    <row r="43" spans="1:25" x14ac:dyDescent="0.35">
      <c r="A43" s="94">
        <v>25</v>
      </c>
      <c r="B43" s="101"/>
      <c r="C43" s="99" t="s">
        <v>68</v>
      </c>
      <c r="D43" s="101"/>
      <c r="F43" s="106"/>
      <c r="G43" s="111" t="str">
        <f>IF(F43="","",F43*#REF!)</f>
        <v/>
      </c>
      <c r="H43" s="124"/>
      <c r="U43" s="82"/>
      <c r="V43" s="82"/>
      <c r="W43" s="82"/>
      <c r="X43" s="82"/>
      <c r="Y43" s="82"/>
    </row>
    <row r="44" spans="1:25" x14ac:dyDescent="0.35">
      <c r="A44" s="95">
        <v>26</v>
      </c>
      <c r="B44" s="101"/>
      <c r="C44" s="99" t="s">
        <v>68</v>
      </c>
      <c r="D44" s="101"/>
      <c r="F44" s="106"/>
      <c r="G44" s="111" t="str">
        <f>IF(F44="","",F44*#REF!)</f>
        <v/>
      </c>
      <c r="H44" s="124"/>
      <c r="U44" s="82"/>
      <c r="V44" s="82"/>
      <c r="W44" s="82"/>
      <c r="X44" s="82"/>
      <c r="Y44" s="82"/>
    </row>
    <row r="45" spans="1:25" x14ac:dyDescent="0.35">
      <c r="A45" s="94">
        <v>27</v>
      </c>
      <c r="B45" s="101"/>
      <c r="C45" s="99" t="s">
        <v>68</v>
      </c>
      <c r="D45" s="101"/>
      <c r="F45" s="106"/>
      <c r="G45" s="111" t="str">
        <f>IF(F45="","",F45*#REF!)</f>
        <v/>
      </c>
      <c r="H45" s="124"/>
      <c r="U45" s="82"/>
      <c r="V45" s="82"/>
      <c r="W45" s="82"/>
      <c r="X45" s="82"/>
      <c r="Y45" s="82"/>
    </row>
    <row r="46" spans="1:25" x14ac:dyDescent="0.35">
      <c r="A46" s="95">
        <v>28</v>
      </c>
      <c r="B46" s="101"/>
      <c r="C46" s="99" t="s">
        <v>68</v>
      </c>
      <c r="D46" s="101"/>
      <c r="F46" s="106"/>
      <c r="G46" s="111" t="str">
        <f>IF(F46="","",F46*#REF!)</f>
        <v/>
      </c>
      <c r="H46" s="124"/>
      <c r="U46" s="82"/>
      <c r="V46" s="82"/>
      <c r="W46" s="82"/>
      <c r="X46" s="82"/>
      <c r="Y46" s="82"/>
    </row>
    <row r="47" spans="1:25" x14ac:dyDescent="0.35">
      <c r="A47" s="94">
        <v>29</v>
      </c>
      <c r="B47" s="101"/>
      <c r="C47" s="99" t="s">
        <v>68</v>
      </c>
      <c r="D47" s="101"/>
      <c r="F47" s="106"/>
      <c r="G47" s="111" t="str">
        <f>IF(F47="","",F47*#REF!)</f>
        <v/>
      </c>
      <c r="H47" s="124"/>
      <c r="U47" s="82"/>
      <c r="V47" s="82"/>
      <c r="W47" s="82"/>
      <c r="X47" s="82"/>
      <c r="Y47" s="82"/>
    </row>
    <row r="48" spans="1:25" x14ac:dyDescent="0.35">
      <c r="A48" s="95">
        <v>30</v>
      </c>
      <c r="B48" s="101"/>
      <c r="C48" s="99" t="s">
        <v>68</v>
      </c>
      <c r="D48" s="101"/>
      <c r="F48" s="106"/>
      <c r="G48" s="111" t="str">
        <f>IF(F48="","",F48*#REF!)</f>
        <v/>
      </c>
      <c r="H48" s="124"/>
      <c r="U48" s="82"/>
      <c r="V48" s="82"/>
      <c r="W48" s="82"/>
      <c r="X48" s="82"/>
      <c r="Y48" s="82"/>
    </row>
    <row r="49" spans="1:25" x14ac:dyDescent="0.35">
      <c r="A49" s="94">
        <v>31</v>
      </c>
      <c r="B49" s="101"/>
      <c r="C49" s="99" t="s">
        <v>68</v>
      </c>
      <c r="D49" s="101"/>
      <c r="F49" s="106"/>
      <c r="G49" s="111" t="str">
        <f>IF(F49="","",F49*#REF!)</f>
        <v/>
      </c>
      <c r="H49" s="124"/>
      <c r="U49" s="82"/>
      <c r="V49" s="82"/>
      <c r="W49" s="82"/>
      <c r="X49" s="82"/>
      <c r="Y49" s="82"/>
    </row>
    <row r="50" spans="1:25" x14ac:dyDescent="0.35">
      <c r="A50" s="95">
        <v>32</v>
      </c>
      <c r="B50" s="101"/>
      <c r="C50" s="99" t="s">
        <v>68</v>
      </c>
      <c r="D50" s="101"/>
      <c r="F50" s="106"/>
      <c r="G50" s="111" t="str">
        <f>IF(F50="","",F50*#REF!)</f>
        <v/>
      </c>
      <c r="H50" s="124"/>
      <c r="U50" s="82"/>
      <c r="V50" s="82"/>
      <c r="W50" s="82"/>
      <c r="X50" s="82"/>
      <c r="Y50" s="82"/>
    </row>
    <row r="51" spans="1:25" x14ac:dyDescent="0.35">
      <c r="A51" s="94">
        <v>33</v>
      </c>
      <c r="B51" s="101"/>
      <c r="C51" s="99" t="s">
        <v>68</v>
      </c>
      <c r="D51" s="101"/>
      <c r="F51" s="106"/>
      <c r="G51" s="111" t="str">
        <f>IF(F51="","",F51*#REF!)</f>
        <v/>
      </c>
      <c r="H51" s="124"/>
      <c r="U51" s="82"/>
      <c r="V51" s="82"/>
      <c r="W51" s="82"/>
      <c r="X51" s="82"/>
      <c r="Y51" s="82"/>
    </row>
    <row r="52" spans="1:25" x14ac:dyDescent="0.35">
      <c r="A52" s="95">
        <v>34</v>
      </c>
      <c r="B52" s="101"/>
      <c r="C52" s="99" t="s">
        <v>68</v>
      </c>
      <c r="D52" s="101"/>
      <c r="F52" s="106"/>
      <c r="G52" s="111" t="str">
        <f>IF(F52="","",F52*#REF!)</f>
        <v/>
      </c>
      <c r="H52" s="124"/>
      <c r="U52" s="82"/>
      <c r="V52" s="82"/>
      <c r="W52" s="82"/>
      <c r="X52" s="82"/>
      <c r="Y52" s="82"/>
    </row>
    <row r="53" spans="1:25" x14ac:dyDescent="0.35">
      <c r="A53" s="94">
        <v>35</v>
      </c>
      <c r="B53" s="101"/>
      <c r="C53" s="99" t="s">
        <v>68</v>
      </c>
      <c r="D53" s="101"/>
      <c r="F53" s="106"/>
      <c r="G53" s="111" t="str">
        <f>IF(F53="","",F53*#REF!)</f>
        <v/>
      </c>
      <c r="H53" s="124"/>
      <c r="U53" s="82"/>
      <c r="V53" s="82"/>
      <c r="W53" s="82"/>
      <c r="X53" s="82"/>
      <c r="Y53" s="82"/>
    </row>
    <row r="54" spans="1:25" x14ac:dyDescent="0.35">
      <c r="A54" s="95">
        <v>36</v>
      </c>
      <c r="B54" s="101"/>
      <c r="C54" s="99" t="s">
        <v>68</v>
      </c>
      <c r="D54" s="101"/>
      <c r="F54" s="106"/>
      <c r="G54" s="111" t="str">
        <f>IF(F54="","",F54*#REF!)</f>
        <v/>
      </c>
      <c r="H54" s="124"/>
      <c r="U54" s="82"/>
      <c r="V54" s="82"/>
      <c r="W54" s="82"/>
      <c r="X54" s="82"/>
      <c r="Y54" s="82"/>
    </row>
    <row r="55" spans="1:25" x14ac:dyDescent="0.35">
      <c r="A55" s="94">
        <v>37</v>
      </c>
      <c r="B55" s="101"/>
      <c r="C55" s="99" t="s">
        <v>68</v>
      </c>
      <c r="D55" s="101"/>
      <c r="F55" s="106"/>
      <c r="G55" s="111" t="str">
        <f>IF(F55="","",F55*#REF!)</f>
        <v/>
      </c>
      <c r="H55" s="124"/>
      <c r="U55" s="82"/>
      <c r="V55" s="82"/>
      <c r="W55" s="82"/>
      <c r="X55" s="82"/>
      <c r="Y55" s="82"/>
    </row>
    <row r="56" spans="1:25" x14ac:dyDescent="0.35">
      <c r="A56" s="95">
        <v>38</v>
      </c>
      <c r="B56" s="101"/>
      <c r="C56" s="99" t="s">
        <v>68</v>
      </c>
      <c r="D56" s="101"/>
      <c r="F56" s="106"/>
      <c r="G56" s="111" t="str">
        <f>IF(F56="","",F56*#REF!)</f>
        <v/>
      </c>
      <c r="H56" s="124"/>
      <c r="U56" s="82"/>
      <c r="V56" s="82"/>
      <c r="W56" s="82"/>
      <c r="X56" s="82"/>
      <c r="Y56" s="82"/>
    </row>
    <row r="57" spans="1:25" x14ac:dyDescent="0.35">
      <c r="A57" s="94">
        <v>39</v>
      </c>
      <c r="B57" s="101"/>
      <c r="C57" s="99" t="s">
        <v>68</v>
      </c>
      <c r="D57" s="101"/>
      <c r="F57" s="106"/>
      <c r="G57" s="111" t="str">
        <f>IF(F57="","",F57*#REF!)</f>
        <v/>
      </c>
      <c r="H57" s="124"/>
      <c r="U57" s="82"/>
      <c r="V57" s="82"/>
      <c r="W57" s="82"/>
      <c r="X57" s="82"/>
      <c r="Y57" s="82"/>
    </row>
    <row r="58" spans="1:25" x14ac:dyDescent="0.35">
      <c r="A58" s="95">
        <v>40</v>
      </c>
      <c r="B58" s="101"/>
      <c r="C58" s="99" t="s">
        <v>68</v>
      </c>
      <c r="D58" s="100"/>
      <c r="F58" s="107"/>
      <c r="G58" s="111" t="str">
        <f>IF(F58="","",F58*#REF!)</f>
        <v/>
      </c>
      <c r="H58" s="124"/>
      <c r="U58" s="82"/>
      <c r="V58" s="82"/>
      <c r="W58" s="82"/>
      <c r="X58" s="82"/>
      <c r="Y58" s="82"/>
    </row>
    <row r="59" spans="1:25" ht="20.25" customHeight="1" x14ac:dyDescent="0.35">
      <c r="A59" s="44" t="s">
        <v>9</v>
      </c>
      <c r="B59" s="83"/>
      <c r="C59" s="84"/>
      <c r="D59" s="84"/>
      <c r="E59" s="84"/>
      <c r="F59" s="108">
        <f>SUM(F19:F58)</f>
        <v>3</v>
      </c>
      <c r="G59" s="90">
        <f>SUM(G19:G58)</f>
        <v>1020</v>
      </c>
      <c r="H59" s="90">
        <f t="shared" ref="H59" si="4">SUM(H19:H58)</f>
        <v>257</v>
      </c>
      <c r="U59" s="82"/>
      <c r="V59" s="82"/>
      <c r="W59" s="82"/>
      <c r="X59" s="82"/>
      <c r="Y59" s="82"/>
    </row>
    <row r="60" spans="1:25" x14ac:dyDescent="0.35">
      <c r="A60" s="35"/>
      <c r="B60" s="35"/>
      <c r="C60" s="35"/>
      <c r="D60" s="35"/>
      <c r="E60" s="35"/>
      <c r="F60" s="35"/>
      <c r="G60" s="35"/>
      <c r="H60" s="35"/>
      <c r="Y60" s="35"/>
    </row>
    <row r="61" spans="1:25" ht="18.5" x14ac:dyDescent="0.35">
      <c r="A61" s="37" t="s">
        <v>10</v>
      </c>
      <c r="B61" s="35"/>
      <c r="C61" s="35"/>
      <c r="D61" s="35"/>
      <c r="E61" s="35"/>
      <c r="F61" s="35"/>
      <c r="G61" s="35"/>
      <c r="H61" s="35"/>
      <c r="Y61" s="35"/>
    </row>
    <row r="62" spans="1:25" ht="6.65" customHeight="1" x14ac:dyDescent="0.35">
      <c r="A62" s="37"/>
      <c r="B62" s="35"/>
      <c r="C62" s="35"/>
      <c r="D62" s="35"/>
      <c r="E62" s="35"/>
      <c r="F62" s="35"/>
      <c r="G62" s="35"/>
      <c r="H62" s="35"/>
      <c r="Y62" s="35"/>
    </row>
    <row r="63" spans="1:25" ht="13.9" customHeight="1" x14ac:dyDescent="0.35">
      <c r="A63" s="129" t="s">
        <v>4</v>
      </c>
      <c r="B63" s="131" t="s">
        <v>11</v>
      </c>
      <c r="C63" s="131" t="s">
        <v>12</v>
      </c>
      <c r="D63" s="131" t="s">
        <v>6</v>
      </c>
      <c r="E63" s="133" t="s">
        <v>13</v>
      </c>
      <c r="F63" s="35"/>
      <c r="G63" s="35"/>
      <c r="H63" s="35"/>
      <c r="Y63" s="35"/>
    </row>
    <row r="64" spans="1:25" x14ac:dyDescent="0.35">
      <c r="A64" s="130"/>
      <c r="B64" s="132"/>
      <c r="C64" s="132"/>
      <c r="D64" s="132"/>
      <c r="E64" s="134"/>
      <c r="F64" s="35"/>
      <c r="G64" s="35"/>
      <c r="H64" s="35"/>
      <c r="Y64" s="35"/>
    </row>
    <row r="65" spans="1:25" ht="17.25" customHeight="1" x14ac:dyDescent="0.35">
      <c r="A65" s="102">
        <v>1</v>
      </c>
      <c r="B65" s="100"/>
      <c r="C65" s="100"/>
      <c r="D65" s="99"/>
      <c r="E65" s="103"/>
      <c r="F65" s="35"/>
      <c r="G65" s="35"/>
      <c r="H65" s="35"/>
      <c r="Y65" s="35"/>
    </row>
    <row r="66" spans="1:25" x14ac:dyDescent="0.35">
      <c r="A66" s="102">
        <v>2</v>
      </c>
      <c r="B66" s="100"/>
      <c r="C66" s="100"/>
      <c r="D66" s="99"/>
      <c r="E66" s="103"/>
      <c r="F66" s="35"/>
      <c r="G66" s="35"/>
      <c r="H66" s="35"/>
      <c r="Y66" s="35"/>
    </row>
    <row r="67" spans="1:25" x14ac:dyDescent="0.35">
      <c r="A67" s="102">
        <v>3</v>
      </c>
      <c r="B67" s="100"/>
      <c r="C67" s="100"/>
      <c r="D67" s="99" t="s">
        <v>68</v>
      </c>
      <c r="E67" s="103"/>
      <c r="F67" s="35"/>
      <c r="G67" s="35"/>
      <c r="H67" s="35"/>
      <c r="Y67" s="35"/>
    </row>
    <row r="68" spans="1:25" x14ac:dyDescent="0.35">
      <c r="A68" s="102">
        <v>4</v>
      </c>
      <c r="B68" s="100"/>
      <c r="C68" s="100"/>
      <c r="D68" s="99" t="s">
        <v>68</v>
      </c>
      <c r="E68" s="103"/>
      <c r="F68" s="35"/>
      <c r="G68" s="35"/>
      <c r="H68" s="35"/>
      <c r="Y68" s="35"/>
    </row>
    <row r="69" spans="1:25" x14ac:dyDescent="0.35">
      <c r="A69" s="102">
        <v>5</v>
      </c>
      <c r="B69" s="100"/>
      <c r="C69" s="100"/>
      <c r="D69" s="99" t="s">
        <v>68</v>
      </c>
      <c r="E69" s="103"/>
      <c r="F69" s="35"/>
      <c r="G69" s="35"/>
      <c r="H69" s="35"/>
      <c r="Y69" s="35"/>
    </row>
    <row r="70" spans="1:25" x14ac:dyDescent="0.35">
      <c r="A70" s="102">
        <v>6</v>
      </c>
      <c r="B70" s="100"/>
      <c r="C70" s="100"/>
      <c r="D70" s="99" t="s">
        <v>68</v>
      </c>
      <c r="E70" s="103"/>
      <c r="F70" s="35"/>
      <c r="G70" s="35"/>
      <c r="H70" s="35"/>
      <c r="Y70" s="35"/>
    </row>
    <row r="71" spans="1:25" x14ac:dyDescent="0.35">
      <c r="A71" s="102">
        <v>7</v>
      </c>
      <c r="B71" s="100"/>
      <c r="C71" s="100"/>
      <c r="D71" s="99" t="s">
        <v>68</v>
      </c>
      <c r="E71" s="103"/>
      <c r="F71" s="35"/>
      <c r="G71" s="35"/>
      <c r="H71" s="35"/>
      <c r="Y71" s="35"/>
    </row>
    <row r="72" spans="1:25" x14ac:dyDescent="0.35">
      <c r="A72" s="102">
        <v>8</v>
      </c>
      <c r="B72" s="100"/>
      <c r="C72" s="100"/>
      <c r="D72" s="99" t="s">
        <v>68</v>
      </c>
      <c r="E72" s="103"/>
      <c r="F72" s="35"/>
      <c r="G72" s="35"/>
      <c r="H72" s="35"/>
      <c r="Y72" s="35"/>
    </row>
    <row r="73" spans="1:25" x14ac:dyDescent="0.35">
      <c r="A73" s="102">
        <v>9</v>
      </c>
      <c r="B73" s="100"/>
      <c r="C73" s="100"/>
      <c r="D73" s="99" t="s">
        <v>68</v>
      </c>
      <c r="E73" s="103"/>
      <c r="F73" s="35"/>
      <c r="G73" s="35"/>
      <c r="H73" s="35"/>
      <c r="Y73" s="35"/>
    </row>
    <row r="74" spans="1:25" x14ac:dyDescent="0.35">
      <c r="A74" s="102">
        <v>10</v>
      </c>
      <c r="B74" s="100"/>
      <c r="C74" s="100"/>
      <c r="D74" s="99" t="s">
        <v>68</v>
      </c>
      <c r="E74" s="103"/>
      <c r="F74" s="35"/>
      <c r="G74" s="35"/>
      <c r="H74" s="35"/>
      <c r="Y74" s="35"/>
    </row>
    <row r="75" spans="1:25" x14ac:dyDescent="0.35">
      <c r="A75" s="102">
        <v>11</v>
      </c>
      <c r="B75" s="100"/>
      <c r="C75" s="100"/>
      <c r="D75" s="99" t="s">
        <v>68</v>
      </c>
      <c r="E75" s="103"/>
      <c r="F75" s="35"/>
      <c r="G75" s="35"/>
      <c r="H75" s="35"/>
      <c r="Y75" s="35"/>
    </row>
    <row r="76" spans="1:25" x14ac:dyDescent="0.35">
      <c r="A76" s="102">
        <v>12</v>
      </c>
      <c r="B76" s="100"/>
      <c r="C76" s="100"/>
      <c r="D76" s="99" t="s">
        <v>68</v>
      </c>
      <c r="E76" s="103"/>
      <c r="F76" s="35"/>
      <c r="G76" s="35"/>
      <c r="H76" s="35"/>
    </row>
    <row r="77" spans="1:25" x14ac:dyDescent="0.35">
      <c r="A77" s="102">
        <v>13</v>
      </c>
      <c r="B77" s="100"/>
      <c r="C77" s="100"/>
      <c r="D77" s="99" t="s">
        <v>68</v>
      </c>
      <c r="E77" s="103"/>
      <c r="F77" s="35"/>
      <c r="G77" s="35"/>
      <c r="H77" s="35"/>
    </row>
    <row r="78" spans="1:25" x14ac:dyDescent="0.35">
      <c r="A78" s="102">
        <v>14</v>
      </c>
      <c r="B78" s="100"/>
      <c r="C78" s="100"/>
      <c r="D78" s="99" t="s">
        <v>68</v>
      </c>
      <c r="E78" s="103"/>
      <c r="F78" s="35"/>
      <c r="G78" s="35"/>
      <c r="H78" s="35"/>
    </row>
    <row r="79" spans="1:25" x14ac:dyDescent="0.35">
      <c r="A79" s="102">
        <v>15</v>
      </c>
      <c r="B79" s="100"/>
      <c r="C79" s="100"/>
      <c r="D79" s="99" t="s">
        <v>68</v>
      </c>
      <c r="E79" s="103"/>
      <c r="F79" s="35"/>
      <c r="G79" s="35"/>
      <c r="H79" s="35"/>
    </row>
    <row r="80" spans="1:25" x14ac:dyDescent="0.35">
      <c r="A80" s="102">
        <v>16</v>
      </c>
      <c r="B80" s="100"/>
      <c r="C80" s="100"/>
      <c r="D80" s="99" t="s">
        <v>68</v>
      </c>
      <c r="E80" s="103"/>
      <c r="F80" s="35"/>
      <c r="G80" s="35"/>
      <c r="H80" s="35"/>
    </row>
    <row r="81" spans="1:8" x14ac:dyDescent="0.35">
      <c r="A81" s="102">
        <v>17</v>
      </c>
      <c r="B81" s="100"/>
      <c r="C81" s="100"/>
      <c r="D81" s="99" t="s">
        <v>68</v>
      </c>
      <c r="E81" s="103"/>
      <c r="F81" s="35"/>
      <c r="G81" s="35"/>
      <c r="H81" s="35"/>
    </row>
    <row r="82" spans="1:8" x14ac:dyDescent="0.35">
      <c r="A82" s="102">
        <v>18</v>
      </c>
      <c r="B82" s="100"/>
      <c r="C82" s="100"/>
      <c r="D82" s="99" t="s">
        <v>68</v>
      </c>
      <c r="E82" s="103"/>
      <c r="F82" s="35"/>
      <c r="G82" s="35"/>
      <c r="H82" s="35"/>
    </row>
    <row r="83" spans="1:8" x14ac:dyDescent="0.35">
      <c r="A83" s="102">
        <v>19</v>
      </c>
      <c r="B83" s="100"/>
      <c r="C83" s="100"/>
      <c r="D83" s="99" t="s">
        <v>68</v>
      </c>
      <c r="E83" s="103"/>
      <c r="F83" s="35"/>
      <c r="G83" s="35"/>
      <c r="H83" s="35"/>
    </row>
    <row r="84" spans="1:8" x14ac:dyDescent="0.35">
      <c r="A84" s="102">
        <v>20</v>
      </c>
      <c r="B84" s="100"/>
      <c r="C84" s="100"/>
      <c r="D84" s="99" t="s">
        <v>68</v>
      </c>
      <c r="E84" s="103"/>
      <c r="F84" s="35"/>
      <c r="G84" s="35"/>
      <c r="H84" s="35"/>
    </row>
    <row r="85" spans="1:8" x14ac:dyDescent="0.35">
      <c r="A85" s="102">
        <v>21</v>
      </c>
      <c r="B85" s="100"/>
      <c r="C85" s="100"/>
      <c r="D85" s="99" t="s">
        <v>68</v>
      </c>
      <c r="E85" s="103"/>
      <c r="F85" s="35"/>
      <c r="G85" s="35"/>
      <c r="H85" s="35"/>
    </row>
    <row r="86" spans="1:8" x14ac:dyDescent="0.35">
      <c r="A86" s="102">
        <v>22</v>
      </c>
      <c r="B86" s="100"/>
      <c r="C86" s="100"/>
      <c r="D86" s="99" t="s">
        <v>68</v>
      </c>
      <c r="E86" s="103"/>
      <c r="F86" s="35"/>
      <c r="G86" s="35"/>
      <c r="H86" s="35"/>
    </row>
    <row r="87" spans="1:8" x14ac:dyDescent="0.35">
      <c r="A87" s="102">
        <v>23</v>
      </c>
      <c r="B87" s="100"/>
      <c r="C87" s="100"/>
      <c r="D87" s="99" t="s">
        <v>68</v>
      </c>
      <c r="E87" s="103"/>
      <c r="F87" s="35"/>
      <c r="G87" s="35"/>
      <c r="H87" s="35"/>
    </row>
    <row r="88" spans="1:8" x14ac:dyDescent="0.35">
      <c r="A88" s="102">
        <v>24</v>
      </c>
      <c r="B88" s="100"/>
      <c r="C88" s="100"/>
      <c r="D88" s="99" t="s">
        <v>68</v>
      </c>
      <c r="E88" s="103"/>
      <c r="F88" s="35"/>
      <c r="G88" s="35"/>
      <c r="H88" s="35"/>
    </row>
    <row r="89" spans="1:8" x14ac:dyDescent="0.35">
      <c r="A89" s="102">
        <v>25</v>
      </c>
      <c r="B89" s="100"/>
      <c r="C89" s="100"/>
      <c r="D89" s="99" t="s">
        <v>68</v>
      </c>
      <c r="E89" s="103"/>
      <c r="F89" s="35"/>
      <c r="G89" s="35"/>
      <c r="H89" s="35"/>
    </row>
    <row r="90" spans="1:8" x14ac:dyDescent="0.35">
      <c r="A90" s="102">
        <v>26</v>
      </c>
      <c r="B90" s="100"/>
      <c r="C90" s="100"/>
      <c r="D90" s="99" t="s">
        <v>68</v>
      </c>
      <c r="E90" s="103"/>
      <c r="F90" s="35"/>
      <c r="G90" s="35"/>
      <c r="H90" s="35"/>
    </row>
    <row r="91" spans="1:8" x14ac:dyDescent="0.35">
      <c r="A91" s="102">
        <v>27</v>
      </c>
      <c r="B91" s="100"/>
      <c r="C91" s="100"/>
      <c r="D91" s="99" t="s">
        <v>68</v>
      </c>
      <c r="E91" s="103"/>
      <c r="F91" s="35"/>
      <c r="G91" s="35"/>
      <c r="H91" s="35"/>
    </row>
    <row r="92" spans="1:8" x14ac:dyDescent="0.35">
      <c r="A92" s="102">
        <v>28</v>
      </c>
      <c r="B92" s="100"/>
      <c r="C92" s="100"/>
      <c r="D92" s="99" t="s">
        <v>68</v>
      </c>
      <c r="E92" s="103"/>
      <c r="F92" s="35"/>
      <c r="G92" s="35"/>
      <c r="H92" s="35"/>
    </row>
    <row r="93" spans="1:8" x14ac:dyDescent="0.35">
      <c r="A93" s="102">
        <v>29</v>
      </c>
      <c r="B93" s="100"/>
      <c r="C93" s="100"/>
      <c r="D93" s="99" t="s">
        <v>68</v>
      </c>
      <c r="E93" s="103"/>
      <c r="F93" s="35"/>
      <c r="G93" s="35"/>
      <c r="H93" s="35"/>
    </row>
    <row r="94" spans="1:8" x14ac:dyDescent="0.35">
      <c r="A94" s="102">
        <v>30</v>
      </c>
      <c r="B94" s="100"/>
      <c r="C94" s="100"/>
      <c r="D94" s="99" t="s">
        <v>68</v>
      </c>
      <c r="E94" s="103"/>
      <c r="F94" s="35"/>
      <c r="G94" s="35"/>
      <c r="H94" s="35"/>
    </row>
    <row r="95" spans="1:8" x14ac:dyDescent="0.35">
      <c r="A95" s="102">
        <v>31</v>
      </c>
      <c r="B95" s="100"/>
      <c r="C95" s="100"/>
      <c r="D95" s="99" t="s">
        <v>68</v>
      </c>
      <c r="E95" s="103"/>
      <c r="F95" s="35"/>
      <c r="G95" s="35"/>
      <c r="H95" s="35"/>
    </row>
    <row r="96" spans="1:8" x14ac:dyDescent="0.35">
      <c r="A96" s="102">
        <v>32</v>
      </c>
      <c r="B96" s="100"/>
      <c r="C96" s="100"/>
      <c r="D96" s="99" t="s">
        <v>68</v>
      </c>
      <c r="E96" s="103"/>
      <c r="F96" s="35"/>
      <c r="G96" s="35"/>
      <c r="H96" s="35"/>
    </row>
    <row r="97" spans="1:8" x14ac:dyDescent="0.35">
      <c r="A97" s="102">
        <v>33</v>
      </c>
      <c r="B97" s="100"/>
      <c r="C97" s="100"/>
      <c r="D97" s="99" t="s">
        <v>68</v>
      </c>
      <c r="E97" s="103"/>
      <c r="F97" s="35"/>
      <c r="G97" s="35"/>
      <c r="H97" s="35"/>
    </row>
    <row r="98" spans="1:8" x14ac:dyDescent="0.35">
      <c r="A98" s="102">
        <v>34</v>
      </c>
      <c r="B98" s="100"/>
      <c r="C98" s="100"/>
      <c r="D98" s="99" t="s">
        <v>68</v>
      </c>
      <c r="E98" s="103"/>
      <c r="F98" s="35"/>
      <c r="G98" s="35"/>
      <c r="H98" s="35"/>
    </row>
    <row r="99" spans="1:8" x14ac:dyDescent="0.35">
      <c r="A99" s="102">
        <v>35</v>
      </c>
      <c r="B99" s="100"/>
      <c r="C99" s="100"/>
      <c r="D99" s="99" t="s">
        <v>68</v>
      </c>
      <c r="E99" s="103"/>
      <c r="F99" s="35"/>
      <c r="G99" s="35"/>
      <c r="H99" s="35"/>
    </row>
    <row r="100" spans="1:8" x14ac:dyDescent="0.35">
      <c r="A100" s="102">
        <v>36</v>
      </c>
      <c r="B100" s="100"/>
      <c r="C100" s="100"/>
      <c r="D100" s="99" t="s">
        <v>68</v>
      </c>
      <c r="E100" s="103"/>
      <c r="F100" s="35"/>
      <c r="G100" s="35"/>
      <c r="H100" s="35"/>
    </row>
    <row r="101" spans="1:8" x14ac:dyDescent="0.35">
      <c r="A101" s="102">
        <v>37</v>
      </c>
      <c r="B101" s="100"/>
      <c r="C101" s="100"/>
      <c r="D101" s="99" t="s">
        <v>68</v>
      </c>
      <c r="E101" s="103"/>
      <c r="F101" s="35"/>
      <c r="G101" s="35"/>
      <c r="H101" s="35"/>
    </row>
    <row r="102" spans="1:8" x14ac:dyDescent="0.35">
      <c r="A102" s="102">
        <v>38</v>
      </c>
      <c r="B102" s="100"/>
      <c r="C102" s="100"/>
      <c r="D102" s="99" t="s">
        <v>68</v>
      </c>
      <c r="E102" s="103"/>
      <c r="F102" s="35"/>
      <c r="G102" s="35"/>
      <c r="H102" s="35"/>
    </row>
    <row r="103" spans="1:8" x14ac:dyDescent="0.35">
      <c r="A103" s="102">
        <v>39</v>
      </c>
      <c r="B103" s="100"/>
      <c r="C103" s="100"/>
      <c r="D103" s="99" t="s">
        <v>68</v>
      </c>
      <c r="E103" s="103"/>
      <c r="F103" s="35"/>
      <c r="G103" s="35"/>
      <c r="H103" s="35"/>
    </row>
    <row r="104" spans="1:8" x14ac:dyDescent="0.35">
      <c r="A104" s="102">
        <v>40</v>
      </c>
      <c r="B104" s="100"/>
      <c r="C104" s="100"/>
      <c r="D104" s="99" t="s">
        <v>68</v>
      </c>
      <c r="E104" s="103"/>
      <c r="F104" s="35"/>
      <c r="G104" s="35"/>
      <c r="H104" s="35"/>
    </row>
    <row r="105" spans="1:8" ht="20.25" customHeight="1" x14ac:dyDescent="0.35">
      <c r="A105" s="104" t="s">
        <v>9</v>
      </c>
      <c r="B105" s="105"/>
      <c r="C105" s="105"/>
      <c r="D105" s="105"/>
      <c r="E105" s="109">
        <f>SUM(E65:E104)</f>
        <v>0</v>
      </c>
      <c r="F105" s="35"/>
      <c r="G105" s="35"/>
      <c r="H105" s="35"/>
    </row>
    <row r="106" spans="1:8" x14ac:dyDescent="0.35">
      <c r="A106" s="35"/>
      <c r="B106" s="35"/>
      <c r="C106" s="35"/>
      <c r="D106" s="35"/>
      <c r="E106" s="35"/>
      <c r="F106" s="35"/>
      <c r="G106" s="35"/>
    </row>
    <row r="107" spans="1:8" x14ac:dyDescent="0.35">
      <c r="A107" s="35"/>
      <c r="B107" s="35"/>
      <c r="C107" s="35"/>
      <c r="D107" s="35"/>
      <c r="E107" s="35"/>
      <c r="F107" s="35"/>
      <c r="G107" s="35"/>
    </row>
    <row r="108" spans="1:8" x14ac:dyDescent="0.35">
      <c r="A108" s="35"/>
      <c r="B108" s="35"/>
      <c r="C108" s="35"/>
      <c r="D108" s="35"/>
      <c r="E108" s="35"/>
      <c r="F108" s="35"/>
      <c r="G108" s="35"/>
    </row>
    <row r="109" spans="1:8" x14ac:dyDescent="0.35">
      <c r="A109" s="35"/>
      <c r="B109" s="35"/>
      <c r="C109" s="35"/>
      <c r="D109" s="35"/>
      <c r="E109" s="35"/>
      <c r="F109" s="35"/>
      <c r="G109" s="35"/>
    </row>
    <row r="110" spans="1:8" x14ac:dyDescent="0.35">
      <c r="A110" s="35"/>
      <c r="B110" s="35"/>
      <c r="C110" s="35"/>
      <c r="D110" s="35"/>
      <c r="E110" s="35"/>
      <c r="F110" s="35"/>
      <c r="G110" s="35"/>
    </row>
    <row r="111" spans="1:8" x14ac:dyDescent="0.35">
      <c r="A111" s="35"/>
      <c r="B111" s="35"/>
      <c r="C111" s="35"/>
      <c r="D111" s="35"/>
      <c r="E111" s="35"/>
      <c r="F111" s="35"/>
      <c r="G111" s="35"/>
    </row>
    <row r="112" spans="1:8" x14ac:dyDescent="0.35">
      <c r="A112" s="35"/>
      <c r="B112" s="35"/>
      <c r="C112" s="35"/>
      <c r="D112" s="35"/>
      <c r="E112" s="35"/>
      <c r="F112" s="35"/>
      <c r="G112" s="35"/>
    </row>
    <row r="113" spans="1:7" x14ac:dyDescent="0.35">
      <c r="A113" s="35"/>
      <c r="B113" s="35"/>
      <c r="C113" s="35"/>
      <c r="D113" s="35"/>
      <c r="E113" s="35"/>
      <c r="F113" s="35"/>
      <c r="G113" s="35"/>
    </row>
    <row r="114" spans="1:7" x14ac:dyDescent="0.35">
      <c r="A114" s="35"/>
      <c r="B114" s="35"/>
      <c r="C114" s="35"/>
      <c r="D114" s="35"/>
      <c r="E114" s="35"/>
      <c r="F114" s="35"/>
      <c r="G114" s="35"/>
    </row>
    <row r="115" spans="1:7" x14ac:dyDescent="0.35">
      <c r="A115" s="35"/>
      <c r="B115" s="35"/>
      <c r="C115" s="35"/>
      <c r="D115" s="35"/>
      <c r="E115" s="35"/>
      <c r="F115" s="35"/>
      <c r="G115" s="35"/>
    </row>
    <row r="116" spans="1:7" x14ac:dyDescent="0.35">
      <c r="A116" s="35"/>
      <c r="B116" s="35"/>
      <c r="C116" s="35"/>
      <c r="D116" s="35"/>
      <c r="E116" s="35"/>
      <c r="F116" s="35"/>
      <c r="G116" s="35"/>
    </row>
    <row r="117" spans="1:7" x14ac:dyDescent="0.35">
      <c r="A117" s="35"/>
      <c r="B117" s="35"/>
      <c r="C117" s="35"/>
      <c r="D117" s="35"/>
      <c r="E117" s="35"/>
      <c r="F117" s="35"/>
      <c r="G117" s="35"/>
    </row>
    <row r="118" spans="1:7" x14ac:dyDescent="0.35">
      <c r="A118" s="35"/>
      <c r="B118" s="35"/>
      <c r="C118" s="35"/>
      <c r="D118" s="35"/>
      <c r="E118" s="35"/>
      <c r="F118" s="35"/>
      <c r="G118" s="35"/>
    </row>
    <row r="119" spans="1:7" x14ac:dyDescent="0.35">
      <c r="A119" s="35"/>
      <c r="B119" s="35"/>
      <c r="C119" s="35"/>
      <c r="D119" s="35"/>
      <c r="E119" s="35"/>
      <c r="F119" s="35"/>
      <c r="G119" s="35"/>
    </row>
  </sheetData>
  <mergeCells count="6">
    <mergeCell ref="A4:H4"/>
    <mergeCell ref="A63:A64"/>
    <mergeCell ref="B63:B64"/>
    <mergeCell ref="C63:C64"/>
    <mergeCell ref="D63:D64"/>
    <mergeCell ref="E63:E64"/>
  </mergeCells>
  <conditionalFormatting sqref="H6:H14">
    <cfRule type="iconSet" priority="1">
      <iconSet iconSet="3Symbols2">
        <cfvo type="percent" val="0"/>
        <cfvo type="num" val="0"/>
        <cfvo type="num" val="0"/>
      </iconSet>
    </cfRule>
  </conditionalFormatting>
  <dataValidations count="2">
    <dataValidation type="list" allowBlank="1" showInputMessage="1" showErrorMessage="1" sqref="C65:C104">
      <formula1>$C$16:$C$16</formula1>
    </dataValidation>
    <dataValidation type="list" allowBlank="1" showInputMessage="1" showErrorMessage="1" sqref="D65:D104">
      <formula1>$A$7:$A$14</formula1>
    </dataValidation>
  </dataValidations>
  <pageMargins left="0.78749999999999998" right="0.78749999999999998" top="1.0249999999999999" bottom="1.0249999999999999" header="0.78749999999999998" footer="0.78749999999999998"/>
  <pageSetup paperSize="9" scale="66" orientation="portrait" horizontalDpi="300" verticalDpi="300" r:id="rId1"/>
  <headerFooter>
    <oddHeader>&amp;C&amp;"Arial,Normal"&amp;10&amp;Kffffff&amp;A</oddHeader>
    <oddFooter>&amp;C&amp;"Arial,Normal"&amp;10&amp;KffffffPage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 remplir au préalable'!$B$4:$B$12</xm:f>
          </x14:formula1>
          <xm:sqref>C19:C58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8"/>
  <sheetViews>
    <sheetView topLeftCell="C19" zoomScale="90" zoomScaleNormal="90" workbookViewId="0">
      <selection activeCell="D21" sqref="D21"/>
    </sheetView>
  </sheetViews>
  <sheetFormatPr baseColWidth="10" defaultColWidth="11.54296875" defaultRowHeight="16" x14ac:dyDescent="0.35"/>
  <cols>
    <col min="1" max="1" width="15.54296875" style="1" customWidth="1"/>
    <col min="2" max="2" width="22" style="1" customWidth="1"/>
    <col min="3" max="3" width="30.81640625" style="1" customWidth="1"/>
    <col min="4" max="5" width="19.81640625" style="1" customWidth="1"/>
    <col min="6" max="6" width="20.81640625" style="1" customWidth="1"/>
    <col min="7" max="7" width="14" style="1" customWidth="1"/>
    <col min="8" max="8" width="15.54296875" style="1" customWidth="1"/>
    <col min="9" max="9" width="9.7265625" style="1" customWidth="1"/>
    <col min="10" max="10" width="7" style="1" customWidth="1"/>
    <col min="11" max="11" width="23.26953125" style="1" customWidth="1"/>
    <col min="12" max="12" width="17.1796875" style="2" customWidth="1"/>
    <col min="13" max="27" width="11.453125" style="2" customWidth="1"/>
    <col min="28" max="28" width="11.453125" style="1" customWidth="1"/>
  </cols>
  <sheetData>
    <row r="1" spans="1:28" ht="28" x14ac:dyDescent="0.35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28" ht="22" x14ac:dyDescent="0.35">
      <c r="A2" s="5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8" ht="7" customHeight="1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AB3" s="2"/>
    </row>
    <row r="4" spans="1:28" ht="21.75" customHeight="1" x14ac:dyDescent="0.35">
      <c r="A4" s="127" t="s">
        <v>80</v>
      </c>
      <c r="B4" s="128"/>
      <c r="C4" s="128"/>
      <c r="D4" s="128"/>
      <c r="E4" s="128"/>
      <c r="F4" s="128"/>
      <c r="G4" s="128"/>
      <c r="H4" s="128"/>
      <c r="I4" s="2"/>
      <c r="J4" s="2"/>
      <c r="K4" s="2"/>
      <c r="AB4" s="2"/>
    </row>
    <row r="5" spans="1:28" x14ac:dyDescent="0.35">
      <c r="A5" s="88" t="s">
        <v>14</v>
      </c>
      <c r="B5" s="89"/>
      <c r="C5" s="89" t="s">
        <v>15</v>
      </c>
      <c r="D5" s="89" t="s">
        <v>16</v>
      </c>
      <c r="E5" s="89" t="s">
        <v>17</v>
      </c>
      <c r="F5" s="89" t="s">
        <v>18</v>
      </c>
      <c r="G5" s="89" t="s">
        <v>9</v>
      </c>
      <c r="H5" s="89"/>
      <c r="I5" s="2"/>
      <c r="J5" s="2"/>
      <c r="K5" s="2"/>
      <c r="AB5" s="2"/>
    </row>
    <row r="6" spans="1:28" ht="18.5" x14ac:dyDescent="0.35">
      <c r="A6" s="117" t="s">
        <v>9</v>
      </c>
      <c r="B6" s="118"/>
      <c r="C6" s="118">
        <f>G74</f>
        <v>1000</v>
      </c>
      <c r="D6" s="119">
        <f>H74</f>
        <v>123</v>
      </c>
      <c r="E6" s="119">
        <f>IF('A remplir au préalable'!$B$14="Non",0,0.15*C6)</f>
        <v>150</v>
      </c>
      <c r="F6" s="119">
        <f>E119</f>
        <v>122</v>
      </c>
      <c r="G6" s="119">
        <f>SUM(C6:F6)</f>
        <v>1395</v>
      </c>
      <c r="H6" s="91"/>
      <c r="I6" s="2"/>
      <c r="J6" s="2"/>
      <c r="K6" s="2"/>
      <c r="AB6" s="2"/>
    </row>
    <row r="7" spans="1:28" x14ac:dyDescent="0.35">
      <c r="A7" s="87" t="str">
        <f>IF('A remplir au préalable'!B4="","",'A remplir au préalable'!B4)</f>
        <v>Saisie nom chef file</v>
      </c>
      <c r="B7" s="92"/>
      <c r="C7" s="92">
        <f>SUMIF($C$34:$C$73,A7,$G$34:$G$73)</f>
        <v>0</v>
      </c>
      <c r="D7" s="92">
        <f>SUMIF($C$34:$C$73,A7,$H$34:$H$73)</f>
        <v>0</v>
      </c>
      <c r="E7" s="93">
        <f>IF('A remplir au préalable'!$B$14="Non",0,0.15*C7)</f>
        <v>0</v>
      </c>
      <c r="F7" s="92">
        <f>SUMIF($D$79:$D$118,A7,$E$79:$E$118)</f>
        <v>0</v>
      </c>
      <c r="G7" s="93">
        <f t="shared" ref="G7:G14" si="0">SUM(C7:F7)</f>
        <v>0</v>
      </c>
      <c r="H7" s="91"/>
      <c r="I7" s="2"/>
      <c r="J7" s="2"/>
      <c r="K7" s="2"/>
      <c r="AB7" s="2"/>
    </row>
    <row r="8" spans="1:28" x14ac:dyDescent="0.35">
      <c r="A8" s="87" t="str">
        <f>IF('A remplir au préalable'!B5="","",'A remplir au préalable'!B5)</f>
        <v>Saisie nom anim1</v>
      </c>
      <c r="B8" s="92"/>
      <c r="C8" s="92">
        <f t="shared" ref="C8:C14" si="1">SUMIF($C$34:$C$73,A8,$G$34:$G$73)</f>
        <v>1000</v>
      </c>
      <c r="D8" s="92">
        <f t="shared" ref="D8:D14" si="2">SUMIF($C$34:$C$73,A8,$H$34:$H$73)</f>
        <v>123</v>
      </c>
      <c r="E8" s="93">
        <f>IF('A remplir au préalable'!$B$14="Non",0,0.15*C8)</f>
        <v>150</v>
      </c>
      <c r="F8" s="92">
        <f t="shared" ref="F8:F14" si="3">SUMIF($D$79:$D$118,A8,$E$79:$E$118)</f>
        <v>0</v>
      </c>
      <c r="G8" s="93">
        <f t="shared" si="0"/>
        <v>1273</v>
      </c>
      <c r="H8" s="91"/>
      <c r="I8" s="2"/>
      <c r="J8" s="2"/>
      <c r="K8" s="2"/>
      <c r="AB8" s="2"/>
    </row>
    <row r="9" spans="1:28" x14ac:dyDescent="0.35">
      <c r="A9" s="87" t="str">
        <f>IF('A remplir au préalable'!B6="","",'A remplir au préalable'!B6)</f>
        <v>Saisie nom anim2</v>
      </c>
      <c r="B9" s="92"/>
      <c r="C9" s="92">
        <f t="shared" si="1"/>
        <v>0</v>
      </c>
      <c r="D9" s="92">
        <f t="shared" si="2"/>
        <v>0</v>
      </c>
      <c r="E9" s="93">
        <f>IF('A remplir au préalable'!$B$14="Non",0,0.15*C9)</f>
        <v>0</v>
      </c>
      <c r="F9" s="92">
        <f t="shared" si="3"/>
        <v>0</v>
      </c>
      <c r="G9" s="93">
        <f t="shared" si="0"/>
        <v>0</v>
      </c>
      <c r="H9" s="91"/>
      <c r="I9" s="2"/>
      <c r="J9" s="2"/>
      <c r="K9" s="2"/>
      <c r="AB9" s="2"/>
    </row>
    <row r="10" spans="1:28" x14ac:dyDescent="0.35">
      <c r="A10" s="87" t="str">
        <f>IF('A remplir au préalable'!B7="","",'A remplir au préalable'!B7)</f>
        <v>Saisie nom anim3</v>
      </c>
      <c r="B10" s="92"/>
      <c r="C10" s="92">
        <f t="shared" si="1"/>
        <v>0</v>
      </c>
      <c r="D10" s="92">
        <f t="shared" si="2"/>
        <v>0</v>
      </c>
      <c r="E10" s="93">
        <f>IF('A remplir au préalable'!$B$14="Non",0,0.15*C10)</f>
        <v>0</v>
      </c>
      <c r="F10" s="92">
        <f t="shared" si="3"/>
        <v>0</v>
      </c>
      <c r="G10" s="93">
        <f t="shared" si="0"/>
        <v>0</v>
      </c>
      <c r="H10" s="91"/>
      <c r="I10" s="2"/>
      <c r="J10" s="2"/>
      <c r="K10" s="2"/>
      <c r="AB10" s="2"/>
    </row>
    <row r="11" spans="1:28" x14ac:dyDescent="0.35">
      <c r="A11" s="87" t="str">
        <f>IF('A remplir au préalable'!B8="","",'A remplir au préalable'!B8)</f>
        <v>Saisie nom anim4</v>
      </c>
      <c r="B11" s="92"/>
      <c r="C11" s="92">
        <f t="shared" si="1"/>
        <v>0</v>
      </c>
      <c r="D11" s="92">
        <f t="shared" si="2"/>
        <v>0</v>
      </c>
      <c r="E11" s="93">
        <f>IF('A remplir au préalable'!$B$14="Non",0,0.15*C11)</f>
        <v>0</v>
      </c>
      <c r="F11" s="92">
        <f t="shared" si="3"/>
        <v>0</v>
      </c>
      <c r="G11" s="93">
        <f t="shared" si="0"/>
        <v>0</v>
      </c>
      <c r="H11" s="91"/>
      <c r="I11" s="2"/>
      <c r="J11" s="2"/>
      <c r="K11" s="2"/>
      <c r="AB11" s="2"/>
    </row>
    <row r="12" spans="1:28" x14ac:dyDescent="0.35">
      <c r="A12" s="87" t="str">
        <f>IF('A remplir au préalable'!B9="","",'A remplir au préalable'!B9)</f>
        <v>Saisie nom anim5</v>
      </c>
      <c r="B12" s="92"/>
      <c r="C12" s="92">
        <f t="shared" si="1"/>
        <v>0</v>
      </c>
      <c r="D12" s="92">
        <f t="shared" si="2"/>
        <v>0</v>
      </c>
      <c r="E12" s="93">
        <f>IF('A remplir au préalable'!$B$14="Non",0,0.15*C12)</f>
        <v>0</v>
      </c>
      <c r="F12" s="92">
        <f t="shared" si="3"/>
        <v>122</v>
      </c>
      <c r="G12" s="93">
        <f t="shared" si="0"/>
        <v>122</v>
      </c>
      <c r="H12" s="91"/>
      <c r="I12" s="2"/>
      <c r="J12" s="2"/>
      <c r="K12" s="2"/>
      <c r="AB12" s="2"/>
    </row>
    <row r="13" spans="1:28" x14ac:dyDescent="0.35">
      <c r="A13" s="87" t="str">
        <f>IF('A remplir au préalable'!B10="","",'A remplir au préalable'!B10)</f>
        <v>Saisie nom anim6</v>
      </c>
      <c r="B13" s="92"/>
      <c r="C13" s="92">
        <f t="shared" si="1"/>
        <v>0</v>
      </c>
      <c r="D13" s="92">
        <f t="shared" si="2"/>
        <v>0</v>
      </c>
      <c r="E13" s="93">
        <f>IF('A remplir au préalable'!$B$14="Non",0,0.15*C13)</f>
        <v>0</v>
      </c>
      <c r="F13" s="92">
        <f t="shared" si="3"/>
        <v>0</v>
      </c>
      <c r="G13" s="93">
        <f t="shared" si="0"/>
        <v>0</v>
      </c>
      <c r="H13" s="91"/>
      <c r="I13" s="2"/>
      <c r="J13" s="2"/>
      <c r="K13" s="2"/>
      <c r="AB13" s="2"/>
    </row>
    <row r="14" spans="1:28" x14ac:dyDescent="0.35">
      <c r="A14" s="87" t="str">
        <f>IF('A remplir au préalable'!B11="","",'A remplir au préalable'!B11)</f>
        <v>Saisie nom anim7</v>
      </c>
      <c r="B14" s="92"/>
      <c r="C14" s="92">
        <f t="shared" si="1"/>
        <v>0</v>
      </c>
      <c r="D14" s="92">
        <f t="shared" si="2"/>
        <v>0</v>
      </c>
      <c r="E14" s="93">
        <f>IF('A remplir au préalable'!$B$14="Non",0,0.15*C14)</f>
        <v>0</v>
      </c>
      <c r="F14" s="92">
        <f t="shared" si="3"/>
        <v>0</v>
      </c>
      <c r="G14" s="93">
        <f t="shared" si="0"/>
        <v>0</v>
      </c>
      <c r="H14" s="91"/>
      <c r="I14" s="2"/>
      <c r="J14" s="2"/>
      <c r="K14" s="2"/>
      <c r="AB14" s="2"/>
    </row>
    <row r="15" spans="1:28" ht="17.5" x14ac:dyDescent="0.3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AB15" s="2"/>
    </row>
    <row r="16" spans="1:28" x14ac:dyDescent="0.35">
      <c r="B16" s="2"/>
      <c r="C16" s="2"/>
      <c r="D16" s="2"/>
      <c r="E16" s="2"/>
      <c r="F16" s="2"/>
      <c r="G16" s="2"/>
      <c r="H16" s="2"/>
      <c r="I16" s="2"/>
      <c r="J16" s="2"/>
      <c r="K16" s="14"/>
      <c r="AB16" s="2"/>
    </row>
    <row r="17" spans="1:28" ht="18.5" x14ac:dyDescent="0.35">
      <c r="A17" s="3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AB17" s="2"/>
    </row>
    <row r="18" spans="1:28" ht="32.25" customHeight="1" x14ac:dyDescent="0.35">
      <c r="A18" s="138" t="s">
        <v>86</v>
      </c>
      <c r="B18" s="138"/>
      <c r="C18" s="138"/>
      <c r="D18" s="137" t="s">
        <v>22</v>
      </c>
      <c r="E18" s="137"/>
      <c r="F18" s="137"/>
      <c r="G18" s="136" t="s">
        <v>23</v>
      </c>
      <c r="H18" s="136"/>
      <c r="I18" s="135" t="s">
        <v>24</v>
      </c>
      <c r="J18" s="2"/>
      <c r="K18" s="2"/>
      <c r="Y18" s="1"/>
      <c r="Z18"/>
      <c r="AA18"/>
      <c r="AB18"/>
    </row>
    <row r="19" spans="1:28" ht="44.25" customHeight="1" x14ac:dyDescent="0.35">
      <c r="A19" s="138"/>
      <c r="B19" s="138"/>
      <c r="C19" s="138"/>
      <c r="D19" s="16" t="s">
        <v>25</v>
      </c>
      <c r="E19" s="16" t="s">
        <v>26</v>
      </c>
      <c r="F19" s="16" t="s">
        <v>27</v>
      </c>
      <c r="G19" s="16" t="s">
        <v>28</v>
      </c>
      <c r="H19" s="16" t="s">
        <v>29</v>
      </c>
      <c r="I19" s="135"/>
      <c r="J19" s="2"/>
      <c r="K19" s="2"/>
      <c r="Y19" s="1"/>
      <c r="Z19"/>
      <c r="AA19"/>
      <c r="AB19"/>
    </row>
    <row r="20" spans="1:28" ht="15" customHeight="1" thickBot="1" x14ac:dyDescent="0.4">
      <c r="A20" s="139" t="s">
        <v>68</v>
      </c>
      <c r="B20" s="139"/>
      <c r="C20" s="139"/>
      <c r="D20" s="17">
        <v>1230</v>
      </c>
      <c r="E20" s="17"/>
      <c r="F20" s="18"/>
      <c r="G20" s="17"/>
      <c r="H20" s="17"/>
      <c r="I20" s="19">
        <f t="shared" ref="I20:I29" si="4">(D20+E20)*F20</f>
        <v>0</v>
      </c>
      <c r="J20" s="2"/>
      <c r="K20" s="151">
        <v>50</v>
      </c>
      <c r="L20" s="152"/>
      <c r="Y20" s="1"/>
      <c r="Z20"/>
      <c r="AA20"/>
      <c r="AB20"/>
    </row>
    <row r="21" spans="1:28" ht="15" customHeight="1" thickBot="1" x14ac:dyDescent="0.4">
      <c r="A21" s="139" t="s">
        <v>68</v>
      </c>
      <c r="B21" s="139"/>
      <c r="C21" s="139"/>
      <c r="D21" s="17"/>
      <c r="E21" s="17"/>
      <c r="F21" s="18"/>
      <c r="G21" s="17"/>
      <c r="H21" s="17"/>
      <c r="I21" s="19">
        <f t="shared" si="4"/>
        <v>0</v>
      </c>
      <c r="J21" s="2"/>
      <c r="K21" s="153" t="s">
        <v>91</v>
      </c>
      <c r="L21" s="154">
        <v>3</v>
      </c>
      <c r="Y21" s="1"/>
      <c r="Z21"/>
      <c r="AA21"/>
      <c r="AB21"/>
    </row>
    <row r="22" spans="1:28" ht="15" customHeight="1" thickBot="1" x14ac:dyDescent="0.4">
      <c r="A22" s="139" t="s">
        <v>68</v>
      </c>
      <c r="B22" s="139"/>
      <c r="C22" s="139"/>
      <c r="D22" s="17"/>
      <c r="E22" s="17"/>
      <c r="F22" s="18"/>
      <c r="G22" s="17"/>
      <c r="H22" s="17"/>
      <c r="I22" s="19">
        <f t="shared" si="4"/>
        <v>0</v>
      </c>
      <c r="J22" s="2"/>
      <c r="K22" s="153" t="s">
        <v>92</v>
      </c>
      <c r="L22" s="154"/>
      <c r="Y22" s="1"/>
      <c r="Z22"/>
      <c r="AA22"/>
      <c r="AB22"/>
    </row>
    <row r="23" spans="1:28" x14ac:dyDescent="0.35">
      <c r="A23" s="139" t="s">
        <v>68</v>
      </c>
      <c r="B23" s="139"/>
      <c r="C23" s="139"/>
      <c r="D23" s="17"/>
      <c r="E23" s="17"/>
      <c r="F23" s="18"/>
      <c r="G23" s="17"/>
      <c r="H23" s="17"/>
      <c r="I23" s="19">
        <f t="shared" si="4"/>
        <v>0</v>
      </c>
      <c r="J23" s="2"/>
      <c r="K23" s="155"/>
      <c r="L23" s="155" t="s">
        <v>93</v>
      </c>
      <c r="Y23" s="1"/>
      <c r="Z23"/>
      <c r="AA23"/>
      <c r="AB23"/>
    </row>
    <row r="24" spans="1:28" ht="16.5" thickBot="1" x14ac:dyDescent="0.4">
      <c r="A24" s="139" t="s">
        <v>68</v>
      </c>
      <c r="B24" s="139"/>
      <c r="C24" s="139"/>
      <c r="D24" s="17"/>
      <c r="E24" s="17"/>
      <c r="F24" s="18"/>
      <c r="G24" s="17"/>
      <c r="H24" s="17"/>
      <c r="I24" s="19">
        <f t="shared" si="4"/>
        <v>0</v>
      </c>
      <c r="J24" s="2"/>
      <c r="K24" s="151" t="s">
        <v>94</v>
      </c>
      <c r="L24" s="152"/>
      <c r="Y24" s="1"/>
      <c r="Z24"/>
      <c r="AA24"/>
      <c r="AB24"/>
    </row>
    <row r="25" spans="1:28" ht="16.5" thickBot="1" x14ac:dyDescent="0.4">
      <c r="A25" s="139" t="s">
        <v>68</v>
      </c>
      <c r="B25" s="139"/>
      <c r="C25" s="139"/>
      <c r="D25" s="17"/>
      <c r="E25" s="17"/>
      <c r="F25" s="18"/>
      <c r="G25" s="17"/>
      <c r="H25" s="17"/>
      <c r="I25" s="19">
        <f t="shared" si="4"/>
        <v>0</v>
      </c>
      <c r="J25" s="2"/>
      <c r="K25" s="153" t="s">
        <v>91</v>
      </c>
      <c r="L25" s="156">
        <f>L21*D30</f>
        <v>3690</v>
      </c>
      <c r="Y25" s="1"/>
      <c r="Z25"/>
      <c r="AA25"/>
      <c r="AB25"/>
    </row>
    <row r="26" spans="1:28" ht="16.5" thickBot="1" x14ac:dyDescent="0.4">
      <c r="A26" s="139" t="s">
        <v>68</v>
      </c>
      <c r="B26" s="139"/>
      <c r="C26" s="139"/>
      <c r="D26" s="17"/>
      <c r="E26" s="17"/>
      <c r="F26" s="18"/>
      <c r="G26" s="17"/>
      <c r="H26" s="17"/>
      <c r="I26" s="19">
        <f t="shared" si="4"/>
        <v>0</v>
      </c>
      <c r="J26" s="2"/>
      <c r="K26" s="153" t="s">
        <v>92</v>
      </c>
      <c r="L26" s="156">
        <f>L22*E30</f>
        <v>0</v>
      </c>
      <c r="Y26" s="1"/>
      <c r="Z26"/>
      <c r="AA26"/>
      <c r="AB26"/>
    </row>
    <row r="27" spans="1:28" ht="16.5" thickBot="1" x14ac:dyDescent="0.4">
      <c r="A27" s="139" t="s">
        <v>68</v>
      </c>
      <c r="B27" s="139"/>
      <c r="C27" s="139"/>
      <c r="D27" s="17"/>
      <c r="E27" s="17"/>
      <c r="F27" s="18"/>
      <c r="G27" s="17"/>
      <c r="H27" s="17"/>
      <c r="I27" s="19">
        <f t="shared" si="4"/>
        <v>0</v>
      </c>
      <c r="J27" s="2"/>
      <c r="K27" s="153" t="s">
        <v>95</v>
      </c>
      <c r="L27" s="156">
        <f>L26+L25</f>
        <v>3690</v>
      </c>
      <c r="Y27" s="1"/>
      <c r="Z27"/>
      <c r="AA27"/>
      <c r="AB27"/>
    </row>
    <row r="28" spans="1:28" x14ac:dyDescent="0.35">
      <c r="A28" s="139" t="s">
        <v>68</v>
      </c>
      <c r="B28" s="139"/>
      <c r="C28" s="139"/>
      <c r="D28" s="17"/>
      <c r="E28" s="17"/>
      <c r="F28" s="18"/>
      <c r="G28" s="17"/>
      <c r="H28" s="17"/>
      <c r="I28" s="19">
        <f t="shared" si="4"/>
        <v>0</v>
      </c>
      <c r="J28" s="2"/>
      <c r="K28" s="2"/>
      <c r="Y28" s="1"/>
      <c r="Z28"/>
      <c r="AA28"/>
      <c r="AB28"/>
    </row>
    <row r="29" spans="1:28" x14ac:dyDescent="0.35">
      <c r="A29" s="139" t="s">
        <v>68</v>
      </c>
      <c r="B29" s="139"/>
      <c r="C29" s="139"/>
      <c r="D29" s="17"/>
      <c r="E29" s="17"/>
      <c r="F29" s="18"/>
      <c r="G29" s="17"/>
      <c r="H29" s="17"/>
      <c r="I29" s="19">
        <f t="shared" si="4"/>
        <v>0</v>
      </c>
      <c r="J29" s="2"/>
      <c r="K29" s="2"/>
      <c r="Y29" s="1"/>
      <c r="Z29"/>
      <c r="AA29"/>
      <c r="AB29"/>
    </row>
    <row r="30" spans="1:28" ht="18.75" customHeight="1" x14ac:dyDescent="0.35">
      <c r="A30" s="140" t="s">
        <v>9</v>
      </c>
      <c r="B30" s="141"/>
      <c r="C30" s="142"/>
      <c r="D30" s="9">
        <f t="shared" ref="D30:I30" si="5">SUM(D20:D29)</f>
        <v>1230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20">
        <f t="shared" si="5"/>
        <v>0</v>
      </c>
      <c r="I30" s="9">
        <f t="shared" si="5"/>
        <v>0</v>
      </c>
      <c r="J30"/>
      <c r="K30" s="2"/>
      <c r="Q30" s="21"/>
      <c r="R30" s="21"/>
      <c r="S30" s="21"/>
      <c r="T30" s="21"/>
      <c r="U30" s="21"/>
      <c r="V30" s="21"/>
      <c r="W30" s="21"/>
      <c r="X30" s="21"/>
      <c r="Y30" s="22"/>
      <c r="Z30"/>
      <c r="AA30"/>
      <c r="AB30"/>
    </row>
    <row r="31" spans="1:28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AB31" s="2"/>
    </row>
    <row r="32" spans="1:28" ht="18.5" x14ac:dyDescent="0.35">
      <c r="A32" s="3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AB32" s="2"/>
    </row>
    <row r="33" spans="1:28" ht="48" x14ac:dyDescent="0.35">
      <c r="A33" s="120" t="s">
        <v>4</v>
      </c>
      <c r="B33" s="121" t="s">
        <v>5</v>
      </c>
      <c r="C33" s="121" t="s">
        <v>6</v>
      </c>
      <c r="D33" s="122" t="s">
        <v>7</v>
      </c>
      <c r="E33" s="121" t="s">
        <v>83</v>
      </c>
      <c r="F33" s="121" t="s">
        <v>8</v>
      </c>
      <c r="G33" s="121" t="s">
        <v>85</v>
      </c>
      <c r="H33" s="122" t="s">
        <v>84</v>
      </c>
      <c r="I33" s="2"/>
      <c r="J33" s="2"/>
      <c r="K33" s="2"/>
      <c r="AA33" s="1"/>
      <c r="AB33"/>
    </row>
    <row r="34" spans="1:28" x14ac:dyDescent="0.35">
      <c r="A34" s="94">
        <v>1</v>
      </c>
      <c r="B34" s="98"/>
      <c r="C34" s="99" t="s">
        <v>72</v>
      </c>
      <c r="D34" s="100"/>
      <c r="E34" s="124">
        <v>500</v>
      </c>
      <c r="F34" s="106">
        <v>2</v>
      </c>
      <c r="G34" s="111">
        <f>IF(F34="","",F34*E34)</f>
        <v>1000</v>
      </c>
      <c r="H34" s="124">
        <v>123</v>
      </c>
      <c r="I34" s="2"/>
      <c r="J34" s="2"/>
      <c r="K34" s="2"/>
      <c r="AA34" s="1"/>
      <c r="AB34"/>
    </row>
    <row r="35" spans="1:28" x14ac:dyDescent="0.35">
      <c r="A35" s="95">
        <v>2</v>
      </c>
      <c r="B35" s="100"/>
      <c r="C35" s="99" t="s">
        <v>68</v>
      </c>
      <c r="D35" s="100"/>
      <c r="E35" s="81"/>
      <c r="F35" s="106"/>
      <c r="G35" s="111" t="str">
        <f>IF(F35="","",F35*#REF!)</f>
        <v/>
      </c>
      <c r="H35" s="124"/>
      <c r="I35" s="2"/>
      <c r="J35" s="2"/>
      <c r="K35" s="2"/>
      <c r="AA35" s="1"/>
      <c r="AB35"/>
    </row>
    <row r="36" spans="1:28" x14ac:dyDescent="0.35">
      <c r="A36" s="94">
        <v>3</v>
      </c>
      <c r="B36" s="100"/>
      <c r="C36" s="99" t="s">
        <v>68</v>
      </c>
      <c r="D36" s="100"/>
      <c r="E36" s="81"/>
      <c r="F36" s="106"/>
      <c r="G36" s="111" t="str">
        <f>IF(F36="","",F36*#REF!)</f>
        <v/>
      </c>
      <c r="H36" s="124"/>
      <c r="I36" s="2"/>
      <c r="J36" s="2"/>
      <c r="K36" s="2"/>
      <c r="AA36" s="1"/>
      <c r="AB36"/>
    </row>
    <row r="37" spans="1:28" x14ac:dyDescent="0.35">
      <c r="A37" s="95">
        <v>4</v>
      </c>
      <c r="B37" s="100"/>
      <c r="C37" s="99" t="s">
        <v>68</v>
      </c>
      <c r="D37" s="100"/>
      <c r="E37" s="81"/>
      <c r="F37" s="106"/>
      <c r="G37" s="111" t="str">
        <f>IF(F37="","",F37*#REF!)</f>
        <v/>
      </c>
      <c r="H37" s="124"/>
      <c r="I37" s="2"/>
      <c r="J37" s="2"/>
      <c r="K37" s="2"/>
      <c r="AA37" s="1"/>
      <c r="AB37"/>
    </row>
    <row r="38" spans="1:28" x14ac:dyDescent="0.35">
      <c r="A38" s="94">
        <v>5</v>
      </c>
      <c r="B38" s="100"/>
      <c r="C38" s="99" t="s">
        <v>68</v>
      </c>
      <c r="D38" s="100"/>
      <c r="E38" s="81"/>
      <c r="F38" s="106"/>
      <c r="G38" s="111" t="str">
        <f>IF(F38="","",F38*#REF!)</f>
        <v/>
      </c>
      <c r="H38" s="124"/>
      <c r="I38" s="2"/>
      <c r="J38" s="2"/>
      <c r="K38" s="2"/>
      <c r="AA38" s="1"/>
      <c r="AB38"/>
    </row>
    <row r="39" spans="1:28" x14ac:dyDescent="0.35">
      <c r="A39" s="95">
        <v>6</v>
      </c>
      <c r="B39" s="100"/>
      <c r="C39" s="99" t="s">
        <v>68</v>
      </c>
      <c r="D39" s="100"/>
      <c r="E39" s="81"/>
      <c r="F39" s="106"/>
      <c r="G39" s="111" t="str">
        <f>IF(F39="","",F39*#REF!)</f>
        <v/>
      </c>
      <c r="H39" s="124"/>
      <c r="I39" s="2"/>
      <c r="J39" s="2"/>
      <c r="K39" s="2"/>
      <c r="AA39" s="1"/>
      <c r="AB39"/>
    </row>
    <row r="40" spans="1:28" x14ac:dyDescent="0.35">
      <c r="A40" s="94">
        <v>7</v>
      </c>
      <c r="B40" s="100"/>
      <c r="C40" s="99" t="s">
        <v>68</v>
      </c>
      <c r="D40" s="100"/>
      <c r="E40" s="81"/>
      <c r="F40" s="106"/>
      <c r="G40" s="111" t="str">
        <f>IF(F40="","",F40*#REF!)</f>
        <v/>
      </c>
      <c r="H40" s="124"/>
      <c r="I40" s="2"/>
      <c r="J40" s="2"/>
      <c r="K40" s="2"/>
      <c r="AA40" s="1"/>
      <c r="AB40"/>
    </row>
    <row r="41" spans="1:28" x14ac:dyDescent="0.35">
      <c r="A41" s="95">
        <v>8</v>
      </c>
      <c r="B41" s="100"/>
      <c r="C41" s="99" t="s">
        <v>68</v>
      </c>
      <c r="D41" s="100"/>
      <c r="E41" s="81"/>
      <c r="F41" s="106"/>
      <c r="G41" s="111" t="str">
        <f>IF(F41="","",F41*#REF!)</f>
        <v/>
      </c>
      <c r="H41" s="124"/>
      <c r="I41" s="2"/>
      <c r="J41" s="2"/>
      <c r="K41" s="2"/>
      <c r="AA41" s="1"/>
      <c r="AB41"/>
    </row>
    <row r="42" spans="1:28" x14ac:dyDescent="0.35">
      <c r="A42" s="94">
        <v>9</v>
      </c>
      <c r="B42" s="100"/>
      <c r="C42" s="99" t="s">
        <v>68</v>
      </c>
      <c r="D42" s="100"/>
      <c r="E42" s="81"/>
      <c r="F42" s="106"/>
      <c r="G42" s="111" t="str">
        <f>IF(F42="","",F42*#REF!)</f>
        <v/>
      </c>
      <c r="H42" s="124"/>
      <c r="I42" s="2"/>
      <c r="J42" s="2"/>
      <c r="K42" s="2"/>
      <c r="AA42" s="1"/>
      <c r="AB42"/>
    </row>
    <row r="43" spans="1:28" x14ac:dyDescent="0.35">
      <c r="A43" s="95">
        <v>10</v>
      </c>
      <c r="B43" s="100"/>
      <c r="C43" s="99" t="s">
        <v>68</v>
      </c>
      <c r="D43" s="100"/>
      <c r="E43" s="81"/>
      <c r="F43" s="106"/>
      <c r="G43" s="111" t="str">
        <f>IF(F43="","",F43*#REF!)</f>
        <v/>
      </c>
      <c r="H43" s="124"/>
      <c r="I43" s="2"/>
      <c r="J43" s="2"/>
      <c r="K43" s="2"/>
      <c r="AA43" s="1"/>
      <c r="AB43"/>
    </row>
    <row r="44" spans="1:28" x14ac:dyDescent="0.35">
      <c r="A44" s="94">
        <v>11</v>
      </c>
      <c r="B44" s="100"/>
      <c r="C44" s="99" t="s">
        <v>68</v>
      </c>
      <c r="D44" s="100"/>
      <c r="E44" s="81"/>
      <c r="F44" s="106"/>
      <c r="G44" s="111" t="str">
        <f>IF(F44="","",F44*#REF!)</f>
        <v/>
      </c>
      <c r="H44" s="124"/>
      <c r="I44" s="2"/>
      <c r="J44" s="2"/>
      <c r="K44" s="2"/>
      <c r="AA44" s="1"/>
      <c r="AB44"/>
    </row>
    <row r="45" spans="1:28" x14ac:dyDescent="0.35">
      <c r="A45" s="95">
        <v>12</v>
      </c>
      <c r="B45" s="100"/>
      <c r="C45" s="99" t="s">
        <v>68</v>
      </c>
      <c r="D45" s="100"/>
      <c r="E45" s="81"/>
      <c r="F45" s="106"/>
      <c r="G45" s="111" t="str">
        <f>IF(F45="","",F45*#REF!)</f>
        <v/>
      </c>
      <c r="H45" s="124"/>
      <c r="I45" s="2"/>
      <c r="J45" s="2"/>
      <c r="K45" s="2"/>
      <c r="AA45" s="1"/>
      <c r="AB45"/>
    </row>
    <row r="46" spans="1:28" x14ac:dyDescent="0.35">
      <c r="A46" s="94">
        <v>13</v>
      </c>
      <c r="B46" s="100"/>
      <c r="C46" s="99" t="s">
        <v>68</v>
      </c>
      <c r="D46" s="100"/>
      <c r="E46" s="81"/>
      <c r="F46" s="106"/>
      <c r="G46" s="111" t="str">
        <f>IF(F46="","",F46*#REF!)</f>
        <v/>
      </c>
      <c r="H46" s="124"/>
      <c r="I46" s="2"/>
      <c r="J46" s="2"/>
      <c r="K46" s="2"/>
      <c r="AA46" s="1"/>
      <c r="AB46"/>
    </row>
    <row r="47" spans="1:28" x14ac:dyDescent="0.35">
      <c r="A47" s="95">
        <v>14</v>
      </c>
      <c r="B47" s="100"/>
      <c r="C47" s="99" t="s">
        <v>68</v>
      </c>
      <c r="D47" s="100"/>
      <c r="E47" s="81"/>
      <c r="F47" s="106"/>
      <c r="G47" s="111" t="str">
        <f>IF(F47="","",F47*#REF!)</f>
        <v/>
      </c>
      <c r="H47" s="124"/>
      <c r="I47" s="2"/>
      <c r="J47" s="2"/>
      <c r="K47" s="2"/>
      <c r="AA47" s="1"/>
      <c r="AB47"/>
    </row>
    <row r="48" spans="1:28" x14ac:dyDescent="0.35">
      <c r="A48" s="94">
        <v>15</v>
      </c>
      <c r="B48" s="101"/>
      <c r="C48" s="99" t="s">
        <v>68</v>
      </c>
      <c r="D48" s="101"/>
      <c r="E48" s="81"/>
      <c r="F48" s="106"/>
      <c r="G48" s="111" t="str">
        <f>IF(F48="","",F48*#REF!)</f>
        <v/>
      </c>
      <c r="H48" s="124"/>
      <c r="I48" s="2"/>
      <c r="J48" s="2"/>
      <c r="K48" s="2"/>
      <c r="AA48" s="1"/>
      <c r="AB48"/>
    </row>
    <row r="49" spans="1:28" x14ac:dyDescent="0.35">
      <c r="A49" s="95">
        <v>16</v>
      </c>
      <c r="B49" s="101"/>
      <c r="C49" s="99" t="s">
        <v>68</v>
      </c>
      <c r="D49" s="101"/>
      <c r="E49" s="81"/>
      <c r="F49" s="106"/>
      <c r="G49" s="111" t="str">
        <f>IF(F49="","",F49*#REF!)</f>
        <v/>
      </c>
      <c r="H49" s="124"/>
      <c r="I49" s="2"/>
      <c r="J49" s="2"/>
      <c r="K49" s="2"/>
      <c r="AA49" s="1"/>
      <c r="AB49"/>
    </row>
    <row r="50" spans="1:28" x14ac:dyDescent="0.35">
      <c r="A50" s="94">
        <v>17</v>
      </c>
      <c r="B50" s="101"/>
      <c r="C50" s="99" t="s">
        <v>68</v>
      </c>
      <c r="D50" s="101"/>
      <c r="E50" s="81"/>
      <c r="F50" s="106"/>
      <c r="G50" s="111" t="str">
        <f>IF(F50="","",F50*#REF!)</f>
        <v/>
      </c>
      <c r="H50" s="124"/>
      <c r="I50" s="2"/>
      <c r="J50" s="2"/>
      <c r="K50" s="2"/>
      <c r="AA50" s="1"/>
      <c r="AB50"/>
    </row>
    <row r="51" spans="1:28" x14ac:dyDescent="0.35">
      <c r="A51" s="95">
        <v>18</v>
      </c>
      <c r="B51" s="101"/>
      <c r="C51" s="99" t="s">
        <v>68</v>
      </c>
      <c r="D51" s="101"/>
      <c r="E51" s="81"/>
      <c r="F51" s="106"/>
      <c r="G51" s="111" t="str">
        <f>IF(F51="","",F51*#REF!)</f>
        <v/>
      </c>
      <c r="H51" s="124"/>
      <c r="I51" s="2"/>
      <c r="J51" s="2"/>
      <c r="K51" s="2"/>
      <c r="AA51" s="1"/>
      <c r="AB51"/>
    </row>
    <row r="52" spans="1:28" x14ac:dyDescent="0.35">
      <c r="A52" s="94">
        <v>19</v>
      </c>
      <c r="B52" s="101"/>
      <c r="C52" s="99" t="s">
        <v>68</v>
      </c>
      <c r="D52" s="101"/>
      <c r="E52" s="81"/>
      <c r="F52" s="106"/>
      <c r="G52" s="111" t="str">
        <f>IF(F52="","",F52*#REF!)</f>
        <v/>
      </c>
      <c r="H52" s="124"/>
      <c r="I52" s="2"/>
      <c r="J52" s="2"/>
      <c r="K52" s="2"/>
      <c r="AA52" s="1"/>
      <c r="AB52"/>
    </row>
    <row r="53" spans="1:28" x14ac:dyDescent="0.35">
      <c r="A53" s="95">
        <v>20</v>
      </c>
      <c r="B53" s="101"/>
      <c r="C53" s="99" t="s">
        <v>68</v>
      </c>
      <c r="D53" s="101"/>
      <c r="E53" s="81"/>
      <c r="F53" s="106"/>
      <c r="G53" s="111" t="str">
        <f>IF(F53="","",F53*#REF!)</f>
        <v/>
      </c>
      <c r="H53" s="124"/>
      <c r="I53" s="2"/>
      <c r="J53" s="2"/>
      <c r="K53" s="2"/>
      <c r="AA53" s="1"/>
      <c r="AB53"/>
    </row>
    <row r="54" spans="1:28" x14ac:dyDescent="0.35">
      <c r="A54" s="94">
        <v>21</v>
      </c>
      <c r="B54" s="101"/>
      <c r="C54" s="99" t="s">
        <v>68</v>
      </c>
      <c r="D54" s="101"/>
      <c r="E54" s="81"/>
      <c r="F54" s="106"/>
      <c r="G54" s="111" t="str">
        <f>IF(F54="","",F54*#REF!)</f>
        <v/>
      </c>
      <c r="H54" s="124"/>
      <c r="I54" s="2"/>
      <c r="J54" s="2"/>
      <c r="K54" s="2"/>
      <c r="AA54" s="1"/>
      <c r="AB54"/>
    </row>
    <row r="55" spans="1:28" x14ac:dyDescent="0.35">
      <c r="A55" s="95">
        <v>22</v>
      </c>
      <c r="B55" s="101"/>
      <c r="C55" s="99" t="s">
        <v>68</v>
      </c>
      <c r="D55" s="101"/>
      <c r="E55" s="81"/>
      <c r="F55" s="106"/>
      <c r="G55" s="111" t="str">
        <f>IF(F55="","",F55*#REF!)</f>
        <v/>
      </c>
      <c r="H55" s="124"/>
      <c r="I55" s="2"/>
      <c r="J55" s="2"/>
      <c r="K55" s="2"/>
      <c r="AA55" s="1"/>
      <c r="AB55"/>
    </row>
    <row r="56" spans="1:28" x14ac:dyDescent="0.35">
      <c r="A56" s="94">
        <v>23</v>
      </c>
      <c r="B56" s="101"/>
      <c r="C56" s="99" t="s">
        <v>68</v>
      </c>
      <c r="D56" s="101"/>
      <c r="E56" s="81"/>
      <c r="F56" s="106"/>
      <c r="G56" s="111" t="str">
        <f>IF(F56="","",F56*#REF!)</f>
        <v/>
      </c>
      <c r="H56" s="124"/>
      <c r="I56" s="2"/>
      <c r="J56" s="2"/>
      <c r="K56" s="2"/>
      <c r="AA56" s="1"/>
      <c r="AB56"/>
    </row>
    <row r="57" spans="1:28" x14ac:dyDescent="0.35">
      <c r="A57" s="95">
        <v>24</v>
      </c>
      <c r="B57" s="101"/>
      <c r="C57" s="99" t="s">
        <v>68</v>
      </c>
      <c r="D57" s="101"/>
      <c r="E57" s="81"/>
      <c r="F57" s="106"/>
      <c r="G57" s="111" t="str">
        <f>IF(F57="","",F57*#REF!)</f>
        <v/>
      </c>
      <c r="H57" s="124"/>
      <c r="I57" s="2"/>
      <c r="J57" s="2"/>
      <c r="K57" s="2"/>
      <c r="AA57" s="1"/>
      <c r="AB57"/>
    </row>
    <row r="58" spans="1:28" x14ac:dyDescent="0.35">
      <c r="A58" s="94">
        <v>25</v>
      </c>
      <c r="B58" s="101"/>
      <c r="C58" s="99" t="s">
        <v>68</v>
      </c>
      <c r="D58" s="101"/>
      <c r="E58" s="81"/>
      <c r="F58" s="106"/>
      <c r="G58" s="111" t="str">
        <f>IF(F58="","",F58*#REF!)</f>
        <v/>
      </c>
      <c r="H58" s="124"/>
      <c r="I58" s="2"/>
      <c r="J58" s="2"/>
      <c r="K58" s="2"/>
      <c r="AA58" s="1"/>
      <c r="AB58"/>
    </row>
    <row r="59" spans="1:28" x14ac:dyDescent="0.35">
      <c r="A59" s="95">
        <v>26</v>
      </c>
      <c r="B59" s="101"/>
      <c r="C59" s="99" t="s">
        <v>68</v>
      </c>
      <c r="D59" s="101"/>
      <c r="E59" s="81"/>
      <c r="F59" s="106"/>
      <c r="G59" s="111" t="str">
        <f>IF(F59="","",F59*#REF!)</f>
        <v/>
      </c>
      <c r="H59" s="124"/>
      <c r="I59" s="2"/>
      <c r="J59" s="2"/>
      <c r="K59" s="2"/>
      <c r="AA59" s="1"/>
      <c r="AB59"/>
    </row>
    <row r="60" spans="1:28" x14ac:dyDescent="0.35">
      <c r="A60" s="94">
        <v>27</v>
      </c>
      <c r="B60" s="101"/>
      <c r="C60" s="99" t="s">
        <v>68</v>
      </c>
      <c r="D60" s="101"/>
      <c r="E60" s="81"/>
      <c r="F60" s="106"/>
      <c r="G60" s="111" t="str">
        <f>IF(F60="","",F60*#REF!)</f>
        <v/>
      </c>
      <c r="H60" s="124"/>
      <c r="I60" s="2"/>
      <c r="J60" s="2"/>
      <c r="K60" s="2"/>
      <c r="AA60" s="1"/>
      <c r="AB60"/>
    </row>
    <row r="61" spans="1:28" x14ac:dyDescent="0.35">
      <c r="A61" s="95">
        <v>28</v>
      </c>
      <c r="B61" s="101"/>
      <c r="C61" s="99" t="s">
        <v>68</v>
      </c>
      <c r="D61" s="101"/>
      <c r="E61" s="81"/>
      <c r="F61" s="106"/>
      <c r="G61" s="111" t="str">
        <f>IF(F61="","",F61*#REF!)</f>
        <v/>
      </c>
      <c r="H61" s="124"/>
      <c r="I61" s="2"/>
      <c r="J61" s="2"/>
      <c r="K61" s="2"/>
      <c r="AA61" s="1"/>
      <c r="AB61"/>
    </row>
    <row r="62" spans="1:28" x14ac:dyDescent="0.35">
      <c r="A62" s="94">
        <v>29</v>
      </c>
      <c r="B62" s="101"/>
      <c r="C62" s="99" t="s">
        <v>68</v>
      </c>
      <c r="D62" s="101"/>
      <c r="E62" s="81"/>
      <c r="F62" s="106"/>
      <c r="G62" s="111" t="str">
        <f>IF(F62="","",F62*#REF!)</f>
        <v/>
      </c>
      <c r="H62" s="124"/>
      <c r="I62" s="2"/>
      <c r="J62" s="2"/>
      <c r="K62" s="2"/>
      <c r="AA62" s="1"/>
      <c r="AB62"/>
    </row>
    <row r="63" spans="1:28" x14ac:dyDescent="0.35">
      <c r="A63" s="95">
        <v>30</v>
      </c>
      <c r="B63" s="101"/>
      <c r="C63" s="99" t="s">
        <v>68</v>
      </c>
      <c r="D63" s="101"/>
      <c r="E63" s="81"/>
      <c r="F63" s="106"/>
      <c r="G63" s="111" t="str">
        <f>IF(F63="","",F63*#REF!)</f>
        <v/>
      </c>
      <c r="H63" s="124"/>
      <c r="I63" s="2"/>
      <c r="J63" s="2"/>
      <c r="K63" s="2"/>
      <c r="AA63" s="1"/>
      <c r="AB63"/>
    </row>
    <row r="64" spans="1:28" x14ac:dyDescent="0.35">
      <c r="A64" s="94">
        <v>31</v>
      </c>
      <c r="B64" s="101"/>
      <c r="C64" s="99" t="s">
        <v>68</v>
      </c>
      <c r="D64" s="101"/>
      <c r="E64" s="81"/>
      <c r="F64" s="106"/>
      <c r="G64" s="111" t="str">
        <f>IF(F64="","",F64*#REF!)</f>
        <v/>
      </c>
      <c r="H64" s="124"/>
      <c r="I64" s="2"/>
      <c r="J64" s="2"/>
      <c r="K64" s="2"/>
      <c r="AA64" s="1"/>
      <c r="AB64"/>
    </row>
    <row r="65" spans="1:28" x14ac:dyDescent="0.35">
      <c r="A65" s="95">
        <v>32</v>
      </c>
      <c r="B65" s="101"/>
      <c r="C65" s="99" t="s">
        <v>68</v>
      </c>
      <c r="D65" s="101"/>
      <c r="E65" s="81"/>
      <c r="F65" s="106"/>
      <c r="G65" s="111" t="str">
        <f>IF(F65="","",F65*#REF!)</f>
        <v/>
      </c>
      <c r="H65" s="124"/>
      <c r="I65" s="2"/>
      <c r="J65" s="2"/>
      <c r="K65" s="2"/>
      <c r="AA65" s="1"/>
      <c r="AB65"/>
    </row>
    <row r="66" spans="1:28" x14ac:dyDescent="0.35">
      <c r="A66" s="94">
        <v>33</v>
      </c>
      <c r="B66" s="101"/>
      <c r="C66" s="99" t="s">
        <v>68</v>
      </c>
      <c r="D66" s="101"/>
      <c r="E66" s="81"/>
      <c r="F66" s="106"/>
      <c r="G66" s="111" t="str">
        <f>IF(F66="","",F66*#REF!)</f>
        <v/>
      </c>
      <c r="H66" s="124"/>
      <c r="I66" s="2"/>
      <c r="J66" s="2"/>
      <c r="K66" s="2"/>
      <c r="AA66" s="1"/>
      <c r="AB66"/>
    </row>
    <row r="67" spans="1:28" x14ac:dyDescent="0.35">
      <c r="A67" s="95">
        <v>34</v>
      </c>
      <c r="B67" s="101"/>
      <c r="C67" s="99" t="s">
        <v>68</v>
      </c>
      <c r="D67" s="101"/>
      <c r="E67" s="81"/>
      <c r="F67" s="106"/>
      <c r="G67" s="111" t="str">
        <f>IF(F67="","",F67*#REF!)</f>
        <v/>
      </c>
      <c r="H67" s="124"/>
      <c r="I67" s="2"/>
      <c r="J67" s="2"/>
      <c r="K67" s="2"/>
      <c r="AA67" s="1"/>
      <c r="AB67"/>
    </row>
    <row r="68" spans="1:28" ht="13.9" customHeight="1" x14ac:dyDescent="0.35">
      <c r="A68" s="94">
        <v>35</v>
      </c>
      <c r="B68" s="101"/>
      <c r="C68" s="99" t="s">
        <v>68</v>
      </c>
      <c r="D68" s="101"/>
      <c r="E68" s="81"/>
      <c r="F68" s="106"/>
      <c r="G68" s="111" t="str">
        <f>IF(F68="","",F68*#REF!)</f>
        <v/>
      </c>
      <c r="H68" s="124"/>
      <c r="I68" s="2"/>
      <c r="J68" s="2"/>
      <c r="K68" s="2"/>
      <c r="AA68" s="1"/>
      <c r="AB68"/>
    </row>
    <row r="69" spans="1:28" x14ac:dyDescent="0.35">
      <c r="A69" s="95">
        <v>36</v>
      </c>
      <c r="B69" s="101"/>
      <c r="C69" s="99" t="s">
        <v>68</v>
      </c>
      <c r="D69" s="101"/>
      <c r="E69" s="81"/>
      <c r="F69" s="106"/>
      <c r="G69" s="111" t="str">
        <f>IF(F69="","",F69*#REF!)</f>
        <v/>
      </c>
      <c r="H69" s="124"/>
      <c r="I69" s="2"/>
      <c r="J69" s="2"/>
      <c r="K69" s="2"/>
      <c r="AA69" s="1"/>
      <c r="AB69"/>
    </row>
    <row r="70" spans="1:28" x14ac:dyDescent="0.35">
      <c r="A70" s="94">
        <v>37</v>
      </c>
      <c r="B70" s="101"/>
      <c r="C70" s="99" t="s">
        <v>68</v>
      </c>
      <c r="D70" s="101"/>
      <c r="E70" s="81"/>
      <c r="F70" s="106"/>
      <c r="G70" s="111" t="str">
        <f>IF(F70="","",F70*#REF!)</f>
        <v/>
      </c>
      <c r="H70" s="124"/>
      <c r="I70" s="2"/>
      <c r="J70" s="2"/>
      <c r="K70" s="2"/>
      <c r="AA70" s="1"/>
      <c r="AB70"/>
    </row>
    <row r="71" spans="1:28" x14ac:dyDescent="0.35">
      <c r="A71" s="95">
        <v>38</v>
      </c>
      <c r="B71" s="101"/>
      <c r="C71" s="99" t="s">
        <v>68</v>
      </c>
      <c r="D71" s="101"/>
      <c r="E71" s="81"/>
      <c r="F71" s="106"/>
      <c r="G71" s="111" t="str">
        <f>IF(F71="","",F71*#REF!)</f>
        <v/>
      </c>
      <c r="H71" s="124"/>
      <c r="I71" s="2"/>
      <c r="J71" s="2"/>
      <c r="K71" s="2"/>
      <c r="AA71" s="1"/>
      <c r="AB71"/>
    </row>
    <row r="72" spans="1:28" x14ac:dyDescent="0.35">
      <c r="A72" s="94">
        <v>39</v>
      </c>
      <c r="B72" s="101"/>
      <c r="C72" s="99" t="s">
        <v>68</v>
      </c>
      <c r="D72" s="101"/>
      <c r="E72" s="81"/>
      <c r="F72" s="106"/>
      <c r="G72" s="111" t="str">
        <f>IF(F72="","",F72*#REF!)</f>
        <v/>
      </c>
      <c r="H72" s="124"/>
      <c r="I72" s="2"/>
      <c r="J72" s="2"/>
      <c r="K72" s="2"/>
      <c r="AA72" s="1"/>
      <c r="AB72"/>
    </row>
    <row r="73" spans="1:28" x14ac:dyDescent="0.35">
      <c r="A73" s="95">
        <v>40</v>
      </c>
      <c r="B73" s="101"/>
      <c r="C73" s="99" t="s">
        <v>68</v>
      </c>
      <c r="D73" s="100"/>
      <c r="E73" s="81"/>
      <c r="F73" s="107"/>
      <c r="G73" s="111" t="str">
        <f>IF(F73="","",F73*#REF!)</f>
        <v/>
      </c>
      <c r="H73" s="124"/>
      <c r="I73" s="2"/>
      <c r="J73" s="2"/>
      <c r="K73" s="2"/>
      <c r="AA73" s="1"/>
      <c r="AB73"/>
    </row>
    <row r="74" spans="1:28" x14ac:dyDescent="0.35">
      <c r="A74" s="44" t="s">
        <v>9</v>
      </c>
      <c r="B74" s="83"/>
      <c r="C74" s="84"/>
      <c r="D74" s="84"/>
      <c r="E74" s="84"/>
      <c r="F74" s="108">
        <f>SUM(F34:F73)</f>
        <v>2</v>
      </c>
      <c r="G74" s="90">
        <f>SUM(G34:G73)</f>
        <v>1000</v>
      </c>
      <c r="H74" s="90">
        <f t="shared" ref="H74" si="6">SUM(H34:H73)</f>
        <v>123</v>
      </c>
      <c r="I74" s="2"/>
      <c r="J74" s="2"/>
      <c r="K74" s="2"/>
      <c r="AA74" s="1"/>
      <c r="AB74"/>
    </row>
    <row r="75" spans="1:28" x14ac:dyDescent="0.35">
      <c r="F75" s="2"/>
      <c r="G75" s="2"/>
      <c r="H75" s="2"/>
      <c r="I75" s="2"/>
      <c r="J75" s="2"/>
      <c r="K75" s="2"/>
    </row>
    <row r="76" spans="1:28" ht="18.5" x14ac:dyDescent="0.35">
      <c r="A76" s="37" t="s">
        <v>69</v>
      </c>
      <c r="B76" s="35"/>
      <c r="C76" s="35"/>
      <c r="D76" s="35"/>
      <c r="E76" s="35"/>
      <c r="F76" s="2"/>
      <c r="G76" s="2"/>
      <c r="H76" s="2"/>
      <c r="I76" s="2"/>
      <c r="J76" s="2"/>
      <c r="K76" s="2"/>
    </row>
    <row r="77" spans="1:28" x14ac:dyDescent="0.35">
      <c r="A77" s="129" t="s">
        <v>4</v>
      </c>
      <c r="B77" s="131" t="s">
        <v>11</v>
      </c>
      <c r="C77" s="131" t="s">
        <v>12</v>
      </c>
      <c r="D77" s="131" t="s">
        <v>6</v>
      </c>
      <c r="E77" s="133" t="s">
        <v>13</v>
      </c>
      <c r="F77" s="2"/>
      <c r="G77" s="2"/>
      <c r="H77" s="2"/>
      <c r="I77" s="2"/>
      <c r="J77" s="2"/>
      <c r="K77" s="2"/>
    </row>
    <row r="78" spans="1:28" x14ac:dyDescent="0.35">
      <c r="A78" s="130"/>
      <c r="B78" s="132"/>
      <c r="C78" s="132"/>
      <c r="D78" s="132"/>
      <c r="E78" s="134"/>
      <c r="F78" s="2"/>
      <c r="G78" s="2"/>
      <c r="H78" s="2"/>
      <c r="I78" s="2"/>
      <c r="J78" s="2"/>
      <c r="K78" s="2"/>
    </row>
    <row r="79" spans="1:28" x14ac:dyDescent="0.35">
      <c r="A79" s="102">
        <v>1</v>
      </c>
      <c r="B79" s="100"/>
      <c r="C79" s="100"/>
      <c r="D79" s="99" t="s">
        <v>76</v>
      </c>
      <c r="E79" s="103">
        <v>122</v>
      </c>
      <c r="F79" s="2"/>
      <c r="G79" s="2"/>
      <c r="H79" s="2"/>
      <c r="I79" s="2"/>
      <c r="J79" s="2"/>
      <c r="K79" s="2"/>
    </row>
    <row r="80" spans="1:28" x14ac:dyDescent="0.35">
      <c r="A80" s="102">
        <v>2</v>
      </c>
      <c r="B80" s="100"/>
      <c r="C80" s="100"/>
      <c r="D80" s="99" t="s">
        <v>68</v>
      </c>
      <c r="E80" s="103"/>
      <c r="F80" s="2"/>
      <c r="G80" s="2"/>
      <c r="H80" s="2"/>
      <c r="I80" s="2"/>
      <c r="J80" s="2"/>
      <c r="K80" s="2"/>
    </row>
    <row r="81" spans="1:11" x14ac:dyDescent="0.35">
      <c r="A81" s="102">
        <v>3</v>
      </c>
      <c r="B81" s="100"/>
      <c r="C81" s="100"/>
      <c r="D81" s="99" t="s">
        <v>68</v>
      </c>
      <c r="E81" s="103"/>
      <c r="F81" s="2"/>
      <c r="G81" s="2"/>
      <c r="H81" s="2"/>
      <c r="I81" s="2"/>
      <c r="J81" s="2"/>
      <c r="K81" s="2"/>
    </row>
    <row r="82" spans="1:11" x14ac:dyDescent="0.35">
      <c r="A82" s="102">
        <v>4</v>
      </c>
      <c r="B82" s="100"/>
      <c r="C82" s="100"/>
      <c r="D82" s="99" t="s">
        <v>68</v>
      </c>
      <c r="E82" s="103"/>
      <c r="F82" s="2"/>
      <c r="G82" s="2"/>
      <c r="H82" s="2"/>
      <c r="I82" s="2"/>
      <c r="J82" s="2"/>
      <c r="K82" s="2"/>
    </row>
    <row r="83" spans="1:11" x14ac:dyDescent="0.35">
      <c r="A83" s="102">
        <v>5</v>
      </c>
      <c r="B83" s="100"/>
      <c r="C83" s="100"/>
      <c r="D83" s="99" t="s">
        <v>68</v>
      </c>
      <c r="E83" s="103"/>
      <c r="F83" s="2"/>
      <c r="G83" s="2"/>
      <c r="H83" s="2"/>
      <c r="I83" s="2"/>
      <c r="J83" s="2"/>
      <c r="K83" s="2"/>
    </row>
    <row r="84" spans="1:11" x14ac:dyDescent="0.35">
      <c r="A84" s="102">
        <v>6</v>
      </c>
      <c r="B84" s="100"/>
      <c r="C84" s="100"/>
      <c r="D84" s="99" t="s">
        <v>68</v>
      </c>
      <c r="E84" s="103"/>
      <c r="F84" s="2"/>
      <c r="G84" s="2"/>
      <c r="H84" s="2"/>
      <c r="I84" s="2"/>
      <c r="J84" s="2"/>
      <c r="K84" s="2"/>
    </row>
    <row r="85" spans="1:11" x14ac:dyDescent="0.35">
      <c r="A85" s="102">
        <v>7</v>
      </c>
      <c r="B85" s="100"/>
      <c r="C85" s="100"/>
      <c r="D85" s="99" t="s">
        <v>68</v>
      </c>
      <c r="E85" s="103"/>
      <c r="F85" s="2"/>
      <c r="G85" s="2"/>
      <c r="H85" s="2"/>
      <c r="I85" s="2"/>
      <c r="J85" s="2"/>
      <c r="K85" s="2"/>
    </row>
    <row r="86" spans="1:11" x14ac:dyDescent="0.35">
      <c r="A86" s="102">
        <v>8</v>
      </c>
      <c r="B86" s="100"/>
      <c r="C86" s="100"/>
      <c r="D86" s="99" t="s">
        <v>68</v>
      </c>
      <c r="E86" s="103"/>
      <c r="F86" s="2"/>
      <c r="G86" s="2"/>
      <c r="H86" s="2"/>
      <c r="I86" s="2"/>
      <c r="J86" s="2"/>
      <c r="K86" s="2"/>
    </row>
    <row r="87" spans="1:11" x14ac:dyDescent="0.35">
      <c r="A87" s="102">
        <v>9</v>
      </c>
      <c r="B87" s="100"/>
      <c r="C87" s="100"/>
      <c r="D87" s="99" t="s">
        <v>68</v>
      </c>
      <c r="E87" s="103"/>
      <c r="F87" s="2"/>
      <c r="G87" s="2"/>
      <c r="H87" s="2"/>
      <c r="I87" s="2"/>
      <c r="J87" s="2"/>
      <c r="K87" s="2"/>
    </row>
    <row r="88" spans="1:11" x14ac:dyDescent="0.35">
      <c r="A88" s="102">
        <v>10</v>
      </c>
      <c r="B88" s="100"/>
      <c r="C88" s="100"/>
      <c r="D88" s="99" t="s">
        <v>68</v>
      </c>
      <c r="E88" s="103"/>
      <c r="F88" s="2"/>
      <c r="G88" s="2"/>
      <c r="H88" s="2"/>
      <c r="I88" s="2"/>
      <c r="J88" s="2"/>
      <c r="K88" s="2"/>
    </row>
    <row r="89" spans="1:11" x14ac:dyDescent="0.35">
      <c r="A89" s="102">
        <v>11</v>
      </c>
      <c r="B89" s="100"/>
      <c r="C89" s="100"/>
      <c r="D89" s="99" t="s">
        <v>68</v>
      </c>
      <c r="E89" s="103"/>
      <c r="F89" s="2"/>
      <c r="G89" s="2"/>
      <c r="H89" s="2"/>
      <c r="I89" s="2"/>
      <c r="J89" s="2"/>
      <c r="K89" s="2"/>
    </row>
    <row r="90" spans="1:11" x14ac:dyDescent="0.35">
      <c r="A90" s="102">
        <v>12</v>
      </c>
      <c r="B90" s="100"/>
      <c r="C90" s="100"/>
      <c r="D90" s="99" t="s">
        <v>68</v>
      </c>
      <c r="E90" s="103"/>
      <c r="F90" s="2"/>
      <c r="G90" s="2"/>
      <c r="H90" s="2"/>
      <c r="I90" s="2"/>
      <c r="J90" s="2"/>
      <c r="K90" s="2"/>
    </row>
    <row r="91" spans="1:11" x14ac:dyDescent="0.35">
      <c r="A91" s="102">
        <v>13</v>
      </c>
      <c r="B91" s="100"/>
      <c r="C91" s="100"/>
      <c r="D91" s="99" t="s">
        <v>68</v>
      </c>
      <c r="E91" s="103"/>
      <c r="F91" s="2"/>
      <c r="G91" s="2"/>
      <c r="H91" s="2"/>
      <c r="I91" s="2"/>
      <c r="J91" s="2"/>
      <c r="K91" s="2"/>
    </row>
    <row r="92" spans="1:11" x14ac:dyDescent="0.35">
      <c r="A92" s="102">
        <v>14</v>
      </c>
      <c r="B92" s="100"/>
      <c r="C92" s="100"/>
      <c r="D92" s="99" t="s">
        <v>68</v>
      </c>
      <c r="E92" s="103"/>
      <c r="F92" s="2"/>
      <c r="G92" s="2"/>
      <c r="H92" s="2"/>
      <c r="I92" s="2"/>
      <c r="J92" s="2"/>
      <c r="K92" s="2"/>
    </row>
    <row r="93" spans="1:11" x14ac:dyDescent="0.35">
      <c r="A93" s="102">
        <v>15</v>
      </c>
      <c r="B93" s="100"/>
      <c r="C93" s="100"/>
      <c r="D93" s="99" t="s">
        <v>68</v>
      </c>
      <c r="E93" s="103"/>
      <c r="F93" s="2"/>
      <c r="G93" s="2"/>
      <c r="H93" s="2"/>
      <c r="I93" s="2"/>
      <c r="J93" s="2"/>
      <c r="K93" s="2"/>
    </row>
    <row r="94" spans="1:11" x14ac:dyDescent="0.35">
      <c r="A94" s="102">
        <v>16</v>
      </c>
      <c r="B94" s="100"/>
      <c r="C94" s="100"/>
      <c r="D94" s="99" t="s">
        <v>68</v>
      </c>
      <c r="E94" s="103"/>
      <c r="F94" s="2"/>
      <c r="G94" s="2"/>
      <c r="H94" s="2"/>
      <c r="I94" s="2"/>
      <c r="J94" s="2"/>
      <c r="K94" s="2"/>
    </row>
    <row r="95" spans="1:11" x14ac:dyDescent="0.35">
      <c r="A95" s="102">
        <v>17</v>
      </c>
      <c r="B95" s="100"/>
      <c r="C95" s="100"/>
      <c r="D95" s="99" t="s">
        <v>68</v>
      </c>
      <c r="E95" s="103"/>
      <c r="F95" s="2"/>
      <c r="G95" s="2"/>
      <c r="H95" s="2"/>
      <c r="I95" s="2"/>
      <c r="J95" s="2"/>
      <c r="K95" s="2"/>
    </row>
    <row r="96" spans="1:11" x14ac:dyDescent="0.35">
      <c r="A96" s="102">
        <v>18</v>
      </c>
      <c r="B96" s="100"/>
      <c r="C96" s="100"/>
      <c r="D96" s="99" t="s">
        <v>68</v>
      </c>
      <c r="E96" s="103"/>
      <c r="F96" s="2"/>
      <c r="G96" s="2"/>
      <c r="H96" s="2"/>
      <c r="I96" s="2"/>
      <c r="J96" s="2"/>
      <c r="K96" s="2"/>
    </row>
    <row r="97" spans="1:11" x14ac:dyDescent="0.35">
      <c r="A97" s="102">
        <v>19</v>
      </c>
      <c r="B97" s="100"/>
      <c r="C97" s="100"/>
      <c r="D97" s="99" t="s">
        <v>68</v>
      </c>
      <c r="E97" s="103"/>
      <c r="F97" s="2"/>
      <c r="G97" s="2"/>
      <c r="H97" s="2"/>
      <c r="I97" s="2"/>
      <c r="J97" s="2"/>
      <c r="K97" s="2"/>
    </row>
    <row r="98" spans="1:11" x14ac:dyDescent="0.35">
      <c r="A98" s="102">
        <v>20</v>
      </c>
      <c r="B98" s="100"/>
      <c r="C98" s="100"/>
      <c r="D98" s="99" t="s">
        <v>68</v>
      </c>
      <c r="E98" s="103"/>
      <c r="F98" s="2"/>
      <c r="G98" s="2"/>
      <c r="H98" s="2"/>
      <c r="I98" s="2"/>
      <c r="J98" s="2"/>
      <c r="K98" s="2"/>
    </row>
    <row r="99" spans="1:11" x14ac:dyDescent="0.35">
      <c r="A99" s="102">
        <v>21</v>
      </c>
      <c r="B99" s="100"/>
      <c r="C99" s="100"/>
      <c r="D99" s="99" t="s">
        <v>68</v>
      </c>
      <c r="E99" s="103"/>
      <c r="F99" s="2"/>
      <c r="G99" s="2"/>
      <c r="H99" s="2"/>
      <c r="I99" s="2"/>
      <c r="J99" s="2"/>
      <c r="K99" s="2"/>
    </row>
    <row r="100" spans="1:11" x14ac:dyDescent="0.35">
      <c r="A100" s="102">
        <v>22</v>
      </c>
      <c r="B100" s="100"/>
      <c r="C100" s="100"/>
      <c r="D100" s="99" t="s">
        <v>68</v>
      </c>
      <c r="E100" s="103"/>
      <c r="F100" s="2"/>
      <c r="G100" s="2"/>
      <c r="H100" s="2"/>
      <c r="I100" s="2"/>
      <c r="J100" s="2"/>
      <c r="K100" s="2"/>
    </row>
    <row r="101" spans="1:11" x14ac:dyDescent="0.35">
      <c r="A101" s="102">
        <v>23</v>
      </c>
      <c r="B101" s="100"/>
      <c r="C101" s="100"/>
      <c r="D101" s="99" t="s">
        <v>68</v>
      </c>
      <c r="E101" s="103"/>
      <c r="F101" s="2"/>
      <c r="G101" s="2"/>
      <c r="H101" s="2"/>
      <c r="I101" s="2"/>
      <c r="J101" s="2"/>
      <c r="K101" s="2"/>
    </row>
    <row r="102" spans="1:11" x14ac:dyDescent="0.35">
      <c r="A102" s="102">
        <v>24</v>
      </c>
      <c r="B102" s="100"/>
      <c r="C102" s="100"/>
      <c r="D102" s="99" t="s">
        <v>68</v>
      </c>
      <c r="E102" s="103"/>
      <c r="F102" s="2"/>
      <c r="G102" s="2"/>
      <c r="H102" s="2"/>
      <c r="I102" s="2"/>
      <c r="J102" s="2"/>
      <c r="K102" s="2"/>
    </row>
    <row r="103" spans="1:11" x14ac:dyDescent="0.35">
      <c r="A103" s="102">
        <v>25</v>
      </c>
      <c r="B103" s="100"/>
      <c r="C103" s="100"/>
      <c r="D103" s="99" t="s">
        <v>68</v>
      </c>
      <c r="E103" s="103"/>
      <c r="F103" s="2"/>
      <c r="G103" s="2"/>
      <c r="H103" s="2"/>
      <c r="I103" s="2"/>
      <c r="J103" s="2"/>
      <c r="K103" s="2"/>
    </row>
    <row r="104" spans="1:11" x14ac:dyDescent="0.35">
      <c r="A104" s="102">
        <v>26</v>
      </c>
      <c r="B104" s="100"/>
      <c r="C104" s="100"/>
      <c r="D104" s="99" t="s">
        <v>68</v>
      </c>
      <c r="E104" s="103"/>
      <c r="F104" s="2"/>
      <c r="G104" s="2"/>
      <c r="H104" s="2"/>
      <c r="I104" s="2"/>
      <c r="J104" s="2"/>
      <c r="K104" s="2"/>
    </row>
    <row r="105" spans="1:11" x14ac:dyDescent="0.35">
      <c r="A105" s="102">
        <v>27</v>
      </c>
      <c r="B105" s="100"/>
      <c r="C105" s="100"/>
      <c r="D105" s="99" t="s">
        <v>68</v>
      </c>
      <c r="E105" s="103"/>
      <c r="F105" s="2"/>
      <c r="G105" s="2"/>
      <c r="H105" s="2"/>
      <c r="I105" s="2"/>
      <c r="J105" s="2"/>
      <c r="K105" s="2"/>
    </row>
    <row r="106" spans="1:11" x14ac:dyDescent="0.35">
      <c r="A106" s="102">
        <v>28</v>
      </c>
      <c r="B106" s="100"/>
      <c r="C106" s="100"/>
      <c r="D106" s="99" t="s">
        <v>68</v>
      </c>
      <c r="E106" s="103"/>
      <c r="F106" s="2"/>
      <c r="G106" s="2"/>
      <c r="H106" s="2"/>
      <c r="I106" s="2"/>
      <c r="J106" s="2"/>
      <c r="K106" s="2"/>
    </row>
    <row r="107" spans="1:11" x14ac:dyDescent="0.35">
      <c r="A107" s="102">
        <v>29</v>
      </c>
      <c r="B107" s="100"/>
      <c r="C107" s="100"/>
      <c r="D107" s="99" t="s">
        <v>68</v>
      </c>
      <c r="E107" s="103"/>
      <c r="F107" s="2"/>
      <c r="G107" s="2"/>
      <c r="H107" s="2"/>
      <c r="I107" s="2"/>
      <c r="J107" s="2"/>
      <c r="K107" s="2"/>
    </row>
    <row r="108" spans="1:11" x14ac:dyDescent="0.35">
      <c r="A108" s="102">
        <v>30</v>
      </c>
      <c r="B108" s="100"/>
      <c r="C108" s="100"/>
      <c r="D108" s="99" t="s">
        <v>68</v>
      </c>
      <c r="E108" s="103"/>
      <c r="F108" s="2"/>
      <c r="G108" s="2"/>
      <c r="H108" s="2"/>
      <c r="I108" s="2"/>
      <c r="J108" s="2"/>
      <c r="K108" s="2"/>
    </row>
    <row r="109" spans="1:11" x14ac:dyDescent="0.35">
      <c r="A109" s="102">
        <v>31</v>
      </c>
      <c r="B109" s="100"/>
      <c r="C109" s="100"/>
      <c r="D109" s="99" t="s">
        <v>68</v>
      </c>
      <c r="E109" s="103"/>
      <c r="F109" s="2"/>
      <c r="G109" s="2"/>
      <c r="H109" s="2"/>
      <c r="I109" s="2"/>
      <c r="J109" s="2"/>
      <c r="K109" s="2"/>
    </row>
    <row r="110" spans="1:11" x14ac:dyDescent="0.35">
      <c r="A110" s="102">
        <v>32</v>
      </c>
      <c r="B110" s="100"/>
      <c r="C110" s="100"/>
      <c r="D110" s="99" t="s">
        <v>68</v>
      </c>
      <c r="E110" s="103"/>
      <c r="F110" s="2"/>
      <c r="G110" s="2"/>
      <c r="H110" s="2"/>
      <c r="I110" s="2"/>
      <c r="J110" s="2"/>
      <c r="K110" s="2"/>
    </row>
    <row r="111" spans="1:11" x14ac:dyDescent="0.35">
      <c r="A111" s="102">
        <v>33</v>
      </c>
      <c r="B111" s="100"/>
      <c r="C111" s="100"/>
      <c r="D111" s="99" t="s">
        <v>68</v>
      </c>
      <c r="E111" s="103"/>
      <c r="F111" s="2"/>
      <c r="G111" s="2"/>
      <c r="H111" s="2"/>
      <c r="I111" s="2"/>
      <c r="J111" s="2"/>
      <c r="K111" s="2"/>
    </row>
    <row r="112" spans="1:11" x14ac:dyDescent="0.35">
      <c r="A112" s="102">
        <v>34</v>
      </c>
      <c r="B112" s="100"/>
      <c r="C112" s="100"/>
      <c r="D112" s="99" t="s">
        <v>68</v>
      </c>
      <c r="E112" s="103"/>
      <c r="F112" s="2"/>
      <c r="G112" s="2"/>
      <c r="H112" s="2"/>
      <c r="I112" s="2"/>
      <c r="J112" s="2"/>
      <c r="K112" s="2"/>
    </row>
    <row r="113" spans="1:11" x14ac:dyDescent="0.35">
      <c r="A113" s="102">
        <v>35</v>
      </c>
      <c r="B113" s="100"/>
      <c r="C113" s="100"/>
      <c r="D113" s="99" t="s">
        <v>68</v>
      </c>
      <c r="E113" s="103"/>
      <c r="F113" s="2"/>
      <c r="G113" s="2"/>
      <c r="H113" s="2"/>
      <c r="I113" s="2"/>
      <c r="J113" s="2"/>
      <c r="K113" s="2"/>
    </row>
    <row r="114" spans="1:11" x14ac:dyDescent="0.35">
      <c r="A114" s="102">
        <v>36</v>
      </c>
      <c r="B114" s="100"/>
      <c r="C114" s="100"/>
      <c r="D114" s="99" t="s">
        <v>68</v>
      </c>
      <c r="E114" s="103"/>
      <c r="F114" s="2"/>
      <c r="G114" s="2"/>
      <c r="H114" s="2"/>
      <c r="I114" s="2"/>
      <c r="J114" s="2"/>
      <c r="K114" s="2"/>
    </row>
    <row r="115" spans="1:11" x14ac:dyDescent="0.35">
      <c r="A115" s="102">
        <v>37</v>
      </c>
      <c r="B115" s="100"/>
      <c r="C115" s="100"/>
      <c r="D115" s="99" t="s">
        <v>68</v>
      </c>
      <c r="E115" s="103"/>
      <c r="F115" s="2"/>
      <c r="G115" s="2"/>
      <c r="H115" s="2"/>
      <c r="I115" s="2"/>
      <c r="J115" s="2"/>
      <c r="K115" s="2"/>
    </row>
    <row r="116" spans="1:11" x14ac:dyDescent="0.35">
      <c r="A116" s="102">
        <v>38</v>
      </c>
      <c r="B116" s="100"/>
      <c r="C116" s="100"/>
      <c r="D116" s="99" t="s">
        <v>68</v>
      </c>
      <c r="E116" s="103"/>
      <c r="F116" s="2"/>
      <c r="G116" s="2"/>
      <c r="H116" s="2"/>
      <c r="I116" s="2"/>
      <c r="J116" s="2"/>
      <c r="K116" s="2"/>
    </row>
    <row r="117" spans="1:11" x14ac:dyDescent="0.35">
      <c r="A117" s="102">
        <v>39</v>
      </c>
      <c r="B117" s="100"/>
      <c r="C117" s="100"/>
      <c r="D117" s="99" t="s">
        <v>68</v>
      </c>
      <c r="E117" s="103"/>
      <c r="F117" s="2"/>
      <c r="G117" s="2"/>
      <c r="H117" s="2"/>
      <c r="I117" s="2"/>
      <c r="J117" s="2"/>
      <c r="K117" s="2"/>
    </row>
    <row r="118" spans="1:11" x14ac:dyDescent="0.35">
      <c r="A118" s="102">
        <v>40</v>
      </c>
      <c r="B118" s="100"/>
      <c r="C118" s="100"/>
      <c r="D118" s="99" t="s">
        <v>68</v>
      </c>
      <c r="E118" s="103"/>
      <c r="F118" s="2"/>
      <c r="G118" s="2"/>
      <c r="H118" s="2"/>
      <c r="I118" s="2"/>
      <c r="J118" s="2"/>
      <c r="K118" s="2"/>
    </row>
    <row r="119" spans="1:11" x14ac:dyDescent="0.35">
      <c r="A119" s="104" t="s">
        <v>9</v>
      </c>
      <c r="B119" s="105"/>
      <c r="C119" s="105"/>
      <c r="D119" s="105"/>
      <c r="E119" s="109">
        <f>SUM(E79:E118)</f>
        <v>122</v>
      </c>
      <c r="F119" s="2"/>
      <c r="G119" s="2"/>
      <c r="H119" s="2"/>
      <c r="I119" s="2"/>
      <c r="J119" s="2"/>
      <c r="K119" s="2"/>
    </row>
    <row r="120" spans="1:1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5">
      <c r="A138" s="2"/>
      <c r="B138" s="2"/>
      <c r="C138" s="2"/>
      <c r="D138" s="2"/>
      <c r="E138" s="2"/>
    </row>
  </sheetData>
  <mergeCells count="23">
    <mergeCell ref="K20:L20"/>
    <mergeCell ref="K24:L24"/>
    <mergeCell ref="A4:H4"/>
    <mergeCell ref="A20:C20"/>
    <mergeCell ref="A21:C21"/>
    <mergeCell ref="A22:C22"/>
    <mergeCell ref="A30:C30"/>
    <mergeCell ref="A24:C24"/>
    <mergeCell ref="A25:C25"/>
    <mergeCell ref="A26:C26"/>
    <mergeCell ref="A27:C27"/>
    <mergeCell ref="A28:C28"/>
    <mergeCell ref="A29:C29"/>
    <mergeCell ref="I18:I19"/>
    <mergeCell ref="G18:H18"/>
    <mergeCell ref="D18:F18"/>
    <mergeCell ref="A18:C19"/>
    <mergeCell ref="A23:C23"/>
    <mergeCell ref="A77:A78"/>
    <mergeCell ref="B77:B78"/>
    <mergeCell ref="C77:C78"/>
    <mergeCell ref="D77:D78"/>
    <mergeCell ref="E77:E78"/>
  </mergeCells>
  <conditionalFormatting sqref="H6:H14">
    <cfRule type="iconSet" priority="1">
      <iconSet iconSet="3Symbols2">
        <cfvo type="percent" val="0"/>
        <cfvo type="num" val="0"/>
        <cfvo type="num" val="0"/>
      </iconSet>
    </cfRule>
  </conditionalFormatting>
  <dataValidations count="2">
    <dataValidation type="list" allowBlank="1" showInputMessage="1" showErrorMessage="1" sqref="C79:C118">
      <formula1>#REF!</formula1>
    </dataValidation>
    <dataValidation type="list" allowBlank="1" showInputMessage="1" showErrorMessage="1" sqref="D79:D118">
      <formula1>$A$7:$A$14</formula1>
    </dataValidation>
  </dataValidation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>
    <oddHeader>&amp;C&amp;"Arial,Normal"&amp;10&amp;Kffffff&amp;A</oddHeader>
    <oddFooter>&amp;C&amp;"Arial,Normal"&amp;10&amp;KffffffPage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 remplir au préalable'!$B$4:$B$12</xm:f>
          </x14:formula1>
          <xm:sqref>A20:C29 C34:C73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0"/>
  <sheetViews>
    <sheetView topLeftCell="A26" zoomScale="90" zoomScaleNormal="90" workbookViewId="0">
      <selection activeCell="H42" sqref="H42"/>
    </sheetView>
  </sheetViews>
  <sheetFormatPr baseColWidth="10" defaultColWidth="11.54296875" defaultRowHeight="16" x14ac:dyDescent="0.35"/>
  <cols>
    <col min="1" max="1" width="15.54296875" style="1" customWidth="1"/>
    <col min="2" max="2" width="27.7265625" style="1" customWidth="1"/>
    <col min="3" max="3" width="18.7265625" style="1" customWidth="1"/>
    <col min="4" max="4" width="22.1796875" style="1" customWidth="1"/>
    <col min="5" max="5" width="19.81640625" style="1" customWidth="1"/>
    <col min="6" max="6" width="20.81640625" style="1" customWidth="1"/>
    <col min="7" max="7" width="16.81640625" style="1" customWidth="1"/>
    <col min="8" max="8" width="14.54296875" style="1" customWidth="1"/>
    <col min="9" max="9" width="11.54296875" style="1"/>
    <col min="10" max="10" width="14.54296875" style="1" customWidth="1"/>
    <col min="11" max="11" width="14.26953125" style="1" customWidth="1"/>
    <col min="12" max="12" width="13" style="2" customWidth="1"/>
    <col min="13" max="27" width="11.453125" style="2" customWidth="1"/>
    <col min="28" max="28" width="11.453125" style="1" customWidth="1"/>
  </cols>
  <sheetData>
    <row r="1" spans="1:35" ht="28" x14ac:dyDescent="0.35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35" ht="22" x14ac:dyDescent="0.35">
      <c r="A2" s="5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35" ht="17.5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AB3" s="2"/>
    </row>
    <row r="4" spans="1:35" ht="14.9" customHeight="1" x14ac:dyDescent="0.35">
      <c r="A4" s="127" t="s">
        <v>80</v>
      </c>
      <c r="B4" s="128"/>
      <c r="C4" s="128"/>
      <c r="D4" s="128"/>
      <c r="E4" s="128"/>
      <c r="F4" s="128"/>
      <c r="G4" s="128"/>
      <c r="H4" s="128"/>
      <c r="I4" s="2"/>
      <c r="J4" s="2"/>
      <c r="K4" s="2"/>
      <c r="AB4" s="2"/>
      <c r="AC4" s="2"/>
      <c r="AD4" s="2"/>
      <c r="AE4" s="2"/>
      <c r="AF4" s="2"/>
      <c r="AG4" s="2"/>
      <c r="AH4" s="2"/>
      <c r="AI4" s="2"/>
    </row>
    <row r="5" spans="1:35" ht="37" customHeight="1" x14ac:dyDescent="0.35">
      <c r="A5" s="88" t="s">
        <v>14</v>
      </c>
      <c r="B5" s="89"/>
      <c r="C5" s="89" t="s">
        <v>15</v>
      </c>
      <c r="D5" s="89" t="s">
        <v>16</v>
      </c>
      <c r="E5" s="89" t="s">
        <v>17</v>
      </c>
      <c r="F5" s="89" t="s">
        <v>18</v>
      </c>
      <c r="G5" s="89" t="s">
        <v>9</v>
      </c>
      <c r="H5" s="89"/>
      <c r="I5" s="2"/>
      <c r="J5" s="2"/>
      <c r="K5" s="2"/>
      <c r="AB5" s="2"/>
      <c r="AC5" s="2"/>
      <c r="AD5" s="2"/>
      <c r="AE5" s="2"/>
      <c r="AF5" s="2"/>
      <c r="AG5" s="2"/>
      <c r="AH5" s="2"/>
      <c r="AI5" s="2"/>
    </row>
    <row r="6" spans="1:35" ht="18.649999999999999" customHeight="1" x14ac:dyDescent="0.35">
      <c r="A6" s="117" t="s">
        <v>9</v>
      </c>
      <c r="B6" s="118"/>
      <c r="C6" s="118">
        <f>G74</f>
        <v>0</v>
      </c>
      <c r="D6" s="119">
        <f>H74</f>
        <v>0</v>
      </c>
      <c r="E6" s="119">
        <f>IF('A remplir au préalable'!$B$14="Non",0,0.15*C6)</f>
        <v>0</v>
      </c>
      <c r="F6" s="119">
        <f>E119</f>
        <v>0</v>
      </c>
      <c r="G6" s="119">
        <f>SUM(C6:F6)</f>
        <v>0</v>
      </c>
      <c r="H6" s="91"/>
      <c r="I6" s="2"/>
      <c r="J6" s="2"/>
      <c r="K6" s="2"/>
      <c r="AB6" s="2"/>
      <c r="AC6" s="2"/>
      <c r="AD6" s="2"/>
      <c r="AE6" s="2"/>
      <c r="AF6" s="2"/>
      <c r="AG6" s="2"/>
      <c r="AH6" s="2"/>
      <c r="AI6" s="2"/>
    </row>
    <row r="7" spans="1:35" ht="18.649999999999999" customHeight="1" x14ac:dyDescent="0.35">
      <c r="A7" s="87" t="str">
        <f>IF('A remplir au préalable'!B4="","",'A remplir au préalable'!B4)</f>
        <v>Saisie nom chef file</v>
      </c>
      <c r="B7" s="92"/>
      <c r="C7" s="92">
        <f>SUMIF($C$33:$C$72,A7,$G$33:$G$72)</f>
        <v>0</v>
      </c>
      <c r="D7" s="92">
        <f>SUMIF($C$33:$C$72,A7,$H$33:$H$72)</f>
        <v>0</v>
      </c>
      <c r="E7" s="93">
        <f>IF('A remplir au préalable'!$B$14="Non",0,0.15*C7)</f>
        <v>0</v>
      </c>
      <c r="F7" s="92">
        <f>SUMIF($D$78:$D$117,A7,$E$78:$E$117)</f>
        <v>0</v>
      </c>
      <c r="G7" s="93">
        <f t="shared" ref="G7:G14" si="0">SUM(C7:F7)</f>
        <v>0</v>
      </c>
      <c r="H7" s="91"/>
      <c r="I7" s="2"/>
      <c r="J7" s="2"/>
      <c r="K7" s="2"/>
      <c r="AB7" s="2"/>
      <c r="AC7" s="2"/>
      <c r="AD7" s="2"/>
      <c r="AE7" s="2"/>
      <c r="AF7" s="2"/>
      <c r="AG7" s="2"/>
      <c r="AH7" s="2"/>
      <c r="AI7" s="2"/>
    </row>
    <row r="8" spans="1:35" ht="18.649999999999999" customHeight="1" x14ac:dyDescent="0.35">
      <c r="A8" s="87" t="str">
        <f>IF('A remplir au préalable'!B5="","",'A remplir au préalable'!B5)</f>
        <v>Saisie nom anim1</v>
      </c>
      <c r="B8" s="92"/>
      <c r="C8" s="92">
        <f t="shared" ref="C8:C14" si="1">SUMIF($C$34:$C$73,A8,$G$34:$G$73)</f>
        <v>0</v>
      </c>
      <c r="D8" s="92">
        <f t="shared" ref="D8:D14" si="2">SUMIF($C$33:$C$72,A8,$H$33:$H$72)</f>
        <v>0</v>
      </c>
      <c r="E8" s="93">
        <f>IF('A remplir au préalable'!$B$14="Non",0,0.15*C8)</f>
        <v>0</v>
      </c>
      <c r="F8" s="92">
        <f t="shared" ref="F8:F14" si="3">SUMIF($D$78:$D$117,A8,$E$78:$E$117)</f>
        <v>0</v>
      </c>
      <c r="G8" s="93">
        <f t="shared" si="0"/>
        <v>0</v>
      </c>
      <c r="H8" s="91"/>
      <c r="I8" s="2"/>
      <c r="J8" s="2"/>
      <c r="K8" s="2"/>
      <c r="AB8" s="2"/>
      <c r="AC8" s="2"/>
      <c r="AD8" s="2"/>
      <c r="AE8" s="2"/>
      <c r="AF8" s="2"/>
      <c r="AG8" s="2"/>
      <c r="AH8" s="2"/>
      <c r="AI8" s="2"/>
    </row>
    <row r="9" spans="1:35" ht="18.649999999999999" customHeight="1" x14ac:dyDescent="0.35">
      <c r="A9" s="87" t="str">
        <f>IF('A remplir au préalable'!B6="","",'A remplir au préalable'!B6)</f>
        <v>Saisie nom anim2</v>
      </c>
      <c r="B9" s="92"/>
      <c r="C9" s="92">
        <f t="shared" si="1"/>
        <v>0</v>
      </c>
      <c r="D9" s="92">
        <f t="shared" si="2"/>
        <v>0</v>
      </c>
      <c r="E9" s="93">
        <f>IF('A remplir au préalable'!$B$14="Non",0,0.15*C9)</f>
        <v>0</v>
      </c>
      <c r="F9" s="92">
        <f t="shared" si="3"/>
        <v>0</v>
      </c>
      <c r="G9" s="93">
        <f t="shared" si="0"/>
        <v>0</v>
      </c>
      <c r="H9" s="91"/>
      <c r="I9" s="2"/>
      <c r="J9" s="2"/>
      <c r="K9" s="2"/>
      <c r="AB9" s="2"/>
      <c r="AC9" s="2"/>
      <c r="AD9" s="2"/>
      <c r="AE9" s="2"/>
      <c r="AF9" s="2"/>
      <c r="AG9" s="2"/>
      <c r="AH9" s="2"/>
      <c r="AI9" s="2"/>
    </row>
    <row r="10" spans="1:35" ht="18.649999999999999" customHeight="1" x14ac:dyDescent="0.35">
      <c r="A10" s="87" t="str">
        <f>IF('A remplir au préalable'!B7="","",'A remplir au préalable'!B7)</f>
        <v>Saisie nom anim3</v>
      </c>
      <c r="B10" s="92"/>
      <c r="C10" s="92">
        <f t="shared" si="1"/>
        <v>0</v>
      </c>
      <c r="D10" s="92">
        <f t="shared" si="2"/>
        <v>0</v>
      </c>
      <c r="E10" s="93">
        <f>IF('A remplir au préalable'!$B$14="Non",0,0.15*C10)</f>
        <v>0</v>
      </c>
      <c r="F10" s="92">
        <f t="shared" si="3"/>
        <v>0</v>
      </c>
      <c r="G10" s="93">
        <f t="shared" si="0"/>
        <v>0</v>
      </c>
      <c r="H10" s="91"/>
      <c r="I10" s="2"/>
      <c r="J10" s="2"/>
      <c r="K10" s="2"/>
      <c r="AB10" s="2"/>
      <c r="AC10" s="2"/>
      <c r="AD10" s="2"/>
      <c r="AE10" s="2"/>
      <c r="AF10" s="2"/>
      <c r="AG10" s="2"/>
      <c r="AH10" s="2"/>
      <c r="AI10" s="2"/>
    </row>
    <row r="11" spans="1:35" ht="18.649999999999999" customHeight="1" x14ac:dyDescent="0.35">
      <c r="A11" s="87" t="str">
        <f>IF('A remplir au préalable'!B8="","",'A remplir au préalable'!B8)</f>
        <v>Saisie nom anim4</v>
      </c>
      <c r="B11" s="92"/>
      <c r="C11" s="92">
        <f t="shared" si="1"/>
        <v>0</v>
      </c>
      <c r="D11" s="92">
        <f t="shared" si="2"/>
        <v>0</v>
      </c>
      <c r="E11" s="93">
        <f>IF('A remplir au préalable'!$B$14="Non",0,0.15*C11)</f>
        <v>0</v>
      </c>
      <c r="F11" s="92">
        <f t="shared" si="3"/>
        <v>0</v>
      </c>
      <c r="G11" s="93">
        <f t="shared" si="0"/>
        <v>0</v>
      </c>
      <c r="H11" s="91"/>
      <c r="I11" s="2"/>
      <c r="J11" s="2"/>
      <c r="K11" s="2"/>
      <c r="AB11" s="2"/>
      <c r="AC11" s="2"/>
      <c r="AD11" s="2"/>
      <c r="AE11" s="2"/>
      <c r="AF11" s="2"/>
      <c r="AG11" s="2"/>
      <c r="AH11" s="2"/>
      <c r="AI11" s="2"/>
    </row>
    <row r="12" spans="1:35" ht="18.649999999999999" customHeight="1" x14ac:dyDescent="0.35">
      <c r="A12" s="87" t="str">
        <f>IF('A remplir au préalable'!B9="","",'A remplir au préalable'!B9)</f>
        <v>Saisie nom anim5</v>
      </c>
      <c r="B12" s="92"/>
      <c r="C12" s="92">
        <f t="shared" si="1"/>
        <v>0</v>
      </c>
      <c r="D12" s="92">
        <f t="shared" si="2"/>
        <v>234</v>
      </c>
      <c r="E12" s="93">
        <f>IF('A remplir au préalable'!$B$14="Non",0,0.15*C12)</f>
        <v>0</v>
      </c>
      <c r="F12" s="92">
        <f t="shared" si="3"/>
        <v>0</v>
      </c>
      <c r="G12" s="93">
        <f t="shared" si="0"/>
        <v>234</v>
      </c>
      <c r="H12" s="91"/>
      <c r="I12" s="2"/>
      <c r="J12" s="2"/>
      <c r="K12" s="2"/>
      <c r="AB12" s="2"/>
      <c r="AC12" s="2"/>
      <c r="AD12" s="2"/>
      <c r="AE12" s="2"/>
      <c r="AF12" s="2"/>
      <c r="AG12" s="2"/>
      <c r="AH12" s="2"/>
      <c r="AI12" s="2"/>
    </row>
    <row r="13" spans="1:35" ht="18.649999999999999" customHeight="1" x14ac:dyDescent="0.35">
      <c r="A13" s="87" t="str">
        <f>IF('A remplir au préalable'!B10="","",'A remplir au préalable'!B10)</f>
        <v>Saisie nom anim6</v>
      </c>
      <c r="B13" s="92"/>
      <c r="C13" s="92">
        <f t="shared" si="1"/>
        <v>0</v>
      </c>
      <c r="D13" s="92">
        <f t="shared" si="2"/>
        <v>0</v>
      </c>
      <c r="E13" s="93">
        <f>IF('A remplir au préalable'!$B$14="Non",0,0.15*C13)</f>
        <v>0</v>
      </c>
      <c r="F13" s="92">
        <f t="shared" si="3"/>
        <v>0</v>
      </c>
      <c r="G13" s="93">
        <f t="shared" si="0"/>
        <v>0</v>
      </c>
      <c r="H13" s="91"/>
      <c r="I13" s="2"/>
      <c r="J13" s="2"/>
      <c r="K13" s="2"/>
      <c r="AB13" s="2"/>
      <c r="AC13" s="2"/>
      <c r="AD13" s="2"/>
      <c r="AE13" s="2"/>
      <c r="AF13" s="2"/>
      <c r="AG13" s="2"/>
      <c r="AH13" s="2"/>
      <c r="AI13" s="2"/>
    </row>
    <row r="14" spans="1:35" ht="18.649999999999999" customHeight="1" x14ac:dyDescent="0.35">
      <c r="A14" s="87" t="str">
        <f>IF('A remplir au préalable'!B11="","",'A remplir au préalable'!B11)</f>
        <v>Saisie nom anim7</v>
      </c>
      <c r="B14" s="92"/>
      <c r="C14" s="92">
        <f t="shared" si="1"/>
        <v>0</v>
      </c>
      <c r="D14" s="92">
        <f t="shared" si="2"/>
        <v>0</v>
      </c>
      <c r="E14" s="93">
        <f>IF('A remplir au préalable'!$B$14="Non",0,0.15*C14)</f>
        <v>0</v>
      </c>
      <c r="F14" s="92">
        <f t="shared" si="3"/>
        <v>0</v>
      </c>
      <c r="G14" s="93">
        <f t="shared" si="0"/>
        <v>0</v>
      </c>
      <c r="H14" s="91"/>
      <c r="I14" s="2"/>
      <c r="J14" s="2"/>
      <c r="K14" s="2"/>
      <c r="AB14" s="2"/>
      <c r="AC14" s="2"/>
      <c r="AD14" s="2"/>
      <c r="AE14" s="2"/>
      <c r="AF14" s="2"/>
      <c r="AG14" s="2"/>
      <c r="AH14" s="2"/>
      <c r="AI14" s="2"/>
    </row>
    <row r="15" spans="1:35" ht="17.5" x14ac:dyDescent="0.3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AB15" s="2"/>
    </row>
    <row r="16" spans="1:35" x14ac:dyDescent="0.35">
      <c r="B16" s="2"/>
      <c r="C16" s="2"/>
      <c r="D16" s="2"/>
      <c r="E16" s="2"/>
      <c r="F16" s="2"/>
      <c r="G16" s="2"/>
      <c r="H16" s="2"/>
      <c r="I16" s="2"/>
      <c r="J16" s="2"/>
      <c r="K16" s="14"/>
      <c r="AB16" s="2"/>
    </row>
    <row r="17" spans="1:28" ht="18.5" x14ac:dyDescent="0.35">
      <c r="A17" s="3" t="s">
        <v>20</v>
      </c>
      <c r="B17" s="2"/>
      <c r="C17" s="2"/>
      <c r="D17" s="2"/>
      <c r="E17" s="2"/>
      <c r="F17" s="2"/>
      <c r="G17" s="2"/>
      <c r="H17" s="2"/>
      <c r="I17" s="2"/>
      <c r="J17" s="2"/>
      <c r="K17" s="2"/>
      <c r="AB17" s="2"/>
    </row>
    <row r="18" spans="1:28" ht="47.9" customHeight="1" x14ac:dyDescent="0.35">
      <c r="A18" s="138" t="s">
        <v>86</v>
      </c>
      <c r="B18" s="138"/>
      <c r="C18" s="138"/>
      <c r="D18" s="16" t="s">
        <v>32</v>
      </c>
      <c r="E18" s="15" t="s">
        <v>23</v>
      </c>
      <c r="F18" s="2"/>
      <c r="G18" s="2"/>
      <c r="H18" s="2"/>
      <c r="I18" s="2"/>
      <c r="J18" s="2"/>
      <c r="K18" s="2"/>
      <c r="X18" s="1"/>
      <c r="Y18"/>
      <c r="Z18"/>
      <c r="AA18"/>
      <c r="AB18"/>
    </row>
    <row r="19" spans="1:28" ht="15" customHeight="1" x14ac:dyDescent="0.35">
      <c r="A19" s="143" t="s">
        <v>68</v>
      </c>
      <c r="B19" s="143"/>
      <c r="C19" s="143"/>
      <c r="D19" s="24"/>
      <c r="E19" s="25"/>
      <c r="F19" s="2"/>
      <c r="G19" s="2"/>
      <c r="H19" s="2"/>
      <c r="I19" s="2"/>
      <c r="J19" s="2"/>
      <c r="K19" s="2"/>
      <c r="X19" s="1"/>
      <c r="Y19"/>
      <c r="Z19"/>
      <c r="AA19"/>
      <c r="AB19"/>
    </row>
    <row r="20" spans="1:28" ht="15" customHeight="1" x14ac:dyDescent="0.35">
      <c r="A20" s="143"/>
      <c r="B20" s="143"/>
      <c r="C20" s="143"/>
      <c r="D20" s="26"/>
      <c r="E20" s="7"/>
      <c r="F20" s="2"/>
      <c r="G20" s="2"/>
      <c r="H20" s="2"/>
      <c r="I20" s="2"/>
      <c r="J20" s="2"/>
      <c r="K20" s="2"/>
      <c r="X20" s="1"/>
      <c r="Y20"/>
      <c r="Z20"/>
      <c r="AA20"/>
      <c r="AB20"/>
    </row>
    <row r="21" spans="1:28" ht="15" customHeight="1" x14ac:dyDescent="0.35">
      <c r="A21" s="143"/>
      <c r="B21" s="143"/>
      <c r="C21" s="143"/>
      <c r="D21" s="26"/>
      <c r="E21" s="7"/>
      <c r="F21" s="2"/>
      <c r="G21" s="2"/>
      <c r="H21" s="2"/>
      <c r="I21" s="2"/>
      <c r="J21" s="2"/>
      <c r="K21" s="2"/>
      <c r="X21" s="1"/>
      <c r="Y21"/>
      <c r="Z21"/>
      <c r="AA21"/>
      <c r="AB21"/>
    </row>
    <row r="22" spans="1:28" x14ac:dyDescent="0.35">
      <c r="A22" s="143"/>
      <c r="B22" s="143"/>
      <c r="C22" s="143"/>
      <c r="D22" s="26"/>
      <c r="E22" s="7"/>
      <c r="F22" s="2"/>
      <c r="G22" s="2"/>
      <c r="H22" s="2"/>
      <c r="I22" s="2"/>
      <c r="J22" s="2"/>
      <c r="K22" s="2"/>
      <c r="X22" s="1"/>
      <c r="Y22"/>
      <c r="Z22"/>
      <c r="AA22"/>
      <c r="AB22"/>
    </row>
    <row r="23" spans="1:28" x14ac:dyDescent="0.35">
      <c r="A23" s="143"/>
      <c r="B23" s="143"/>
      <c r="C23" s="143"/>
      <c r="D23" s="26"/>
      <c r="E23" s="7"/>
      <c r="F23" s="2"/>
      <c r="G23" s="2"/>
      <c r="H23" s="2"/>
      <c r="I23" s="2"/>
      <c r="J23" s="2"/>
      <c r="K23" s="2"/>
      <c r="X23" s="1"/>
      <c r="Y23"/>
      <c r="Z23"/>
      <c r="AA23"/>
      <c r="AB23"/>
    </row>
    <row r="24" spans="1:28" x14ac:dyDescent="0.35">
      <c r="A24" s="143"/>
      <c r="B24" s="143"/>
      <c r="C24" s="143"/>
      <c r="D24" s="26"/>
      <c r="E24" s="7"/>
      <c r="F24" s="2"/>
      <c r="G24" s="2"/>
      <c r="H24" s="2"/>
      <c r="I24" s="2"/>
      <c r="J24" s="2"/>
      <c r="K24" s="2"/>
      <c r="X24" s="1"/>
      <c r="Y24"/>
      <c r="Z24"/>
      <c r="AA24"/>
      <c r="AB24"/>
    </row>
    <row r="25" spans="1:28" x14ac:dyDescent="0.35">
      <c r="A25" s="143"/>
      <c r="B25" s="143"/>
      <c r="C25" s="143"/>
      <c r="D25" s="26"/>
      <c r="E25" s="7"/>
      <c r="F25" s="2"/>
      <c r="G25" s="2"/>
      <c r="H25" s="2"/>
      <c r="I25" s="2"/>
      <c r="J25" s="2"/>
      <c r="K25" s="2"/>
      <c r="X25" s="1"/>
      <c r="Y25"/>
      <c r="Z25"/>
      <c r="AA25"/>
      <c r="AB25"/>
    </row>
    <row r="26" spans="1:28" x14ac:dyDescent="0.35">
      <c r="A26" s="143"/>
      <c r="B26" s="143"/>
      <c r="C26" s="143"/>
      <c r="D26" s="26"/>
      <c r="E26" s="7"/>
      <c r="F26" s="2"/>
      <c r="G26" s="2"/>
      <c r="H26" s="2"/>
      <c r="I26" s="2"/>
      <c r="J26" s="2"/>
      <c r="K26" s="2"/>
      <c r="X26" s="1"/>
      <c r="Y26"/>
      <c r="Z26"/>
      <c r="AA26"/>
      <c r="AB26"/>
    </row>
    <row r="27" spans="1:28" x14ac:dyDescent="0.35">
      <c r="A27" s="143"/>
      <c r="B27" s="143"/>
      <c r="C27" s="143"/>
      <c r="D27" s="26"/>
      <c r="E27" s="7"/>
      <c r="F27" s="2"/>
      <c r="G27" s="2"/>
      <c r="H27" s="2"/>
      <c r="I27" s="2"/>
      <c r="J27" s="2"/>
      <c r="K27" s="2"/>
      <c r="X27" s="1"/>
      <c r="Y27"/>
      <c r="Z27"/>
      <c r="AA27"/>
      <c r="AB27"/>
    </row>
    <row r="28" spans="1:28" x14ac:dyDescent="0.35">
      <c r="A28" s="143"/>
      <c r="B28" s="143"/>
      <c r="C28" s="143"/>
      <c r="D28" s="26"/>
      <c r="E28" s="7"/>
      <c r="F28" s="2"/>
      <c r="G28" s="2"/>
      <c r="H28" s="2"/>
      <c r="I28" s="2"/>
      <c r="J28" s="2"/>
      <c r="K28" s="2"/>
      <c r="X28" s="1"/>
      <c r="Y28"/>
      <c r="Z28"/>
      <c r="AA28"/>
      <c r="AB28"/>
    </row>
    <row r="29" spans="1:28" ht="18.75" customHeight="1" x14ac:dyDescent="0.35">
      <c r="A29" s="140" t="s">
        <v>9</v>
      </c>
      <c r="B29" s="140"/>
      <c r="C29" s="140"/>
      <c r="D29" s="27"/>
      <c r="E29" s="9">
        <f>SUM(E19:E28)</f>
        <v>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Y29"/>
      <c r="Z29"/>
      <c r="AA29"/>
      <c r="AB29"/>
    </row>
    <row r="30" spans="1:28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AB30" s="2"/>
    </row>
    <row r="31" spans="1:28" ht="18.5" x14ac:dyDescent="0.35">
      <c r="A31" s="3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AB31" s="2"/>
    </row>
    <row r="32" spans="1:28" ht="64" x14ac:dyDescent="0.35">
      <c r="A32" s="120" t="s">
        <v>4</v>
      </c>
      <c r="B32" s="121" t="s">
        <v>5</v>
      </c>
      <c r="C32" s="121" t="s">
        <v>6</v>
      </c>
      <c r="D32" s="122" t="s">
        <v>7</v>
      </c>
      <c r="E32" s="121" t="s">
        <v>83</v>
      </c>
      <c r="F32" s="121" t="s">
        <v>8</v>
      </c>
      <c r="G32" s="121" t="s">
        <v>85</v>
      </c>
      <c r="H32" s="122" t="s">
        <v>84</v>
      </c>
      <c r="I32" s="21"/>
      <c r="J32" s="21"/>
      <c r="K32" s="21"/>
    </row>
    <row r="33" spans="1:11" x14ac:dyDescent="0.35">
      <c r="A33" s="94">
        <v>1</v>
      </c>
      <c r="B33" s="98"/>
      <c r="C33" s="99" t="s">
        <v>76</v>
      </c>
      <c r="D33" s="100"/>
      <c r="E33" s="124">
        <v>500</v>
      </c>
      <c r="F33" s="106">
        <v>2</v>
      </c>
      <c r="G33" s="111">
        <f>IF(F33="","",F33*E33)</f>
        <v>1000</v>
      </c>
      <c r="H33" s="124">
        <v>234</v>
      </c>
      <c r="I33" s="21"/>
      <c r="J33" s="21"/>
      <c r="K33" s="21"/>
    </row>
    <row r="34" spans="1:11" x14ac:dyDescent="0.35">
      <c r="A34" s="95">
        <v>2</v>
      </c>
      <c r="B34" s="100"/>
      <c r="C34" s="99" t="s">
        <v>68</v>
      </c>
      <c r="D34" s="100"/>
      <c r="E34" s="81"/>
      <c r="F34" s="106"/>
      <c r="G34" s="111" t="str">
        <f>IF(F34="","",F34*#REF!)</f>
        <v/>
      </c>
      <c r="H34" s="124"/>
      <c r="I34" s="21"/>
      <c r="J34" s="21"/>
      <c r="K34" s="21"/>
    </row>
    <row r="35" spans="1:11" x14ac:dyDescent="0.35">
      <c r="A35" s="94">
        <v>3</v>
      </c>
      <c r="B35" s="100"/>
      <c r="C35" s="99" t="s">
        <v>68</v>
      </c>
      <c r="D35" s="100"/>
      <c r="E35" s="81"/>
      <c r="F35" s="106"/>
      <c r="G35" s="111" t="str">
        <f>IF(F35="","",F35*#REF!)</f>
        <v/>
      </c>
      <c r="H35" s="124"/>
      <c r="I35" s="21"/>
      <c r="J35" s="21"/>
      <c r="K35" s="21"/>
    </row>
    <row r="36" spans="1:11" x14ac:dyDescent="0.35">
      <c r="A36" s="95">
        <v>4</v>
      </c>
      <c r="B36" s="100"/>
      <c r="C36" s="99" t="s">
        <v>68</v>
      </c>
      <c r="D36" s="100"/>
      <c r="E36" s="81"/>
      <c r="F36" s="106"/>
      <c r="G36" s="111" t="str">
        <f>IF(F36="","",F36*#REF!)</f>
        <v/>
      </c>
      <c r="H36" s="124"/>
      <c r="I36" s="21"/>
      <c r="J36" s="21"/>
      <c r="K36" s="21"/>
    </row>
    <row r="37" spans="1:11" x14ac:dyDescent="0.35">
      <c r="A37" s="94">
        <v>5</v>
      </c>
      <c r="B37" s="100"/>
      <c r="C37" s="99" t="s">
        <v>68</v>
      </c>
      <c r="D37" s="100"/>
      <c r="E37" s="81"/>
      <c r="F37" s="106"/>
      <c r="G37" s="111" t="str">
        <f>IF(F37="","",F37*#REF!)</f>
        <v/>
      </c>
      <c r="H37" s="124"/>
      <c r="I37" s="21"/>
      <c r="J37" s="21"/>
      <c r="K37" s="21"/>
    </row>
    <row r="38" spans="1:11" x14ac:dyDescent="0.35">
      <c r="A38" s="95">
        <v>6</v>
      </c>
      <c r="B38" s="100"/>
      <c r="C38" s="99" t="s">
        <v>68</v>
      </c>
      <c r="D38" s="100"/>
      <c r="E38" s="81"/>
      <c r="F38" s="106"/>
      <c r="G38" s="111" t="str">
        <f>IF(F38="","",F38*#REF!)</f>
        <v/>
      </c>
      <c r="H38" s="124"/>
      <c r="I38" s="21"/>
      <c r="J38" s="21"/>
      <c r="K38" s="21"/>
    </row>
    <row r="39" spans="1:11" x14ac:dyDescent="0.35">
      <c r="A39" s="94">
        <v>7</v>
      </c>
      <c r="B39" s="100"/>
      <c r="C39" s="99" t="s">
        <v>68</v>
      </c>
      <c r="D39" s="100"/>
      <c r="E39" s="81"/>
      <c r="F39" s="106"/>
      <c r="G39" s="111" t="str">
        <f>IF(F39="","",F39*#REF!)</f>
        <v/>
      </c>
      <c r="H39" s="124"/>
      <c r="I39" s="21"/>
      <c r="J39" s="21"/>
      <c r="K39" s="21"/>
    </row>
    <row r="40" spans="1:11" x14ac:dyDescent="0.35">
      <c r="A40" s="95">
        <v>8</v>
      </c>
      <c r="B40" s="100"/>
      <c r="C40" s="99" t="s">
        <v>68</v>
      </c>
      <c r="D40" s="100"/>
      <c r="E40" s="81"/>
      <c r="F40" s="106"/>
      <c r="G40" s="111" t="str">
        <f>IF(F40="","",F40*#REF!)</f>
        <v/>
      </c>
      <c r="H40" s="124"/>
      <c r="I40" s="21"/>
      <c r="J40" s="21"/>
      <c r="K40" s="21"/>
    </row>
    <row r="41" spans="1:11" x14ac:dyDescent="0.35">
      <c r="A41" s="94">
        <v>9</v>
      </c>
      <c r="B41" s="100"/>
      <c r="C41" s="99" t="s">
        <v>68</v>
      </c>
      <c r="D41" s="100"/>
      <c r="E41" s="81"/>
      <c r="F41" s="106"/>
      <c r="G41" s="111" t="str">
        <f>IF(F41="","",F41*#REF!)</f>
        <v/>
      </c>
      <c r="H41" s="124"/>
      <c r="I41" s="21"/>
      <c r="J41" s="21"/>
      <c r="K41" s="21"/>
    </row>
    <row r="42" spans="1:11" x14ac:dyDescent="0.35">
      <c r="A42" s="95">
        <v>10</v>
      </c>
      <c r="B42" s="100"/>
      <c r="C42" s="99" t="s">
        <v>68</v>
      </c>
      <c r="D42" s="100"/>
      <c r="E42" s="81"/>
      <c r="F42" s="106"/>
      <c r="G42" s="111" t="str">
        <f>IF(F42="","",F42*#REF!)</f>
        <v/>
      </c>
      <c r="H42" s="124"/>
      <c r="I42" s="21"/>
      <c r="J42" s="21"/>
      <c r="K42" s="21"/>
    </row>
    <row r="43" spans="1:11" x14ac:dyDescent="0.35">
      <c r="A43" s="94">
        <v>11</v>
      </c>
      <c r="B43" s="100"/>
      <c r="C43" s="99" t="s">
        <v>68</v>
      </c>
      <c r="D43" s="100"/>
      <c r="E43" s="81"/>
      <c r="F43" s="106"/>
      <c r="G43" s="111" t="str">
        <f>IF(F43="","",F43*#REF!)</f>
        <v/>
      </c>
      <c r="H43" s="124"/>
      <c r="I43" s="21"/>
      <c r="J43" s="21"/>
      <c r="K43" s="21"/>
    </row>
    <row r="44" spans="1:11" x14ac:dyDescent="0.35">
      <c r="A44" s="95">
        <v>12</v>
      </c>
      <c r="B44" s="100"/>
      <c r="C44" s="99" t="s">
        <v>68</v>
      </c>
      <c r="D44" s="100"/>
      <c r="E44" s="81"/>
      <c r="F44" s="106"/>
      <c r="G44" s="111" t="str">
        <f>IF(F44="","",F44*#REF!)</f>
        <v/>
      </c>
      <c r="H44" s="124"/>
      <c r="I44" s="21"/>
      <c r="J44" s="21"/>
      <c r="K44" s="21"/>
    </row>
    <row r="45" spans="1:11" x14ac:dyDescent="0.35">
      <c r="A45" s="94">
        <v>13</v>
      </c>
      <c r="B45" s="100"/>
      <c r="C45" s="99" t="s">
        <v>68</v>
      </c>
      <c r="D45" s="100"/>
      <c r="E45" s="81"/>
      <c r="F45" s="106"/>
      <c r="G45" s="111" t="str">
        <f>IF(F45="","",F45*#REF!)</f>
        <v/>
      </c>
      <c r="H45" s="124"/>
      <c r="I45" s="21"/>
      <c r="J45" s="21"/>
      <c r="K45" s="21"/>
    </row>
    <row r="46" spans="1:11" x14ac:dyDescent="0.35">
      <c r="A46" s="95">
        <v>14</v>
      </c>
      <c r="B46" s="100"/>
      <c r="C46" s="99" t="s">
        <v>68</v>
      </c>
      <c r="D46" s="100"/>
      <c r="E46" s="81"/>
      <c r="F46" s="106"/>
      <c r="G46" s="111" t="str">
        <f>IF(F46="","",F46*#REF!)</f>
        <v/>
      </c>
      <c r="H46" s="124"/>
      <c r="I46" s="21"/>
      <c r="J46" s="21"/>
      <c r="K46" s="21"/>
    </row>
    <row r="47" spans="1:11" x14ac:dyDescent="0.35">
      <c r="A47" s="94">
        <v>15</v>
      </c>
      <c r="B47" s="101"/>
      <c r="C47" s="99" t="s">
        <v>68</v>
      </c>
      <c r="D47" s="101"/>
      <c r="E47" s="81"/>
      <c r="F47" s="106"/>
      <c r="G47" s="111" t="str">
        <f>IF(F47="","",F47*#REF!)</f>
        <v/>
      </c>
      <c r="H47" s="124"/>
      <c r="I47" s="21"/>
      <c r="J47" s="21"/>
      <c r="K47" s="21"/>
    </row>
    <row r="48" spans="1:11" x14ac:dyDescent="0.35">
      <c r="A48" s="95">
        <v>16</v>
      </c>
      <c r="B48" s="101"/>
      <c r="C48" s="99" t="s">
        <v>68</v>
      </c>
      <c r="D48" s="101"/>
      <c r="E48" s="81"/>
      <c r="F48" s="106"/>
      <c r="G48" s="111" t="str">
        <f>IF(F48="","",F48*#REF!)</f>
        <v/>
      </c>
      <c r="H48" s="124"/>
      <c r="I48" s="21"/>
      <c r="J48" s="21"/>
      <c r="K48" s="21"/>
    </row>
    <row r="49" spans="1:11" x14ac:dyDescent="0.35">
      <c r="A49" s="94">
        <v>17</v>
      </c>
      <c r="B49" s="101"/>
      <c r="C49" s="99" t="s">
        <v>68</v>
      </c>
      <c r="D49" s="101"/>
      <c r="E49" s="81"/>
      <c r="F49" s="106"/>
      <c r="G49" s="111" t="str">
        <f>IF(F49="","",F49*#REF!)</f>
        <v/>
      </c>
      <c r="H49" s="124"/>
      <c r="I49" s="21"/>
      <c r="J49" s="21"/>
      <c r="K49" s="21"/>
    </row>
    <row r="50" spans="1:11" x14ac:dyDescent="0.35">
      <c r="A50" s="95">
        <v>18</v>
      </c>
      <c r="B50" s="101"/>
      <c r="C50" s="99" t="s">
        <v>68</v>
      </c>
      <c r="D50" s="101"/>
      <c r="E50" s="81"/>
      <c r="F50" s="106"/>
      <c r="G50" s="111" t="str">
        <f>IF(F50="","",F50*#REF!)</f>
        <v/>
      </c>
      <c r="H50" s="124"/>
      <c r="I50" s="21"/>
      <c r="J50" s="21"/>
      <c r="K50" s="21"/>
    </row>
    <row r="51" spans="1:11" x14ac:dyDescent="0.35">
      <c r="A51" s="94">
        <v>19</v>
      </c>
      <c r="B51" s="101"/>
      <c r="C51" s="99" t="s">
        <v>68</v>
      </c>
      <c r="D51" s="101"/>
      <c r="E51" s="81"/>
      <c r="F51" s="106"/>
      <c r="G51" s="111" t="str">
        <f>IF(F51="","",F51*#REF!)</f>
        <v/>
      </c>
      <c r="H51" s="124"/>
      <c r="I51" s="21"/>
      <c r="J51" s="21"/>
      <c r="K51" s="21"/>
    </row>
    <row r="52" spans="1:11" x14ac:dyDescent="0.35">
      <c r="A52" s="95">
        <v>20</v>
      </c>
      <c r="B52" s="101"/>
      <c r="C52" s="99" t="s">
        <v>68</v>
      </c>
      <c r="D52" s="101"/>
      <c r="E52" s="81"/>
      <c r="F52" s="106"/>
      <c r="G52" s="111" t="str">
        <f>IF(F52="","",F52*#REF!)</f>
        <v/>
      </c>
      <c r="H52" s="124"/>
      <c r="I52" s="21"/>
      <c r="J52" s="21"/>
      <c r="K52" s="21"/>
    </row>
    <row r="53" spans="1:11" x14ac:dyDescent="0.35">
      <c r="A53" s="94">
        <v>21</v>
      </c>
      <c r="B53" s="101"/>
      <c r="C53" s="99" t="s">
        <v>68</v>
      </c>
      <c r="D53" s="101"/>
      <c r="E53" s="81"/>
      <c r="F53" s="106"/>
      <c r="G53" s="111" t="str">
        <f>IF(F53="","",F53*#REF!)</f>
        <v/>
      </c>
      <c r="H53" s="124"/>
      <c r="I53" s="21"/>
      <c r="J53" s="21"/>
      <c r="K53" s="21"/>
    </row>
    <row r="54" spans="1:11" x14ac:dyDescent="0.35">
      <c r="A54" s="95">
        <v>22</v>
      </c>
      <c r="B54" s="101"/>
      <c r="C54" s="99" t="s">
        <v>68</v>
      </c>
      <c r="D54" s="101"/>
      <c r="E54" s="81"/>
      <c r="F54" s="106"/>
      <c r="G54" s="111" t="str">
        <f>IF(F54="","",F54*#REF!)</f>
        <v/>
      </c>
      <c r="H54" s="124"/>
      <c r="I54" s="21"/>
      <c r="J54" s="21"/>
      <c r="K54" s="21"/>
    </row>
    <row r="55" spans="1:11" x14ac:dyDescent="0.35">
      <c r="A55" s="94">
        <v>23</v>
      </c>
      <c r="B55" s="101"/>
      <c r="C55" s="99" t="s">
        <v>68</v>
      </c>
      <c r="D55" s="101"/>
      <c r="E55" s="81"/>
      <c r="F55" s="106"/>
      <c r="G55" s="111" t="str">
        <f>IF(F55="","",F55*#REF!)</f>
        <v/>
      </c>
      <c r="H55" s="124"/>
      <c r="I55" s="21"/>
      <c r="J55" s="21"/>
      <c r="K55" s="21"/>
    </row>
    <row r="56" spans="1:11" x14ac:dyDescent="0.35">
      <c r="A56" s="95">
        <v>24</v>
      </c>
      <c r="B56" s="101"/>
      <c r="C56" s="99" t="s">
        <v>68</v>
      </c>
      <c r="D56" s="101"/>
      <c r="E56" s="81"/>
      <c r="F56" s="106"/>
      <c r="G56" s="111" t="str">
        <f>IF(F56="","",F56*#REF!)</f>
        <v/>
      </c>
      <c r="H56" s="124"/>
      <c r="I56" s="21"/>
      <c r="J56" s="21"/>
      <c r="K56" s="21"/>
    </row>
    <row r="57" spans="1:11" x14ac:dyDescent="0.35">
      <c r="A57" s="94">
        <v>25</v>
      </c>
      <c r="B57" s="101"/>
      <c r="C57" s="99" t="s">
        <v>68</v>
      </c>
      <c r="D57" s="101"/>
      <c r="E57" s="81"/>
      <c r="F57" s="106"/>
      <c r="G57" s="111" t="str">
        <f>IF(F57="","",F57*#REF!)</f>
        <v/>
      </c>
      <c r="H57" s="124"/>
      <c r="I57" s="21"/>
      <c r="J57" s="21"/>
      <c r="K57" s="21"/>
    </row>
    <row r="58" spans="1:11" x14ac:dyDescent="0.35">
      <c r="A58" s="95">
        <v>26</v>
      </c>
      <c r="B58" s="101"/>
      <c r="C58" s="99" t="s">
        <v>68</v>
      </c>
      <c r="D58" s="101"/>
      <c r="E58" s="81"/>
      <c r="F58" s="106"/>
      <c r="G58" s="111" t="str">
        <f>IF(F58="","",F58*#REF!)</f>
        <v/>
      </c>
      <c r="H58" s="124"/>
      <c r="I58" s="21"/>
      <c r="J58" s="21"/>
      <c r="K58" s="21"/>
    </row>
    <row r="59" spans="1:11" x14ac:dyDescent="0.35">
      <c r="A59" s="94">
        <v>27</v>
      </c>
      <c r="B59" s="101"/>
      <c r="C59" s="99" t="s">
        <v>68</v>
      </c>
      <c r="D59" s="101"/>
      <c r="E59" s="81"/>
      <c r="F59" s="106"/>
      <c r="G59" s="111" t="str">
        <f>IF(F59="","",F59*#REF!)</f>
        <v/>
      </c>
      <c r="H59" s="124"/>
      <c r="I59" s="21"/>
      <c r="J59" s="21"/>
      <c r="K59" s="21"/>
    </row>
    <row r="60" spans="1:11" x14ac:dyDescent="0.35">
      <c r="A60" s="95">
        <v>28</v>
      </c>
      <c r="B60" s="101"/>
      <c r="C60" s="99" t="s">
        <v>68</v>
      </c>
      <c r="D60" s="101"/>
      <c r="E60" s="81"/>
      <c r="F60" s="106"/>
      <c r="G60" s="111" t="str">
        <f>IF(F60="","",F60*#REF!)</f>
        <v/>
      </c>
      <c r="H60" s="124"/>
      <c r="I60" s="21"/>
      <c r="J60" s="21"/>
      <c r="K60" s="21"/>
    </row>
    <row r="61" spans="1:11" x14ac:dyDescent="0.35">
      <c r="A61" s="94">
        <v>29</v>
      </c>
      <c r="B61" s="101"/>
      <c r="C61" s="99" t="s">
        <v>68</v>
      </c>
      <c r="D61" s="101"/>
      <c r="E61" s="81"/>
      <c r="F61" s="106"/>
      <c r="G61" s="111" t="str">
        <f>IF(F61="","",F61*#REF!)</f>
        <v/>
      </c>
      <c r="H61" s="124"/>
      <c r="I61" s="21"/>
      <c r="J61" s="21"/>
      <c r="K61" s="21"/>
    </row>
    <row r="62" spans="1:11" x14ac:dyDescent="0.35">
      <c r="A62" s="95">
        <v>30</v>
      </c>
      <c r="B62" s="101"/>
      <c r="C62" s="99" t="s">
        <v>68</v>
      </c>
      <c r="D62" s="101"/>
      <c r="E62" s="81"/>
      <c r="F62" s="106"/>
      <c r="G62" s="111" t="str">
        <f>IF(F62="","",F62*#REF!)</f>
        <v/>
      </c>
      <c r="H62" s="124"/>
      <c r="I62" s="21"/>
      <c r="J62" s="21"/>
      <c r="K62" s="21"/>
    </row>
    <row r="63" spans="1:11" x14ac:dyDescent="0.35">
      <c r="A63" s="94">
        <v>31</v>
      </c>
      <c r="B63" s="101"/>
      <c r="C63" s="99" t="s">
        <v>68</v>
      </c>
      <c r="D63" s="101"/>
      <c r="E63" s="81"/>
      <c r="F63" s="106"/>
      <c r="G63" s="111" t="str">
        <f>IF(F63="","",F63*#REF!)</f>
        <v/>
      </c>
      <c r="H63" s="124"/>
      <c r="I63" s="21"/>
      <c r="J63" s="21"/>
      <c r="K63" s="21"/>
    </row>
    <row r="64" spans="1:11" x14ac:dyDescent="0.35">
      <c r="A64" s="95">
        <v>32</v>
      </c>
      <c r="B64" s="101"/>
      <c r="C64" s="99" t="s">
        <v>68</v>
      </c>
      <c r="D64" s="101"/>
      <c r="E64" s="81"/>
      <c r="F64" s="106"/>
      <c r="G64" s="111" t="str">
        <f>IF(F64="","",F64*#REF!)</f>
        <v/>
      </c>
      <c r="H64" s="124"/>
      <c r="I64" s="21"/>
      <c r="J64" s="21"/>
      <c r="K64" s="21"/>
    </row>
    <row r="65" spans="1:11" x14ac:dyDescent="0.35">
      <c r="A65" s="94">
        <v>33</v>
      </c>
      <c r="B65" s="101"/>
      <c r="C65" s="99" t="s">
        <v>68</v>
      </c>
      <c r="D65" s="101"/>
      <c r="E65" s="81"/>
      <c r="F65" s="106"/>
      <c r="G65" s="111" t="str">
        <f>IF(F65="","",F65*#REF!)</f>
        <v/>
      </c>
      <c r="H65" s="124"/>
      <c r="I65" s="21"/>
      <c r="J65" s="21"/>
      <c r="K65" s="21"/>
    </row>
    <row r="66" spans="1:11" x14ac:dyDescent="0.35">
      <c r="A66" s="95">
        <v>34</v>
      </c>
      <c r="B66" s="101"/>
      <c r="C66" s="99" t="s">
        <v>68</v>
      </c>
      <c r="D66" s="101"/>
      <c r="E66" s="81"/>
      <c r="F66" s="106"/>
      <c r="G66" s="111" t="str">
        <f>IF(F66="","",F66*#REF!)</f>
        <v/>
      </c>
      <c r="H66" s="124"/>
      <c r="I66" s="21"/>
      <c r="J66" s="21"/>
      <c r="K66" s="21"/>
    </row>
    <row r="67" spans="1:11" x14ac:dyDescent="0.35">
      <c r="A67" s="94">
        <v>35</v>
      </c>
      <c r="B67" s="101"/>
      <c r="C67" s="99" t="s">
        <v>68</v>
      </c>
      <c r="D67" s="101"/>
      <c r="E67" s="81"/>
      <c r="F67" s="106"/>
      <c r="G67" s="111" t="str">
        <f>IF(F67="","",F67*#REF!)</f>
        <v/>
      </c>
      <c r="H67" s="124"/>
      <c r="I67" s="21"/>
      <c r="J67" s="21"/>
      <c r="K67" s="21"/>
    </row>
    <row r="68" spans="1:11" x14ac:dyDescent="0.35">
      <c r="A68" s="95">
        <v>36</v>
      </c>
      <c r="B68" s="101"/>
      <c r="C68" s="99" t="s">
        <v>68</v>
      </c>
      <c r="D68" s="101"/>
      <c r="E68" s="81"/>
      <c r="F68" s="106"/>
      <c r="G68" s="111" t="str">
        <f>IF(F68="","",F68*#REF!)</f>
        <v/>
      </c>
      <c r="H68" s="124"/>
      <c r="I68" s="21"/>
      <c r="J68" s="21"/>
      <c r="K68" s="21"/>
    </row>
    <row r="69" spans="1:11" x14ac:dyDescent="0.35">
      <c r="A69" s="94">
        <v>37</v>
      </c>
      <c r="B69" s="101"/>
      <c r="C69" s="99" t="s">
        <v>68</v>
      </c>
      <c r="D69" s="101"/>
      <c r="E69" s="81"/>
      <c r="F69" s="106"/>
      <c r="G69" s="111" t="str">
        <f>IF(F69="","",F69*#REF!)</f>
        <v/>
      </c>
      <c r="H69" s="124"/>
      <c r="I69" s="21"/>
      <c r="J69" s="21"/>
      <c r="K69" s="21"/>
    </row>
    <row r="70" spans="1:11" x14ac:dyDescent="0.35">
      <c r="A70" s="95">
        <v>38</v>
      </c>
      <c r="B70" s="101"/>
      <c r="C70" s="99" t="s">
        <v>68</v>
      </c>
      <c r="D70" s="101"/>
      <c r="E70" s="81"/>
      <c r="F70" s="106"/>
      <c r="G70" s="111" t="str">
        <f>IF(F70="","",F70*#REF!)</f>
        <v/>
      </c>
      <c r="H70" s="124"/>
      <c r="I70" s="21"/>
      <c r="J70" s="21"/>
      <c r="K70" s="21"/>
    </row>
    <row r="71" spans="1:11" x14ac:dyDescent="0.35">
      <c r="A71" s="94">
        <v>39</v>
      </c>
      <c r="B71" s="101"/>
      <c r="C71" s="99" t="s">
        <v>68</v>
      </c>
      <c r="D71" s="101"/>
      <c r="E71" s="81"/>
      <c r="F71" s="106"/>
      <c r="G71" s="111" t="str">
        <f>IF(F71="","",F71*#REF!)</f>
        <v/>
      </c>
      <c r="H71" s="124"/>
      <c r="I71" s="21"/>
      <c r="J71" s="21"/>
      <c r="K71" s="21"/>
    </row>
    <row r="72" spans="1:11" x14ac:dyDescent="0.35">
      <c r="A72" s="95">
        <v>40</v>
      </c>
      <c r="B72" s="101"/>
      <c r="C72" s="99" t="s">
        <v>68</v>
      </c>
      <c r="D72" s="100"/>
      <c r="E72" s="81"/>
      <c r="F72" s="107"/>
      <c r="G72" s="111" t="str">
        <f>IF(F72="","",F72*#REF!)</f>
        <v/>
      </c>
      <c r="H72" s="124"/>
      <c r="I72" s="21"/>
      <c r="J72" s="21"/>
      <c r="K72" s="21"/>
    </row>
    <row r="73" spans="1:11" x14ac:dyDescent="0.35">
      <c r="A73" s="44" t="s">
        <v>9</v>
      </c>
      <c r="B73" s="83"/>
      <c r="C73" s="84"/>
      <c r="D73" s="84"/>
      <c r="E73" s="84"/>
      <c r="F73" s="108">
        <f>SUM(F33:F72)</f>
        <v>2</v>
      </c>
      <c r="G73" s="90">
        <f>SUM(G33:G72)</f>
        <v>1000</v>
      </c>
      <c r="H73" s="90">
        <f t="shared" ref="H73" si="4">SUM(H33:H72)</f>
        <v>234</v>
      </c>
      <c r="I73" s="21"/>
      <c r="J73" s="21"/>
      <c r="K73" s="21"/>
    </row>
    <row r="74" spans="1:11" x14ac:dyDescent="0.35">
      <c r="F74" s="21"/>
      <c r="G74" s="21"/>
      <c r="H74" s="21"/>
      <c r="I74" s="21"/>
      <c r="J74" s="21"/>
      <c r="K74" s="21"/>
    </row>
    <row r="75" spans="1:11" ht="18.5" x14ac:dyDescent="0.35">
      <c r="A75" s="37" t="s">
        <v>69</v>
      </c>
      <c r="B75" s="35"/>
      <c r="C75" s="35"/>
      <c r="D75" s="35"/>
      <c r="E75" s="35"/>
      <c r="F75" s="21"/>
      <c r="G75" s="21"/>
      <c r="H75" s="21"/>
      <c r="I75" s="21"/>
      <c r="J75" s="21"/>
      <c r="K75" s="21"/>
    </row>
    <row r="76" spans="1:11" x14ac:dyDescent="0.35">
      <c r="A76" s="129" t="s">
        <v>4</v>
      </c>
      <c r="B76" s="131" t="s">
        <v>11</v>
      </c>
      <c r="C76" s="131" t="s">
        <v>12</v>
      </c>
      <c r="D76" s="131" t="s">
        <v>6</v>
      </c>
      <c r="E76" s="133" t="s">
        <v>13</v>
      </c>
      <c r="F76" s="21"/>
      <c r="G76" s="21"/>
      <c r="H76" s="21"/>
      <c r="I76" s="21"/>
      <c r="J76" s="21"/>
      <c r="K76" s="21"/>
    </row>
    <row r="77" spans="1:11" x14ac:dyDescent="0.35">
      <c r="A77" s="130"/>
      <c r="B77" s="132"/>
      <c r="C77" s="132"/>
      <c r="D77" s="132"/>
      <c r="E77" s="134"/>
      <c r="F77" s="21"/>
      <c r="G77" s="21"/>
      <c r="H77" s="21"/>
      <c r="I77" s="21"/>
      <c r="J77" s="21"/>
      <c r="K77" s="21"/>
    </row>
    <row r="78" spans="1:11" x14ac:dyDescent="0.35">
      <c r="A78" s="102">
        <v>1</v>
      </c>
      <c r="B78" s="100"/>
      <c r="C78" s="100"/>
      <c r="D78" s="99"/>
      <c r="E78" s="103"/>
      <c r="F78" s="21"/>
      <c r="G78" s="21"/>
      <c r="H78" s="21"/>
      <c r="I78" s="21"/>
      <c r="J78" s="21"/>
      <c r="K78" s="21"/>
    </row>
    <row r="79" spans="1:11" x14ac:dyDescent="0.35">
      <c r="A79" s="102">
        <v>2</v>
      </c>
      <c r="B79" s="100"/>
      <c r="C79" s="100"/>
      <c r="D79" s="99" t="s">
        <v>68</v>
      </c>
      <c r="E79" s="103"/>
      <c r="F79" s="21"/>
      <c r="G79" s="21"/>
      <c r="H79" s="21"/>
      <c r="I79" s="21"/>
      <c r="J79" s="21"/>
      <c r="K79" s="21"/>
    </row>
    <row r="80" spans="1:11" x14ac:dyDescent="0.35">
      <c r="A80" s="102">
        <v>3</v>
      </c>
      <c r="B80" s="100"/>
      <c r="C80" s="100"/>
      <c r="D80" s="99" t="s">
        <v>68</v>
      </c>
      <c r="E80" s="103"/>
      <c r="F80" s="21"/>
      <c r="G80" s="21"/>
      <c r="H80" s="21"/>
      <c r="I80" s="21"/>
      <c r="J80" s="21"/>
      <c r="K80" s="21"/>
    </row>
    <row r="81" spans="1:11" x14ac:dyDescent="0.35">
      <c r="A81" s="102">
        <v>4</v>
      </c>
      <c r="B81" s="100"/>
      <c r="C81" s="100"/>
      <c r="D81" s="99" t="s">
        <v>68</v>
      </c>
      <c r="E81" s="103"/>
      <c r="F81" s="21"/>
      <c r="G81" s="21"/>
      <c r="H81" s="21"/>
      <c r="I81" s="21"/>
      <c r="J81" s="21"/>
      <c r="K81" s="21"/>
    </row>
    <row r="82" spans="1:11" x14ac:dyDescent="0.35">
      <c r="A82" s="102">
        <v>5</v>
      </c>
      <c r="B82" s="100"/>
      <c r="C82" s="100"/>
      <c r="D82" s="99" t="s">
        <v>68</v>
      </c>
      <c r="E82" s="103"/>
      <c r="F82" s="21"/>
      <c r="G82" s="21"/>
      <c r="H82" s="21"/>
      <c r="I82" s="21"/>
      <c r="J82" s="21"/>
      <c r="K82" s="21"/>
    </row>
    <row r="83" spans="1:11" x14ac:dyDescent="0.35">
      <c r="A83" s="102">
        <v>6</v>
      </c>
      <c r="B83" s="100"/>
      <c r="C83" s="100"/>
      <c r="D83" s="99" t="s">
        <v>68</v>
      </c>
      <c r="E83" s="103"/>
      <c r="F83" s="21"/>
      <c r="G83" s="21"/>
      <c r="H83" s="21"/>
      <c r="I83" s="21"/>
      <c r="J83" s="21"/>
      <c r="K83" s="21"/>
    </row>
    <row r="84" spans="1:11" x14ac:dyDescent="0.35">
      <c r="A84" s="102">
        <v>7</v>
      </c>
      <c r="B84" s="100"/>
      <c r="C84" s="100"/>
      <c r="D84" s="99" t="s">
        <v>68</v>
      </c>
      <c r="E84" s="103"/>
      <c r="F84" s="21"/>
      <c r="G84" s="21"/>
      <c r="H84" s="21"/>
      <c r="I84" s="21"/>
      <c r="J84" s="21"/>
      <c r="K84" s="21"/>
    </row>
    <row r="85" spans="1:11" x14ac:dyDescent="0.35">
      <c r="A85" s="102">
        <v>8</v>
      </c>
      <c r="B85" s="100"/>
      <c r="C85" s="100"/>
      <c r="D85" s="99" t="s">
        <v>68</v>
      </c>
      <c r="E85" s="103"/>
      <c r="F85" s="21"/>
      <c r="G85" s="21"/>
      <c r="H85" s="21"/>
      <c r="I85" s="21"/>
      <c r="J85" s="21"/>
      <c r="K85" s="21"/>
    </row>
    <row r="86" spans="1:11" x14ac:dyDescent="0.35">
      <c r="A86" s="102">
        <v>9</v>
      </c>
      <c r="B86" s="100"/>
      <c r="C86" s="100"/>
      <c r="D86" s="99" t="s">
        <v>68</v>
      </c>
      <c r="E86" s="103"/>
      <c r="F86" s="21"/>
      <c r="G86" s="21"/>
      <c r="H86" s="21"/>
      <c r="I86" s="21"/>
      <c r="J86" s="21"/>
      <c r="K86" s="21"/>
    </row>
    <row r="87" spans="1:11" x14ac:dyDescent="0.35">
      <c r="A87" s="102">
        <v>10</v>
      </c>
      <c r="B87" s="100"/>
      <c r="C87" s="100"/>
      <c r="D87" s="99" t="s">
        <v>68</v>
      </c>
      <c r="E87" s="103"/>
      <c r="F87" s="21"/>
      <c r="G87" s="21"/>
      <c r="H87" s="21"/>
      <c r="I87" s="21"/>
      <c r="J87" s="21"/>
      <c r="K87" s="21"/>
    </row>
    <row r="88" spans="1:11" x14ac:dyDescent="0.35">
      <c r="A88" s="102">
        <v>11</v>
      </c>
      <c r="B88" s="100"/>
      <c r="C88" s="100"/>
      <c r="D88" s="99" t="s">
        <v>68</v>
      </c>
      <c r="E88" s="103"/>
      <c r="F88" s="21"/>
      <c r="G88" s="21"/>
      <c r="H88" s="21"/>
      <c r="I88" s="21"/>
      <c r="J88" s="21"/>
      <c r="K88" s="21"/>
    </row>
    <row r="89" spans="1:11" x14ac:dyDescent="0.35">
      <c r="A89" s="102">
        <v>12</v>
      </c>
      <c r="B89" s="100"/>
      <c r="C89" s="100"/>
      <c r="D89" s="99" t="s">
        <v>68</v>
      </c>
      <c r="E89" s="103"/>
      <c r="F89" s="21"/>
      <c r="G89" s="21"/>
      <c r="H89" s="21"/>
      <c r="I89" s="21"/>
      <c r="J89" s="21"/>
      <c r="K89" s="21"/>
    </row>
    <row r="90" spans="1:11" x14ac:dyDescent="0.35">
      <c r="A90" s="102">
        <v>13</v>
      </c>
      <c r="B90" s="100"/>
      <c r="C90" s="100"/>
      <c r="D90" s="99" t="s">
        <v>68</v>
      </c>
      <c r="E90" s="103"/>
      <c r="F90" s="21"/>
      <c r="G90" s="21"/>
      <c r="H90" s="21"/>
      <c r="I90" s="21"/>
      <c r="J90" s="21"/>
      <c r="K90" s="21"/>
    </row>
    <row r="91" spans="1:11" x14ac:dyDescent="0.35">
      <c r="A91" s="102">
        <v>14</v>
      </c>
      <c r="B91" s="100"/>
      <c r="C91" s="100"/>
      <c r="D91" s="99" t="s">
        <v>68</v>
      </c>
      <c r="E91" s="103"/>
      <c r="F91" s="21"/>
      <c r="G91" s="21"/>
      <c r="H91" s="21"/>
      <c r="I91" s="21"/>
      <c r="J91" s="21"/>
      <c r="K91" s="21"/>
    </row>
    <row r="92" spans="1:11" x14ac:dyDescent="0.35">
      <c r="A92" s="102">
        <v>15</v>
      </c>
      <c r="B92" s="100"/>
      <c r="C92" s="100"/>
      <c r="D92" s="99" t="s">
        <v>68</v>
      </c>
      <c r="E92" s="103"/>
      <c r="F92" s="21"/>
      <c r="G92" s="21"/>
      <c r="H92" s="21"/>
      <c r="I92" s="21"/>
      <c r="J92" s="21"/>
      <c r="K92" s="21"/>
    </row>
    <row r="93" spans="1:11" x14ac:dyDescent="0.35">
      <c r="A93" s="102">
        <v>16</v>
      </c>
      <c r="B93" s="100"/>
      <c r="C93" s="100"/>
      <c r="D93" s="99" t="s">
        <v>68</v>
      </c>
      <c r="E93" s="103"/>
      <c r="F93" s="21"/>
      <c r="G93" s="21"/>
      <c r="H93" s="21"/>
      <c r="I93" s="21"/>
      <c r="J93" s="21"/>
      <c r="K93" s="21"/>
    </row>
    <row r="94" spans="1:11" x14ac:dyDescent="0.35">
      <c r="A94" s="102">
        <v>17</v>
      </c>
      <c r="B94" s="100"/>
      <c r="C94" s="100"/>
      <c r="D94" s="99" t="s">
        <v>68</v>
      </c>
      <c r="E94" s="103"/>
      <c r="F94" s="21"/>
      <c r="G94" s="21"/>
      <c r="H94" s="21"/>
      <c r="I94" s="21"/>
      <c r="J94" s="21"/>
      <c r="K94" s="21"/>
    </row>
    <row r="95" spans="1:11" x14ac:dyDescent="0.35">
      <c r="A95" s="102">
        <v>18</v>
      </c>
      <c r="B95" s="100"/>
      <c r="C95" s="100"/>
      <c r="D95" s="99" t="s">
        <v>68</v>
      </c>
      <c r="E95" s="103"/>
      <c r="F95" s="21"/>
      <c r="G95" s="21"/>
      <c r="H95" s="21"/>
      <c r="I95" s="21"/>
      <c r="J95" s="21"/>
      <c r="K95" s="21"/>
    </row>
    <row r="96" spans="1:11" x14ac:dyDescent="0.35">
      <c r="A96" s="102">
        <v>19</v>
      </c>
      <c r="B96" s="100"/>
      <c r="C96" s="100"/>
      <c r="D96" s="99" t="s">
        <v>68</v>
      </c>
      <c r="E96" s="103"/>
      <c r="F96" s="21"/>
      <c r="G96" s="21"/>
      <c r="H96" s="21"/>
      <c r="I96" s="21"/>
      <c r="J96" s="21"/>
      <c r="K96" s="21"/>
    </row>
    <row r="97" spans="1:11" x14ac:dyDescent="0.35">
      <c r="A97" s="102">
        <v>20</v>
      </c>
      <c r="B97" s="100"/>
      <c r="C97" s="100"/>
      <c r="D97" s="99" t="s">
        <v>68</v>
      </c>
      <c r="E97" s="103"/>
      <c r="F97" s="21"/>
      <c r="G97" s="21"/>
      <c r="H97" s="21"/>
      <c r="I97" s="21"/>
      <c r="J97" s="21"/>
      <c r="K97" s="21"/>
    </row>
    <row r="98" spans="1:11" x14ac:dyDescent="0.35">
      <c r="A98" s="102">
        <v>21</v>
      </c>
      <c r="B98" s="100"/>
      <c r="C98" s="100"/>
      <c r="D98" s="99" t="s">
        <v>68</v>
      </c>
      <c r="E98" s="103"/>
      <c r="F98" s="21"/>
      <c r="G98" s="21"/>
      <c r="H98" s="21"/>
      <c r="I98" s="21"/>
      <c r="J98" s="21"/>
      <c r="K98" s="21"/>
    </row>
    <row r="99" spans="1:11" x14ac:dyDescent="0.35">
      <c r="A99" s="102">
        <v>22</v>
      </c>
      <c r="B99" s="100"/>
      <c r="C99" s="100"/>
      <c r="D99" s="99" t="s">
        <v>68</v>
      </c>
      <c r="E99" s="103"/>
      <c r="F99" s="21"/>
      <c r="G99" s="21"/>
      <c r="H99" s="21"/>
      <c r="I99" s="21"/>
      <c r="J99" s="21"/>
      <c r="K99" s="21"/>
    </row>
    <row r="100" spans="1:11" x14ac:dyDescent="0.35">
      <c r="A100" s="102">
        <v>23</v>
      </c>
      <c r="B100" s="100"/>
      <c r="C100" s="100"/>
      <c r="D100" s="99" t="s">
        <v>68</v>
      </c>
      <c r="E100" s="103"/>
      <c r="F100" s="21"/>
      <c r="G100" s="21"/>
      <c r="H100" s="21"/>
      <c r="I100" s="21"/>
      <c r="J100" s="21"/>
      <c r="K100" s="21"/>
    </row>
    <row r="101" spans="1:11" x14ac:dyDescent="0.35">
      <c r="A101" s="102">
        <v>24</v>
      </c>
      <c r="B101" s="100"/>
      <c r="C101" s="100"/>
      <c r="D101" s="99" t="s">
        <v>68</v>
      </c>
      <c r="E101" s="103"/>
      <c r="F101" s="21"/>
      <c r="G101" s="21"/>
      <c r="H101" s="21"/>
      <c r="I101" s="21"/>
      <c r="J101" s="21"/>
      <c r="K101" s="21"/>
    </row>
    <row r="102" spans="1:11" x14ac:dyDescent="0.35">
      <c r="A102" s="102">
        <v>25</v>
      </c>
      <c r="B102" s="100"/>
      <c r="C102" s="100"/>
      <c r="D102" s="99" t="s">
        <v>68</v>
      </c>
      <c r="E102" s="103"/>
      <c r="F102" s="21"/>
      <c r="G102" s="21"/>
      <c r="H102" s="21"/>
      <c r="I102" s="21"/>
      <c r="J102" s="21"/>
      <c r="K102" s="21"/>
    </row>
    <row r="103" spans="1:11" x14ac:dyDescent="0.35">
      <c r="A103" s="102">
        <v>26</v>
      </c>
      <c r="B103" s="100"/>
      <c r="C103" s="100"/>
      <c r="D103" s="99" t="s">
        <v>68</v>
      </c>
      <c r="E103" s="103"/>
      <c r="F103" s="21"/>
      <c r="G103" s="21"/>
      <c r="H103" s="21"/>
      <c r="I103" s="21"/>
      <c r="J103" s="21"/>
      <c r="K103" s="21"/>
    </row>
    <row r="104" spans="1:11" x14ac:dyDescent="0.35">
      <c r="A104" s="102">
        <v>27</v>
      </c>
      <c r="B104" s="100"/>
      <c r="C104" s="100"/>
      <c r="D104" s="99" t="s">
        <v>68</v>
      </c>
      <c r="E104" s="103"/>
      <c r="F104" s="21"/>
      <c r="G104" s="21"/>
      <c r="H104" s="21"/>
      <c r="I104" s="21"/>
      <c r="J104" s="21"/>
      <c r="K104" s="21"/>
    </row>
    <row r="105" spans="1:11" x14ac:dyDescent="0.35">
      <c r="A105" s="102">
        <v>28</v>
      </c>
      <c r="B105" s="100"/>
      <c r="C105" s="100"/>
      <c r="D105" s="99" t="s">
        <v>68</v>
      </c>
      <c r="E105" s="103"/>
      <c r="F105" s="21"/>
      <c r="G105" s="21"/>
      <c r="H105" s="21"/>
      <c r="I105" s="21"/>
      <c r="J105" s="21"/>
      <c r="K105" s="21"/>
    </row>
    <row r="106" spans="1:11" x14ac:dyDescent="0.35">
      <c r="A106" s="102">
        <v>29</v>
      </c>
      <c r="B106" s="100"/>
      <c r="C106" s="100"/>
      <c r="D106" s="99" t="s">
        <v>68</v>
      </c>
      <c r="E106" s="103"/>
      <c r="F106" s="21"/>
      <c r="G106" s="21"/>
      <c r="H106" s="21"/>
      <c r="I106" s="21"/>
      <c r="J106" s="21"/>
      <c r="K106" s="21"/>
    </row>
    <row r="107" spans="1:11" x14ac:dyDescent="0.35">
      <c r="A107" s="102">
        <v>30</v>
      </c>
      <c r="B107" s="100"/>
      <c r="C107" s="100"/>
      <c r="D107" s="99" t="s">
        <v>68</v>
      </c>
      <c r="E107" s="103"/>
      <c r="F107" s="21"/>
      <c r="G107" s="21"/>
      <c r="H107" s="21"/>
      <c r="I107" s="21"/>
      <c r="J107" s="21"/>
      <c r="K107" s="21"/>
    </row>
    <row r="108" spans="1:11" x14ac:dyDescent="0.35">
      <c r="A108" s="102">
        <v>31</v>
      </c>
      <c r="B108" s="100"/>
      <c r="C108" s="100"/>
      <c r="D108" s="99" t="s">
        <v>68</v>
      </c>
      <c r="E108" s="103"/>
      <c r="F108" s="21"/>
      <c r="G108" s="21"/>
      <c r="H108" s="21"/>
      <c r="I108" s="21"/>
      <c r="J108" s="21"/>
      <c r="K108" s="21"/>
    </row>
    <row r="109" spans="1:11" x14ac:dyDescent="0.35">
      <c r="A109" s="102">
        <v>32</v>
      </c>
      <c r="B109" s="100"/>
      <c r="C109" s="100"/>
      <c r="D109" s="99" t="s">
        <v>68</v>
      </c>
      <c r="E109" s="103"/>
      <c r="F109" s="21"/>
      <c r="G109" s="21"/>
      <c r="H109" s="21"/>
      <c r="I109" s="21"/>
      <c r="J109" s="21"/>
      <c r="K109" s="21"/>
    </row>
    <row r="110" spans="1:11" x14ac:dyDescent="0.35">
      <c r="A110" s="102">
        <v>33</v>
      </c>
      <c r="B110" s="100"/>
      <c r="C110" s="100"/>
      <c r="D110" s="99" t="s">
        <v>68</v>
      </c>
      <c r="E110" s="103"/>
      <c r="F110" s="21"/>
      <c r="G110" s="21"/>
      <c r="H110" s="21"/>
      <c r="I110" s="21"/>
      <c r="J110" s="21"/>
      <c r="K110" s="21"/>
    </row>
    <row r="111" spans="1:11" x14ac:dyDescent="0.35">
      <c r="A111" s="102">
        <v>34</v>
      </c>
      <c r="B111" s="100"/>
      <c r="C111" s="100"/>
      <c r="D111" s="99" t="s">
        <v>68</v>
      </c>
      <c r="E111" s="103"/>
      <c r="F111" s="21"/>
      <c r="G111" s="21"/>
      <c r="H111" s="21"/>
      <c r="I111" s="21"/>
      <c r="J111" s="21"/>
      <c r="K111" s="21"/>
    </row>
    <row r="112" spans="1:11" x14ac:dyDescent="0.35">
      <c r="A112" s="102">
        <v>35</v>
      </c>
      <c r="B112" s="100"/>
      <c r="C112" s="100"/>
      <c r="D112" s="99" t="s">
        <v>68</v>
      </c>
      <c r="E112" s="103"/>
      <c r="F112" s="21"/>
      <c r="G112" s="21"/>
      <c r="H112" s="21"/>
      <c r="I112" s="21"/>
      <c r="J112" s="21"/>
      <c r="K112" s="21"/>
    </row>
    <row r="113" spans="1:11" x14ac:dyDescent="0.35">
      <c r="A113" s="102">
        <v>36</v>
      </c>
      <c r="B113" s="100"/>
      <c r="C113" s="100"/>
      <c r="D113" s="99" t="s">
        <v>68</v>
      </c>
      <c r="E113" s="103"/>
      <c r="F113" s="21"/>
      <c r="G113" s="21"/>
      <c r="H113" s="21"/>
      <c r="I113" s="21"/>
      <c r="J113" s="21"/>
      <c r="K113" s="21"/>
    </row>
    <row r="114" spans="1:11" x14ac:dyDescent="0.35">
      <c r="A114" s="102">
        <v>37</v>
      </c>
      <c r="B114" s="100"/>
      <c r="C114" s="100"/>
      <c r="D114" s="99" t="s">
        <v>68</v>
      </c>
      <c r="E114" s="103"/>
      <c r="F114" s="21"/>
      <c r="G114" s="21"/>
      <c r="H114" s="21"/>
      <c r="I114" s="21"/>
      <c r="J114" s="21"/>
      <c r="K114" s="21"/>
    </row>
    <row r="115" spans="1:11" x14ac:dyDescent="0.35">
      <c r="A115" s="102">
        <v>38</v>
      </c>
      <c r="B115" s="100"/>
      <c r="C115" s="100"/>
      <c r="D115" s="99" t="s">
        <v>68</v>
      </c>
      <c r="E115" s="103"/>
      <c r="F115" s="21"/>
      <c r="G115" s="21"/>
      <c r="H115" s="21"/>
      <c r="I115" s="21"/>
      <c r="J115" s="21"/>
      <c r="K115" s="21"/>
    </row>
    <row r="116" spans="1:11" x14ac:dyDescent="0.35">
      <c r="A116" s="102">
        <v>39</v>
      </c>
      <c r="B116" s="100"/>
      <c r="C116" s="100"/>
      <c r="D116" s="99" t="s">
        <v>68</v>
      </c>
      <c r="E116" s="103"/>
      <c r="F116" s="21"/>
      <c r="G116" s="21"/>
      <c r="H116" s="21"/>
      <c r="I116" s="21"/>
      <c r="J116" s="21"/>
      <c r="K116" s="21"/>
    </row>
    <row r="117" spans="1:11" x14ac:dyDescent="0.35">
      <c r="A117" s="102">
        <v>40</v>
      </c>
      <c r="B117" s="100"/>
      <c r="C117" s="100"/>
      <c r="D117" s="99" t="s">
        <v>68</v>
      </c>
      <c r="E117" s="103"/>
      <c r="F117" s="21"/>
      <c r="G117" s="21"/>
      <c r="H117" s="21"/>
      <c r="I117" s="21"/>
      <c r="J117" s="21"/>
      <c r="K117" s="21"/>
    </row>
    <row r="118" spans="1:11" x14ac:dyDescent="0.35">
      <c r="A118" s="104" t="s">
        <v>9</v>
      </c>
      <c r="B118" s="105"/>
      <c r="C118" s="105"/>
      <c r="D118" s="105"/>
      <c r="E118" s="109">
        <f>SUM(E78:E117)</f>
        <v>0</v>
      </c>
      <c r="F118" s="21"/>
      <c r="G118" s="21"/>
      <c r="H118" s="21"/>
      <c r="I118" s="21"/>
      <c r="J118" s="21"/>
      <c r="K118" s="21"/>
    </row>
    <row r="119" spans="1:11" x14ac:dyDescent="0.3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3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3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3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3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3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3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3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3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35">
      <c r="G128" s="21"/>
      <c r="H128" s="21"/>
      <c r="I128" s="21"/>
      <c r="J128" s="21"/>
      <c r="K128" s="21"/>
    </row>
    <row r="129" spans="7:11" x14ac:dyDescent="0.35">
      <c r="G129" s="21"/>
      <c r="H129" s="21"/>
      <c r="I129" s="21"/>
      <c r="J129" s="21"/>
      <c r="K129" s="21"/>
    </row>
    <row r="130" spans="7:11" x14ac:dyDescent="0.35">
      <c r="G130" s="21"/>
      <c r="H130" s="21"/>
      <c r="I130" s="21"/>
      <c r="J130" s="21"/>
      <c r="K130" s="21"/>
    </row>
  </sheetData>
  <mergeCells count="18">
    <mergeCell ref="A27:C27"/>
    <mergeCell ref="A28:C28"/>
    <mergeCell ref="A29:C29"/>
    <mergeCell ref="A21:C21"/>
    <mergeCell ref="A22:C22"/>
    <mergeCell ref="A23:C23"/>
    <mergeCell ref="A24:C24"/>
    <mergeCell ref="A25:C25"/>
    <mergeCell ref="A18:C18"/>
    <mergeCell ref="A19:C19"/>
    <mergeCell ref="A20:C20"/>
    <mergeCell ref="A4:H4"/>
    <mergeCell ref="A26:C26"/>
    <mergeCell ref="A76:A77"/>
    <mergeCell ref="B76:B77"/>
    <mergeCell ref="C76:C77"/>
    <mergeCell ref="D76:D77"/>
    <mergeCell ref="E76:E77"/>
  </mergeCells>
  <conditionalFormatting sqref="H6:H14">
    <cfRule type="iconSet" priority="1">
      <iconSet iconSet="3Symbols2">
        <cfvo type="percent" val="0"/>
        <cfvo type="num" val="0"/>
        <cfvo type="num" val="0"/>
      </iconSet>
    </cfRule>
  </conditionalFormatting>
  <dataValidations count="3">
    <dataValidation type="list" allowBlank="1" showInputMessage="1" showErrorMessage="1" sqref="C78:C117">
      <formula1>#REF!</formula1>
    </dataValidation>
    <dataValidation type="list" allowBlank="1" showInputMessage="1" showErrorMessage="1" sqref="D78:D117">
      <formula1>$A$7:$A$14</formula1>
    </dataValidation>
    <dataValidation type="list" allowBlank="1" showInputMessage="1" showErrorMessage="1" sqref="A19:C28">
      <formula1>$A$7:$A$14</formula1>
    </dataValidation>
  </dataValidation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>
    <oddHeader>&amp;C&amp;"Arial,Normal"&amp;10&amp;Kffffff&amp;A</oddHeader>
    <oddFooter>&amp;C&amp;"Arial,Normal"&amp;10&amp;KffffffPage &amp;P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 remplir au préalable'!$B$4:$B$12</xm:f>
          </x14:formula1>
          <xm:sqref>C33:C72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9"/>
  <sheetViews>
    <sheetView topLeftCell="A12" zoomScale="90" zoomScaleNormal="90" workbookViewId="0">
      <selection activeCell="H23" sqref="H23"/>
    </sheetView>
  </sheetViews>
  <sheetFormatPr baseColWidth="10" defaultColWidth="11.54296875" defaultRowHeight="14.5" x14ac:dyDescent="0.35"/>
  <cols>
    <col min="1" max="1" width="19.453125" customWidth="1"/>
    <col min="2" max="2" width="39.453125" customWidth="1"/>
    <col min="3" max="3" width="26.81640625" customWidth="1"/>
    <col min="4" max="4" width="19.7265625" customWidth="1"/>
    <col min="5" max="5" width="15.7265625" customWidth="1"/>
    <col min="6" max="6" width="13.54296875" customWidth="1"/>
    <col min="7" max="7" width="17.26953125" customWidth="1"/>
    <col min="8" max="8" width="16" customWidth="1"/>
    <col min="9" max="9" width="8.453125" customWidth="1"/>
  </cols>
  <sheetData>
    <row r="1" spans="1:35" ht="28" x14ac:dyDescent="0.35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"/>
      <c r="O1" s="2"/>
      <c r="P1" s="2"/>
      <c r="Q1" s="2"/>
      <c r="R1" s="2"/>
    </row>
    <row r="2" spans="1:35" ht="22" x14ac:dyDescent="0.35">
      <c r="A2" s="5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5" ht="9" customHeight="1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5" ht="14.9" customHeight="1" x14ac:dyDescent="0.35">
      <c r="A4" s="127" t="s">
        <v>80</v>
      </c>
      <c r="B4" s="128"/>
      <c r="C4" s="128"/>
      <c r="D4" s="128"/>
      <c r="E4" s="128"/>
      <c r="F4" s="128"/>
      <c r="G4" s="128"/>
      <c r="H4" s="1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5.25" customHeight="1" x14ac:dyDescent="0.35">
      <c r="A5" s="88" t="s">
        <v>14</v>
      </c>
      <c r="B5" s="89"/>
      <c r="C5" s="89" t="s">
        <v>15</v>
      </c>
      <c r="D5" s="89" t="s">
        <v>16</v>
      </c>
      <c r="E5" s="89" t="s">
        <v>17</v>
      </c>
      <c r="F5" s="89" t="s">
        <v>18</v>
      </c>
      <c r="G5" s="89" t="s">
        <v>9</v>
      </c>
      <c r="H5" s="8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9" customHeight="1" x14ac:dyDescent="0.35">
      <c r="A6" s="117" t="s">
        <v>9</v>
      </c>
      <c r="B6" s="118"/>
      <c r="C6" s="118">
        <f>G59</f>
        <v>1000</v>
      </c>
      <c r="D6" s="119">
        <f>H59</f>
        <v>123</v>
      </c>
      <c r="E6" s="119">
        <f>IF('A remplir au préalable'!$B$14="Non",0,0.15*C6)</f>
        <v>150</v>
      </c>
      <c r="F6" s="119">
        <f>E105</f>
        <v>0</v>
      </c>
      <c r="G6" s="119">
        <f>SUM(C6:F6)</f>
        <v>1273</v>
      </c>
      <c r="H6" s="9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9" customHeight="1" x14ac:dyDescent="0.35">
      <c r="A7" s="87" t="str">
        <f>IF('A remplir au préalable'!B4="","",'A remplir au préalable'!B4)</f>
        <v>Saisie nom chef file</v>
      </c>
      <c r="B7" s="92"/>
      <c r="C7" s="92">
        <f t="shared" ref="C7:C14" si="0">SUMIF($C$19:$C$58,A7,$G$19:$G$58)</f>
        <v>0</v>
      </c>
      <c r="D7" s="92">
        <f t="shared" ref="D7:D14" si="1">SUMIF($C$19:$C$58,A7,$H$19:$H$58)</f>
        <v>0</v>
      </c>
      <c r="E7" s="93">
        <f>IF('A remplir au préalable'!$B$14="Non",0,0.15*C7)</f>
        <v>0</v>
      </c>
      <c r="F7" s="92">
        <f>SUMIF($D$65:$D$104,A7,$E$65:$E$104)</f>
        <v>0</v>
      </c>
      <c r="G7" s="93">
        <f t="shared" ref="G7:G14" si="2">SUM(C7:F7)</f>
        <v>0</v>
      </c>
      <c r="H7" s="9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9" customHeight="1" x14ac:dyDescent="0.35">
      <c r="A8" s="87" t="str">
        <f>IF('A remplir au préalable'!B5="","",'A remplir au préalable'!B5)</f>
        <v>Saisie nom anim1</v>
      </c>
      <c r="B8" s="92"/>
      <c r="C8" s="92">
        <f t="shared" si="0"/>
        <v>1000</v>
      </c>
      <c r="D8" s="92">
        <f t="shared" si="1"/>
        <v>123</v>
      </c>
      <c r="E8" s="93">
        <f>IF('A remplir au préalable'!$B$14="Non",0,0.15*C8)</f>
        <v>150</v>
      </c>
      <c r="F8" s="92">
        <f t="shared" ref="F8:F14" si="3">SUMIF($D$65:$D$104,A8,$E$65:$E$104)</f>
        <v>0</v>
      </c>
      <c r="G8" s="93">
        <f t="shared" si="2"/>
        <v>1273</v>
      </c>
      <c r="H8" s="9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9" customHeight="1" x14ac:dyDescent="0.35">
      <c r="A9" s="87" t="str">
        <f>IF('A remplir au préalable'!B6="","",'A remplir au préalable'!B6)</f>
        <v>Saisie nom anim2</v>
      </c>
      <c r="B9" s="92"/>
      <c r="C9" s="92">
        <f t="shared" si="0"/>
        <v>0</v>
      </c>
      <c r="D9" s="92">
        <f t="shared" si="1"/>
        <v>0</v>
      </c>
      <c r="E9" s="93">
        <f>IF('A remplir au préalable'!$B$14="Non",0,0.15*C9)</f>
        <v>0</v>
      </c>
      <c r="F9" s="92">
        <f t="shared" si="3"/>
        <v>0</v>
      </c>
      <c r="G9" s="93">
        <f t="shared" si="2"/>
        <v>0</v>
      </c>
      <c r="H9" s="9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9" customHeight="1" x14ac:dyDescent="0.35">
      <c r="A10" s="87" t="str">
        <f>IF('A remplir au préalable'!B7="","",'A remplir au préalable'!B7)</f>
        <v>Saisie nom anim3</v>
      </c>
      <c r="B10" s="92"/>
      <c r="C10" s="92">
        <f t="shared" si="0"/>
        <v>0</v>
      </c>
      <c r="D10" s="92">
        <f t="shared" si="1"/>
        <v>0</v>
      </c>
      <c r="E10" s="93">
        <f>IF('A remplir au préalable'!$B$14="Non",0,0.15*C10)</f>
        <v>0</v>
      </c>
      <c r="F10" s="92">
        <f t="shared" si="3"/>
        <v>0</v>
      </c>
      <c r="G10" s="93">
        <f t="shared" si="2"/>
        <v>0</v>
      </c>
      <c r="H10" s="9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9" customHeight="1" x14ac:dyDescent="0.35">
      <c r="A11" s="87" t="str">
        <f>IF('A remplir au préalable'!B8="","",'A remplir au préalable'!B8)</f>
        <v>Saisie nom anim4</v>
      </c>
      <c r="B11" s="92"/>
      <c r="C11" s="92">
        <f t="shared" si="0"/>
        <v>0</v>
      </c>
      <c r="D11" s="92">
        <f t="shared" si="1"/>
        <v>0</v>
      </c>
      <c r="E11" s="93">
        <f>IF('A remplir au préalable'!$B$14="Non",0,0.15*C11)</f>
        <v>0</v>
      </c>
      <c r="F11" s="92">
        <f t="shared" si="3"/>
        <v>0</v>
      </c>
      <c r="G11" s="93">
        <f t="shared" si="2"/>
        <v>0</v>
      </c>
      <c r="H11" s="9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9" customHeight="1" x14ac:dyDescent="0.35">
      <c r="A12" s="87" t="str">
        <f>IF('A remplir au préalable'!B9="","",'A remplir au préalable'!B9)</f>
        <v>Saisie nom anim5</v>
      </c>
      <c r="B12" s="92"/>
      <c r="C12" s="92">
        <f t="shared" si="0"/>
        <v>0</v>
      </c>
      <c r="D12" s="92">
        <f t="shared" si="1"/>
        <v>0</v>
      </c>
      <c r="E12" s="93">
        <f>IF('A remplir au préalable'!$B$14="Non",0,0.15*C12)</f>
        <v>0</v>
      </c>
      <c r="F12" s="92">
        <f t="shared" si="3"/>
        <v>0</v>
      </c>
      <c r="G12" s="93">
        <f t="shared" si="2"/>
        <v>0</v>
      </c>
      <c r="H12" s="9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9" customHeight="1" x14ac:dyDescent="0.35">
      <c r="A13" s="87" t="str">
        <f>IF('A remplir au préalable'!B10="","",'A remplir au préalable'!B10)</f>
        <v>Saisie nom anim6</v>
      </c>
      <c r="B13" s="92"/>
      <c r="C13" s="92">
        <f t="shared" si="0"/>
        <v>0</v>
      </c>
      <c r="D13" s="92">
        <f t="shared" si="1"/>
        <v>0</v>
      </c>
      <c r="E13" s="93">
        <f>IF('A remplir au préalable'!$B$14="Non",0,0.15*C13)</f>
        <v>0</v>
      </c>
      <c r="F13" s="92">
        <f t="shared" si="3"/>
        <v>0</v>
      </c>
      <c r="G13" s="93">
        <f t="shared" si="2"/>
        <v>0</v>
      </c>
      <c r="H13" s="9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9" customHeight="1" x14ac:dyDescent="0.35">
      <c r="A14" s="87" t="str">
        <f>IF('A remplir au préalable'!B11="","",'A remplir au préalable'!B11)</f>
        <v>Saisie nom anim7</v>
      </c>
      <c r="B14" s="92"/>
      <c r="C14" s="92">
        <f t="shared" si="0"/>
        <v>0</v>
      </c>
      <c r="D14" s="92">
        <f t="shared" si="1"/>
        <v>0</v>
      </c>
      <c r="E14" s="93">
        <f>IF('A remplir au préalable'!$B$14="Non",0,0.15*C14)</f>
        <v>0</v>
      </c>
      <c r="F14" s="92">
        <f t="shared" si="3"/>
        <v>0</v>
      </c>
      <c r="G14" s="93">
        <f t="shared" si="2"/>
        <v>0</v>
      </c>
      <c r="H14" s="9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7.5" x14ac:dyDescent="0.35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35" ht="6" customHeight="1" x14ac:dyDescent="0.3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28" ht="18.5" x14ac:dyDescent="0.35">
      <c r="A17" s="3" t="s">
        <v>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64" x14ac:dyDescent="0.35">
      <c r="A18" s="120" t="s">
        <v>4</v>
      </c>
      <c r="B18" s="121" t="s">
        <v>5</v>
      </c>
      <c r="C18" s="121" t="s">
        <v>6</v>
      </c>
      <c r="D18" s="122" t="s">
        <v>7</v>
      </c>
      <c r="E18" s="121" t="s">
        <v>83</v>
      </c>
      <c r="F18" s="121" t="s">
        <v>8</v>
      </c>
      <c r="G18" s="121" t="s">
        <v>85</v>
      </c>
      <c r="H18" s="122" t="s">
        <v>84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"/>
    </row>
    <row r="19" spans="1:28" ht="16" x14ac:dyDescent="0.35">
      <c r="A19" s="94">
        <v>1</v>
      </c>
      <c r="B19" s="98"/>
      <c r="C19" s="99" t="s">
        <v>72</v>
      </c>
      <c r="D19" s="100"/>
      <c r="E19" s="124">
        <v>500</v>
      </c>
      <c r="F19" s="106">
        <v>2</v>
      </c>
      <c r="G19" s="111">
        <f>IF(F19="","",F19*E19)</f>
        <v>1000</v>
      </c>
      <c r="H19" s="124">
        <v>123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</row>
    <row r="20" spans="1:28" ht="16" x14ac:dyDescent="0.35">
      <c r="A20" s="95">
        <v>2</v>
      </c>
      <c r="B20" s="100"/>
      <c r="C20" s="99" t="s">
        <v>68</v>
      </c>
      <c r="D20" s="100"/>
      <c r="E20" s="81"/>
      <c r="F20" s="106"/>
      <c r="G20" s="111" t="str">
        <f>IF(F20="","",F20*#REF!)</f>
        <v/>
      </c>
      <c r="H20" s="1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</row>
    <row r="21" spans="1:28" ht="16" x14ac:dyDescent="0.35">
      <c r="A21" s="94">
        <v>3</v>
      </c>
      <c r="B21" s="100"/>
      <c r="C21" s="99" t="s">
        <v>68</v>
      </c>
      <c r="D21" s="100"/>
      <c r="E21" s="81"/>
      <c r="F21" s="106"/>
      <c r="G21" s="111" t="str">
        <f>IF(F21="","",F21*#REF!)</f>
        <v/>
      </c>
      <c r="H21" s="1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"/>
    </row>
    <row r="22" spans="1:28" ht="16" x14ac:dyDescent="0.35">
      <c r="A22" s="95">
        <v>4</v>
      </c>
      <c r="B22" s="100"/>
      <c r="C22" s="99" t="s">
        <v>68</v>
      </c>
      <c r="D22" s="100"/>
      <c r="E22" s="81"/>
      <c r="F22" s="106"/>
      <c r="G22" s="111" t="str">
        <f>IF(F22="","",F22*#REF!)</f>
        <v/>
      </c>
      <c r="H22" s="1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"/>
    </row>
    <row r="23" spans="1:28" ht="16" x14ac:dyDescent="0.35">
      <c r="A23" s="94">
        <v>5</v>
      </c>
      <c r="B23" s="100"/>
      <c r="C23" s="99" t="s">
        <v>68</v>
      </c>
      <c r="D23" s="100"/>
      <c r="E23" s="81"/>
      <c r="F23" s="106"/>
      <c r="G23" s="111" t="str">
        <f>IF(F23="","",F23*#REF!)</f>
        <v/>
      </c>
      <c r="H23" s="1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"/>
    </row>
    <row r="24" spans="1:28" ht="16" x14ac:dyDescent="0.35">
      <c r="A24" s="95">
        <v>6</v>
      </c>
      <c r="B24" s="100"/>
      <c r="C24" s="99" t="s">
        <v>68</v>
      </c>
      <c r="D24" s="100"/>
      <c r="E24" s="81"/>
      <c r="F24" s="106"/>
      <c r="G24" s="111" t="str">
        <f>IF(F24="","",F24*#REF!)</f>
        <v/>
      </c>
      <c r="H24" s="1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"/>
    </row>
    <row r="25" spans="1:28" ht="16" x14ac:dyDescent="0.35">
      <c r="A25" s="94">
        <v>7</v>
      </c>
      <c r="B25" s="100"/>
      <c r="C25" s="99" t="s">
        <v>68</v>
      </c>
      <c r="D25" s="100"/>
      <c r="E25" s="81"/>
      <c r="F25" s="106"/>
      <c r="G25" s="111" t="str">
        <f>IF(F25="","",F25*#REF!)</f>
        <v/>
      </c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"/>
    </row>
    <row r="26" spans="1:28" ht="16" x14ac:dyDescent="0.35">
      <c r="A26" s="95">
        <v>8</v>
      </c>
      <c r="B26" s="100"/>
      <c r="C26" s="99" t="s">
        <v>68</v>
      </c>
      <c r="D26" s="100"/>
      <c r="E26" s="81"/>
      <c r="F26" s="106"/>
      <c r="G26" s="111" t="str">
        <f>IF(F26="","",F26*#REF!)</f>
        <v/>
      </c>
      <c r="H26" s="12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"/>
    </row>
    <row r="27" spans="1:28" ht="16" x14ac:dyDescent="0.35">
      <c r="A27" s="94">
        <v>9</v>
      </c>
      <c r="B27" s="100"/>
      <c r="C27" s="99" t="s">
        <v>68</v>
      </c>
      <c r="D27" s="100"/>
      <c r="E27" s="81"/>
      <c r="F27" s="106"/>
      <c r="G27" s="111" t="str">
        <f>IF(F27="","",F27*#REF!)</f>
        <v/>
      </c>
      <c r="H27" s="12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1"/>
    </row>
    <row r="28" spans="1:28" ht="16" x14ac:dyDescent="0.35">
      <c r="A28" s="95">
        <v>10</v>
      </c>
      <c r="B28" s="100"/>
      <c r="C28" s="99" t="s">
        <v>68</v>
      </c>
      <c r="D28" s="100"/>
      <c r="E28" s="81"/>
      <c r="F28" s="106"/>
      <c r="G28" s="111" t="str">
        <f>IF(F28="","",F28*#REF!)</f>
        <v/>
      </c>
      <c r="H28" s="12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"/>
    </row>
    <row r="29" spans="1:28" ht="16" x14ac:dyDescent="0.35">
      <c r="A29" s="94">
        <v>11</v>
      </c>
      <c r="B29" s="100"/>
      <c r="C29" s="99" t="s">
        <v>68</v>
      </c>
      <c r="D29" s="100"/>
      <c r="E29" s="81"/>
      <c r="F29" s="106"/>
      <c r="G29" s="111" t="str">
        <f>IF(F29="","",F29*#REF!)</f>
        <v/>
      </c>
      <c r="H29" s="12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"/>
    </row>
    <row r="30" spans="1:28" ht="16" x14ac:dyDescent="0.35">
      <c r="A30" s="95">
        <v>12</v>
      </c>
      <c r="B30" s="100"/>
      <c r="C30" s="99" t="s">
        <v>68</v>
      </c>
      <c r="D30" s="100"/>
      <c r="E30" s="81"/>
      <c r="F30" s="106"/>
      <c r="G30" s="111" t="str">
        <f>IF(F30="","",F30*#REF!)</f>
        <v/>
      </c>
      <c r="H30" s="1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"/>
    </row>
    <row r="31" spans="1:28" ht="16" x14ac:dyDescent="0.35">
      <c r="A31" s="94">
        <v>13</v>
      </c>
      <c r="B31" s="100"/>
      <c r="C31" s="99" t="s">
        <v>68</v>
      </c>
      <c r="D31" s="100"/>
      <c r="E31" s="81"/>
      <c r="F31" s="106"/>
      <c r="G31" s="111" t="str">
        <f>IF(F31="","",F31*#REF!)</f>
        <v/>
      </c>
      <c r="H31" s="1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"/>
    </row>
    <row r="32" spans="1:28" ht="16" x14ac:dyDescent="0.35">
      <c r="A32" s="95">
        <v>14</v>
      </c>
      <c r="B32" s="100"/>
      <c r="C32" s="99" t="s">
        <v>68</v>
      </c>
      <c r="D32" s="100"/>
      <c r="E32" s="81"/>
      <c r="F32" s="106"/>
      <c r="G32" s="111" t="str">
        <f>IF(F32="","",F32*#REF!)</f>
        <v/>
      </c>
      <c r="H32" s="12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"/>
    </row>
    <row r="33" spans="1:28" ht="16" x14ac:dyDescent="0.35">
      <c r="A33" s="94">
        <v>15</v>
      </c>
      <c r="B33" s="101"/>
      <c r="C33" s="99" t="s">
        <v>68</v>
      </c>
      <c r="D33" s="101"/>
      <c r="E33" s="81"/>
      <c r="F33" s="106"/>
      <c r="G33" s="111" t="str">
        <f>IF(F33="","",F33*#REF!)</f>
        <v/>
      </c>
      <c r="H33" s="12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"/>
    </row>
    <row r="34" spans="1:28" ht="16" x14ac:dyDescent="0.35">
      <c r="A34" s="95">
        <v>16</v>
      </c>
      <c r="B34" s="101"/>
      <c r="C34" s="99" t="s">
        <v>68</v>
      </c>
      <c r="D34" s="101"/>
      <c r="E34" s="81"/>
      <c r="F34" s="106"/>
      <c r="G34" s="111" t="str">
        <f>IF(F34="","",F34*#REF!)</f>
        <v/>
      </c>
      <c r="H34" s="12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1"/>
    </row>
    <row r="35" spans="1:28" ht="16" x14ac:dyDescent="0.35">
      <c r="A35" s="94">
        <v>17</v>
      </c>
      <c r="B35" s="101"/>
      <c r="C35" s="99" t="s">
        <v>68</v>
      </c>
      <c r="D35" s="101"/>
      <c r="E35" s="81"/>
      <c r="F35" s="106"/>
      <c r="G35" s="111" t="str">
        <f>IF(F35="","",F35*#REF!)</f>
        <v/>
      </c>
      <c r="H35" s="12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1"/>
    </row>
    <row r="36" spans="1:28" ht="16" x14ac:dyDescent="0.35">
      <c r="A36" s="95">
        <v>18</v>
      </c>
      <c r="B36" s="101"/>
      <c r="C36" s="99" t="s">
        <v>68</v>
      </c>
      <c r="D36" s="101"/>
      <c r="E36" s="81"/>
      <c r="F36" s="106"/>
      <c r="G36" s="111" t="str">
        <f>IF(F36="","",F36*#REF!)</f>
        <v/>
      </c>
      <c r="H36" s="12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"/>
    </row>
    <row r="37" spans="1:28" ht="16" x14ac:dyDescent="0.35">
      <c r="A37" s="94">
        <v>19</v>
      </c>
      <c r="B37" s="101"/>
      <c r="C37" s="99" t="s">
        <v>68</v>
      </c>
      <c r="D37" s="101"/>
      <c r="E37" s="81"/>
      <c r="F37" s="106"/>
      <c r="G37" s="111" t="str">
        <f>IF(F37="","",F37*#REF!)</f>
        <v/>
      </c>
      <c r="H37" s="12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1"/>
    </row>
    <row r="38" spans="1:28" ht="16" x14ac:dyDescent="0.35">
      <c r="A38" s="95">
        <v>20</v>
      </c>
      <c r="B38" s="101"/>
      <c r="C38" s="99" t="s">
        <v>68</v>
      </c>
      <c r="D38" s="101"/>
      <c r="E38" s="81"/>
      <c r="F38" s="106"/>
      <c r="G38" s="111" t="str">
        <f>IF(F38="","",F38*#REF!)</f>
        <v/>
      </c>
      <c r="H38" s="12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1"/>
    </row>
    <row r="39" spans="1:28" ht="16" x14ac:dyDescent="0.35">
      <c r="A39" s="94">
        <v>21</v>
      </c>
      <c r="B39" s="101"/>
      <c r="C39" s="99" t="s">
        <v>68</v>
      </c>
      <c r="D39" s="101"/>
      <c r="E39" s="81"/>
      <c r="F39" s="106"/>
      <c r="G39" s="111" t="str">
        <f>IF(F39="","",F39*#REF!)</f>
        <v/>
      </c>
      <c r="H39" s="12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1"/>
    </row>
    <row r="40" spans="1:28" ht="16" x14ac:dyDescent="0.35">
      <c r="A40" s="95">
        <v>22</v>
      </c>
      <c r="B40" s="101"/>
      <c r="C40" s="99" t="s">
        <v>68</v>
      </c>
      <c r="D40" s="101"/>
      <c r="E40" s="81"/>
      <c r="F40" s="106"/>
      <c r="G40" s="111" t="str">
        <f>IF(F40="","",F40*#REF!)</f>
        <v/>
      </c>
      <c r="H40" s="12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1"/>
    </row>
    <row r="41" spans="1:28" ht="16" x14ac:dyDescent="0.35">
      <c r="A41" s="94">
        <v>23</v>
      </c>
      <c r="B41" s="101"/>
      <c r="C41" s="99" t="s">
        <v>68</v>
      </c>
      <c r="D41" s="101"/>
      <c r="E41" s="81"/>
      <c r="F41" s="106"/>
      <c r="G41" s="111" t="str">
        <f>IF(F41="","",F41*#REF!)</f>
        <v/>
      </c>
      <c r="H41" s="12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1"/>
    </row>
    <row r="42" spans="1:28" ht="16" x14ac:dyDescent="0.35">
      <c r="A42" s="95">
        <v>24</v>
      </c>
      <c r="B42" s="101"/>
      <c r="C42" s="99" t="s">
        <v>68</v>
      </c>
      <c r="D42" s="101"/>
      <c r="E42" s="81"/>
      <c r="F42" s="106"/>
      <c r="G42" s="111" t="str">
        <f>IF(F42="","",F42*#REF!)</f>
        <v/>
      </c>
      <c r="H42" s="12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1"/>
    </row>
    <row r="43" spans="1:28" ht="16" x14ac:dyDescent="0.35">
      <c r="A43" s="94">
        <v>25</v>
      </c>
      <c r="B43" s="101"/>
      <c r="C43" s="99" t="s">
        <v>68</v>
      </c>
      <c r="D43" s="101"/>
      <c r="E43" s="81"/>
      <c r="F43" s="106"/>
      <c r="G43" s="111" t="str">
        <f>IF(F43="","",F43*#REF!)</f>
        <v/>
      </c>
      <c r="H43" s="124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1"/>
    </row>
    <row r="44" spans="1:28" ht="16" x14ac:dyDescent="0.35">
      <c r="A44" s="95">
        <v>26</v>
      </c>
      <c r="B44" s="101"/>
      <c r="C44" s="99" t="s">
        <v>68</v>
      </c>
      <c r="D44" s="101"/>
      <c r="E44" s="81"/>
      <c r="F44" s="106"/>
      <c r="G44" s="111" t="str">
        <f>IF(F44="","",F44*#REF!)</f>
        <v/>
      </c>
      <c r="H44" s="12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1"/>
    </row>
    <row r="45" spans="1:28" ht="16" x14ac:dyDescent="0.35">
      <c r="A45" s="94">
        <v>27</v>
      </c>
      <c r="B45" s="101"/>
      <c r="C45" s="99" t="s">
        <v>68</v>
      </c>
      <c r="D45" s="101"/>
      <c r="E45" s="81"/>
      <c r="F45" s="106"/>
      <c r="G45" s="111" t="str">
        <f>IF(F45="","",F45*#REF!)</f>
        <v/>
      </c>
      <c r="H45" s="12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"/>
    </row>
    <row r="46" spans="1:28" ht="16" x14ac:dyDescent="0.35">
      <c r="A46" s="95">
        <v>28</v>
      </c>
      <c r="B46" s="101"/>
      <c r="C46" s="99" t="s">
        <v>68</v>
      </c>
      <c r="D46" s="101"/>
      <c r="E46" s="81"/>
      <c r="F46" s="106"/>
      <c r="G46" s="111" t="str">
        <f>IF(F46="","",F46*#REF!)</f>
        <v/>
      </c>
      <c r="H46" s="12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1"/>
    </row>
    <row r="47" spans="1:28" ht="16" x14ac:dyDescent="0.35">
      <c r="A47" s="94">
        <v>29</v>
      </c>
      <c r="B47" s="101"/>
      <c r="C47" s="99" t="s">
        <v>68</v>
      </c>
      <c r="D47" s="101"/>
      <c r="E47" s="81"/>
      <c r="F47" s="106"/>
      <c r="G47" s="111" t="str">
        <f>IF(F47="","",F47*#REF!)</f>
        <v/>
      </c>
      <c r="H47" s="12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1"/>
    </row>
    <row r="48" spans="1:28" ht="16" x14ac:dyDescent="0.35">
      <c r="A48" s="95">
        <v>30</v>
      </c>
      <c r="B48" s="101"/>
      <c r="C48" s="99" t="s">
        <v>68</v>
      </c>
      <c r="D48" s="101"/>
      <c r="E48" s="81"/>
      <c r="F48" s="106"/>
      <c r="G48" s="111" t="str">
        <f>IF(F48="","",F48*#REF!)</f>
        <v/>
      </c>
      <c r="H48" s="12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1"/>
    </row>
    <row r="49" spans="1:28" ht="16" x14ac:dyDescent="0.35">
      <c r="A49" s="94">
        <v>31</v>
      </c>
      <c r="B49" s="101"/>
      <c r="C49" s="99" t="s">
        <v>68</v>
      </c>
      <c r="D49" s="101"/>
      <c r="E49" s="81"/>
      <c r="F49" s="106"/>
      <c r="G49" s="111" t="str">
        <f>IF(F49="","",F49*#REF!)</f>
        <v/>
      </c>
      <c r="H49" s="12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1"/>
    </row>
    <row r="50" spans="1:28" ht="16" x14ac:dyDescent="0.35">
      <c r="A50" s="95">
        <v>32</v>
      </c>
      <c r="B50" s="101"/>
      <c r="C50" s="99" t="s">
        <v>68</v>
      </c>
      <c r="D50" s="101"/>
      <c r="E50" s="81"/>
      <c r="F50" s="106"/>
      <c r="G50" s="111" t="str">
        <f>IF(F50="","",F50*#REF!)</f>
        <v/>
      </c>
      <c r="H50" s="12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1"/>
    </row>
    <row r="51" spans="1:28" ht="16" x14ac:dyDescent="0.35">
      <c r="A51" s="94">
        <v>33</v>
      </c>
      <c r="B51" s="101"/>
      <c r="C51" s="99" t="s">
        <v>68</v>
      </c>
      <c r="D51" s="101"/>
      <c r="E51" s="81"/>
      <c r="F51" s="106"/>
      <c r="G51" s="111" t="str">
        <f>IF(F51="","",F51*#REF!)</f>
        <v/>
      </c>
      <c r="H51" s="12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1"/>
    </row>
    <row r="52" spans="1:28" ht="16" x14ac:dyDescent="0.35">
      <c r="A52" s="95">
        <v>34</v>
      </c>
      <c r="B52" s="101"/>
      <c r="C52" s="99" t="s">
        <v>68</v>
      </c>
      <c r="D52" s="101"/>
      <c r="E52" s="81"/>
      <c r="F52" s="106"/>
      <c r="G52" s="111" t="str">
        <f>IF(F52="","",F52*#REF!)</f>
        <v/>
      </c>
      <c r="H52" s="12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1"/>
    </row>
    <row r="53" spans="1:28" ht="16" x14ac:dyDescent="0.35">
      <c r="A53" s="94">
        <v>35</v>
      </c>
      <c r="B53" s="101"/>
      <c r="C53" s="99" t="s">
        <v>68</v>
      </c>
      <c r="D53" s="101"/>
      <c r="E53" s="81"/>
      <c r="F53" s="106"/>
      <c r="G53" s="111" t="str">
        <f>IF(F53="","",F53*#REF!)</f>
        <v/>
      </c>
      <c r="H53" s="12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1"/>
    </row>
    <row r="54" spans="1:28" ht="16" x14ac:dyDescent="0.35">
      <c r="A54" s="95">
        <v>36</v>
      </c>
      <c r="B54" s="101"/>
      <c r="C54" s="99" t="s">
        <v>68</v>
      </c>
      <c r="D54" s="101"/>
      <c r="E54" s="81"/>
      <c r="F54" s="106"/>
      <c r="G54" s="111" t="str">
        <f>IF(F54="","",F54*#REF!)</f>
        <v/>
      </c>
      <c r="H54" s="12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1"/>
    </row>
    <row r="55" spans="1:28" ht="16" x14ac:dyDescent="0.35">
      <c r="A55" s="94">
        <v>37</v>
      </c>
      <c r="B55" s="101"/>
      <c r="C55" s="99" t="s">
        <v>68</v>
      </c>
      <c r="D55" s="101"/>
      <c r="E55" s="81"/>
      <c r="F55" s="106"/>
      <c r="G55" s="111" t="str">
        <f>IF(F55="","",F55*#REF!)</f>
        <v/>
      </c>
      <c r="H55" s="12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1"/>
    </row>
    <row r="56" spans="1:28" ht="16" x14ac:dyDescent="0.35">
      <c r="A56" s="95">
        <v>38</v>
      </c>
      <c r="B56" s="101"/>
      <c r="C56" s="99" t="s">
        <v>68</v>
      </c>
      <c r="D56" s="101"/>
      <c r="E56" s="81"/>
      <c r="F56" s="106"/>
      <c r="G56" s="111" t="str">
        <f>IF(F56="","",F56*#REF!)</f>
        <v/>
      </c>
      <c r="H56" s="12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1"/>
    </row>
    <row r="57" spans="1:28" ht="16" x14ac:dyDescent="0.35">
      <c r="A57" s="94">
        <v>39</v>
      </c>
      <c r="B57" s="101"/>
      <c r="C57" s="99" t="s">
        <v>68</v>
      </c>
      <c r="D57" s="101"/>
      <c r="E57" s="81"/>
      <c r="F57" s="106"/>
      <c r="G57" s="111" t="str">
        <f>IF(F57="","",F57*#REF!)</f>
        <v/>
      </c>
      <c r="H57" s="12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1"/>
    </row>
    <row r="58" spans="1:28" ht="16" x14ac:dyDescent="0.35">
      <c r="A58" s="95">
        <v>40</v>
      </c>
      <c r="B58" s="101"/>
      <c r="C58" s="99" t="s">
        <v>68</v>
      </c>
      <c r="D58" s="100"/>
      <c r="E58" s="81"/>
      <c r="F58" s="107"/>
      <c r="G58" s="111" t="str">
        <f>IF(F58="","",F58*#REF!)</f>
        <v/>
      </c>
      <c r="H58" s="12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1"/>
    </row>
    <row r="59" spans="1:28" ht="16" x14ac:dyDescent="0.35">
      <c r="A59" s="44" t="s">
        <v>9</v>
      </c>
      <c r="B59" s="83"/>
      <c r="C59" s="84"/>
      <c r="D59" s="84"/>
      <c r="E59" s="84"/>
      <c r="F59" s="108">
        <f>SUM(F19:F58)</f>
        <v>2</v>
      </c>
      <c r="G59" s="90">
        <f>SUM(G19:G58)</f>
        <v>1000</v>
      </c>
      <c r="H59" s="90">
        <f t="shared" ref="H59" si="4">SUM(H19:H58)</f>
        <v>123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"/>
    </row>
    <row r="60" spans="1:28" ht="16" x14ac:dyDescent="0.35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1"/>
    </row>
    <row r="61" spans="1:28" ht="18.5" x14ac:dyDescent="0.35">
      <c r="A61" s="37" t="s">
        <v>10</v>
      </c>
      <c r="B61" s="35"/>
      <c r="C61" s="35"/>
      <c r="D61" s="35"/>
      <c r="E61" s="3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1"/>
    </row>
    <row r="62" spans="1:28" ht="16" x14ac:dyDescent="0.35">
      <c r="A62" s="129" t="s">
        <v>4</v>
      </c>
      <c r="B62" s="131" t="s">
        <v>11</v>
      </c>
      <c r="C62" s="131" t="s">
        <v>12</v>
      </c>
      <c r="D62" s="131" t="s">
        <v>6</v>
      </c>
      <c r="E62" s="133" t="s">
        <v>13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1"/>
    </row>
    <row r="63" spans="1:28" ht="16" x14ac:dyDescent="0.35">
      <c r="A63" s="130"/>
      <c r="B63" s="132"/>
      <c r="C63" s="132"/>
      <c r="D63" s="132"/>
      <c r="E63" s="13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1"/>
    </row>
    <row r="64" spans="1:28" ht="16" x14ac:dyDescent="0.35">
      <c r="A64" s="102">
        <v>1</v>
      </c>
      <c r="B64" s="100"/>
      <c r="C64" s="100"/>
      <c r="D64" s="99" t="s">
        <v>74</v>
      </c>
      <c r="E64" s="103">
        <v>190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1"/>
    </row>
    <row r="65" spans="1:28" ht="16" x14ac:dyDescent="0.35">
      <c r="A65" s="102">
        <v>2</v>
      </c>
      <c r="B65" s="100"/>
      <c r="C65" s="100"/>
      <c r="D65" s="99" t="s">
        <v>68</v>
      </c>
      <c r="E65" s="10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1"/>
    </row>
    <row r="66" spans="1:28" ht="16" x14ac:dyDescent="0.35">
      <c r="A66" s="102">
        <v>3</v>
      </c>
      <c r="B66" s="100"/>
      <c r="C66" s="100"/>
      <c r="D66" s="99" t="s">
        <v>68</v>
      </c>
      <c r="E66" s="10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"/>
    </row>
    <row r="67" spans="1:28" ht="16" x14ac:dyDescent="0.35">
      <c r="A67" s="102">
        <v>4</v>
      </c>
      <c r="B67" s="100"/>
      <c r="C67" s="100"/>
      <c r="D67" s="99" t="s">
        <v>68</v>
      </c>
      <c r="E67" s="10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1"/>
    </row>
    <row r="68" spans="1:28" ht="16" x14ac:dyDescent="0.35">
      <c r="A68" s="102">
        <v>5</v>
      </c>
      <c r="B68" s="100"/>
      <c r="C68" s="100"/>
      <c r="D68" s="99" t="s">
        <v>68</v>
      </c>
      <c r="E68" s="10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1"/>
    </row>
    <row r="69" spans="1:28" ht="16" x14ac:dyDescent="0.35">
      <c r="A69" s="102">
        <v>6</v>
      </c>
      <c r="B69" s="100"/>
      <c r="C69" s="100"/>
      <c r="D69" s="99" t="s">
        <v>68</v>
      </c>
      <c r="E69" s="10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1"/>
    </row>
    <row r="70" spans="1:28" ht="16" x14ac:dyDescent="0.35">
      <c r="A70" s="102">
        <v>7</v>
      </c>
      <c r="B70" s="100"/>
      <c r="C70" s="100"/>
      <c r="D70" s="99" t="s">
        <v>68</v>
      </c>
      <c r="E70" s="10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1"/>
    </row>
    <row r="71" spans="1:28" ht="16" x14ac:dyDescent="0.35">
      <c r="A71" s="102">
        <v>8</v>
      </c>
      <c r="B71" s="100"/>
      <c r="C71" s="100"/>
      <c r="D71" s="99" t="s">
        <v>68</v>
      </c>
      <c r="E71" s="10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"/>
    </row>
    <row r="72" spans="1:28" ht="16" x14ac:dyDescent="0.35">
      <c r="A72" s="102">
        <v>9</v>
      </c>
      <c r="B72" s="100"/>
      <c r="C72" s="100"/>
      <c r="D72" s="99" t="s">
        <v>68</v>
      </c>
      <c r="E72" s="10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"/>
    </row>
    <row r="73" spans="1:28" ht="16" x14ac:dyDescent="0.35">
      <c r="A73" s="102">
        <v>10</v>
      </c>
      <c r="B73" s="100"/>
      <c r="C73" s="100"/>
      <c r="D73" s="99" t="s">
        <v>68</v>
      </c>
      <c r="E73" s="10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1"/>
    </row>
    <row r="74" spans="1:28" ht="16" x14ac:dyDescent="0.35">
      <c r="A74" s="102">
        <v>11</v>
      </c>
      <c r="B74" s="100"/>
      <c r="C74" s="100"/>
      <c r="D74" s="99" t="s">
        <v>68</v>
      </c>
      <c r="E74" s="10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1"/>
    </row>
    <row r="75" spans="1:28" ht="16" x14ac:dyDescent="0.35">
      <c r="A75" s="102">
        <v>12</v>
      </c>
      <c r="B75" s="100"/>
      <c r="C75" s="100"/>
      <c r="D75" s="99" t="s">
        <v>68</v>
      </c>
      <c r="E75" s="10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1"/>
    </row>
    <row r="76" spans="1:28" ht="16" x14ac:dyDescent="0.35">
      <c r="A76" s="102">
        <v>13</v>
      </c>
      <c r="B76" s="100"/>
      <c r="C76" s="100"/>
      <c r="D76" s="99" t="s">
        <v>68</v>
      </c>
      <c r="E76" s="10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1"/>
    </row>
    <row r="77" spans="1:28" ht="16" x14ac:dyDescent="0.35">
      <c r="A77" s="102">
        <v>14</v>
      </c>
      <c r="B77" s="100"/>
      <c r="C77" s="100"/>
      <c r="D77" s="99" t="s">
        <v>68</v>
      </c>
      <c r="E77" s="10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1"/>
    </row>
    <row r="78" spans="1:28" ht="16" x14ac:dyDescent="0.35">
      <c r="A78" s="102">
        <v>15</v>
      </c>
      <c r="B78" s="100"/>
      <c r="C78" s="100"/>
      <c r="D78" s="99" t="s">
        <v>68</v>
      </c>
      <c r="E78" s="10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1"/>
    </row>
    <row r="79" spans="1:28" ht="16" x14ac:dyDescent="0.35">
      <c r="A79" s="102">
        <v>16</v>
      </c>
      <c r="B79" s="100"/>
      <c r="C79" s="100"/>
      <c r="D79" s="99" t="s">
        <v>68</v>
      </c>
      <c r="E79" s="10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1"/>
    </row>
    <row r="80" spans="1:28" ht="16" x14ac:dyDescent="0.35">
      <c r="A80" s="102">
        <v>17</v>
      </c>
      <c r="B80" s="100"/>
      <c r="C80" s="100"/>
      <c r="D80" s="99" t="s">
        <v>68</v>
      </c>
      <c r="E80" s="10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1"/>
    </row>
    <row r="81" spans="1:28" ht="16" x14ac:dyDescent="0.35">
      <c r="A81" s="102">
        <v>18</v>
      </c>
      <c r="B81" s="100"/>
      <c r="C81" s="100"/>
      <c r="D81" s="99" t="s">
        <v>68</v>
      </c>
      <c r="E81" s="10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1"/>
    </row>
    <row r="82" spans="1:28" ht="16" x14ac:dyDescent="0.35">
      <c r="A82" s="102">
        <v>19</v>
      </c>
      <c r="B82" s="100"/>
      <c r="C82" s="100"/>
      <c r="D82" s="99" t="s">
        <v>68</v>
      </c>
      <c r="E82" s="10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1"/>
    </row>
    <row r="83" spans="1:28" ht="16" x14ac:dyDescent="0.35">
      <c r="A83" s="102">
        <v>20</v>
      </c>
      <c r="B83" s="100"/>
      <c r="C83" s="100"/>
      <c r="D83" s="99" t="s">
        <v>68</v>
      </c>
      <c r="E83" s="10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1"/>
    </row>
    <row r="84" spans="1:28" ht="16" x14ac:dyDescent="0.35">
      <c r="A84" s="102">
        <v>21</v>
      </c>
      <c r="B84" s="100"/>
      <c r="C84" s="100"/>
      <c r="D84" s="99" t="s">
        <v>68</v>
      </c>
      <c r="E84" s="10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1"/>
    </row>
    <row r="85" spans="1:28" ht="16" x14ac:dyDescent="0.35">
      <c r="A85" s="102">
        <v>22</v>
      </c>
      <c r="B85" s="100"/>
      <c r="C85" s="100"/>
      <c r="D85" s="99" t="s">
        <v>68</v>
      </c>
      <c r="E85" s="10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1"/>
    </row>
    <row r="86" spans="1:28" ht="16" x14ac:dyDescent="0.35">
      <c r="A86" s="102">
        <v>23</v>
      </c>
      <c r="B86" s="100"/>
      <c r="C86" s="100"/>
      <c r="D86" s="99" t="s">
        <v>68</v>
      </c>
      <c r="E86" s="10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1"/>
    </row>
    <row r="87" spans="1:28" ht="16" x14ac:dyDescent="0.35">
      <c r="A87" s="102">
        <v>24</v>
      </c>
      <c r="B87" s="100"/>
      <c r="C87" s="100"/>
      <c r="D87" s="99" t="s">
        <v>68</v>
      </c>
      <c r="E87" s="10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1"/>
    </row>
    <row r="88" spans="1:28" ht="16" x14ac:dyDescent="0.35">
      <c r="A88" s="102">
        <v>25</v>
      </c>
      <c r="B88" s="100"/>
      <c r="C88" s="100"/>
      <c r="D88" s="99" t="s">
        <v>68</v>
      </c>
      <c r="E88" s="10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1"/>
    </row>
    <row r="89" spans="1:28" ht="16" x14ac:dyDescent="0.35">
      <c r="A89" s="102">
        <v>26</v>
      </c>
      <c r="B89" s="100"/>
      <c r="C89" s="100"/>
      <c r="D89" s="99" t="s">
        <v>68</v>
      </c>
      <c r="E89" s="10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</row>
    <row r="90" spans="1:28" ht="16" x14ac:dyDescent="0.35">
      <c r="A90" s="102">
        <v>27</v>
      </c>
      <c r="B90" s="100"/>
      <c r="C90" s="100"/>
      <c r="D90" s="99" t="s">
        <v>68</v>
      </c>
      <c r="E90" s="10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1"/>
    </row>
    <row r="91" spans="1:28" ht="16" x14ac:dyDescent="0.35">
      <c r="A91" s="102">
        <v>28</v>
      </c>
      <c r="B91" s="100"/>
      <c r="C91" s="100"/>
      <c r="D91" s="99" t="s">
        <v>68</v>
      </c>
      <c r="E91" s="10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1"/>
    </row>
    <row r="92" spans="1:28" ht="16" x14ac:dyDescent="0.35">
      <c r="A92" s="102">
        <v>29</v>
      </c>
      <c r="B92" s="100"/>
      <c r="C92" s="100"/>
      <c r="D92" s="99" t="s">
        <v>68</v>
      </c>
      <c r="E92" s="10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1"/>
    </row>
    <row r="93" spans="1:28" ht="16" x14ac:dyDescent="0.35">
      <c r="A93" s="102">
        <v>30</v>
      </c>
      <c r="B93" s="100"/>
      <c r="C93" s="100"/>
      <c r="D93" s="99" t="s">
        <v>68</v>
      </c>
      <c r="E93" s="10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1"/>
    </row>
    <row r="94" spans="1:28" ht="16" x14ac:dyDescent="0.35">
      <c r="A94" s="102">
        <v>31</v>
      </c>
      <c r="B94" s="100"/>
      <c r="C94" s="100"/>
      <c r="D94" s="99" t="s">
        <v>68</v>
      </c>
      <c r="E94" s="10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1"/>
    </row>
    <row r="95" spans="1:28" ht="16" x14ac:dyDescent="0.35">
      <c r="A95" s="102">
        <v>32</v>
      </c>
      <c r="B95" s="100"/>
      <c r="C95" s="100"/>
      <c r="D95" s="99" t="s">
        <v>68</v>
      </c>
      <c r="E95" s="10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1"/>
    </row>
    <row r="96" spans="1:28" ht="16" x14ac:dyDescent="0.35">
      <c r="A96" s="102">
        <v>33</v>
      </c>
      <c r="B96" s="100"/>
      <c r="C96" s="100"/>
      <c r="D96" s="99" t="s">
        <v>68</v>
      </c>
      <c r="E96" s="10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1"/>
    </row>
    <row r="97" spans="1:28" ht="16" x14ac:dyDescent="0.35">
      <c r="A97" s="102">
        <v>34</v>
      </c>
      <c r="B97" s="100"/>
      <c r="C97" s="100"/>
      <c r="D97" s="99" t="s">
        <v>68</v>
      </c>
      <c r="E97" s="10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1"/>
    </row>
    <row r="98" spans="1:28" ht="16" x14ac:dyDescent="0.35">
      <c r="A98" s="102">
        <v>35</v>
      </c>
      <c r="B98" s="100"/>
      <c r="C98" s="100"/>
      <c r="D98" s="99" t="s">
        <v>68</v>
      </c>
      <c r="E98" s="10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1"/>
    </row>
    <row r="99" spans="1:28" ht="16" x14ac:dyDescent="0.35">
      <c r="A99" s="102">
        <v>36</v>
      </c>
      <c r="B99" s="100"/>
      <c r="C99" s="100"/>
      <c r="D99" s="99" t="s">
        <v>68</v>
      </c>
      <c r="E99" s="10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1"/>
    </row>
    <row r="100" spans="1:28" ht="16" x14ac:dyDescent="0.35">
      <c r="A100" s="102">
        <v>37</v>
      </c>
      <c r="B100" s="100"/>
      <c r="C100" s="100"/>
      <c r="D100" s="99" t="s">
        <v>68</v>
      </c>
      <c r="E100" s="10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1"/>
    </row>
    <row r="101" spans="1:28" ht="16" x14ac:dyDescent="0.35">
      <c r="A101" s="102">
        <v>38</v>
      </c>
      <c r="B101" s="100"/>
      <c r="C101" s="100"/>
      <c r="D101" s="99" t="s">
        <v>68</v>
      </c>
      <c r="E101" s="10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1"/>
    </row>
    <row r="102" spans="1:28" ht="16" x14ac:dyDescent="0.35">
      <c r="A102" s="102">
        <v>39</v>
      </c>
      <c r="B102" s="100"/>
      <c r="C102" s="100"/>
      <c r="D102" s="99" t="s">
        <v>68</v>
      </c>
      <c r="E102" s="10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1"/>
    </row>
    <row r="103" spans="1:28" ht="16" x14ac:dyDescent="0.35">
      <c r="A103" s="102">
        <v>40</v>
      </c>
      <c r="B103" s="100"/>
      <c r="C103" s="100"/>
      <c r="D103" s="99" t="s">
        <v>68</v>
      </c>
      <c r="E103" s="10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1"/>
    </row>
    <row r="104" spans="1:28" ht="16" x14ac:dyDescent="0.35">
      <c r="A104" s="104" t="s">
        <v>9</v>
      </c>
      <c r="B104" s="105"/>
      <c r="C104" s="105"/>
      <c r="D104" s="105"/>
      <c r="E104" s="109">
        <f>SUM(E64:E103)</f>
        <v>190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1"/>
    </row>
    <row r="105" spans="1:28" ht="16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8" ht="16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8" ht="16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8" ht="16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8" ht="16" x14ac:dyDescent="0.35">
      <c r="F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</sheetData>
  <mergeCells count="6">
    <mergeCell ref="A4:H4"/>
    <mergeCell ref="A62:A63"/>
    <mergeCell ref="B62:B63"/>
    <mergeCell ref="C62:C63"/>
    <mergeCell ref="D62:D63"/>
    <mergeCell ref="E62:E63"/>
  </mergeCells>
  <conditionalFormatting sqref="H6:H14">
    <cfRule type="iconSet" priority="1">
      <iconSet iconSet="3Symbols2">
        <cfvo type="percent" val="0"/>
        <cfvo type="num" val="0"/>
        <cfvo type="num" val="0"/>
      </iconSet>
    </cfRule>
  </conditionalFormatting>
  <dataValidations count="2">
    <dataValidation type="list" allowBlank="1" showInputMessage="1" showErrorMessage="1" sqref="C64:C103">
      <formula1>#REF!</formula1>
    </dataValidation>
    <dataValidation type="list" allowBlank="1" showInputMessage="1" showErrorMessage="1" sqref="D64:D103">
      <formula1>$A$7:$A$14</formula1>
    </dataValidation>
  </dataValidation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>
    <oddHeader>&amp;C&amp;"Arial,Normal"&amp;10&amp;Kffffff&amp;A</oddHeader>
    <oddFooter>&amp;C&amp;"Arial,Normal"&amp;10&amp;KffffffPage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 remplir au préalable'!$B$4:$B$12</xm:f>
          </x14:formula1>
          <xm:sqref>C19:C58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zoomScale="90" zoomScaleNormal="90" workbookViewId="0">
      <selection activeCell="D8" sqref="D8"/>
    </sheetView>
  </sheetViews>
  <sheetFormatPr baseColWidth="10" defaultColWidth="11.54296875" defaultRowHeight="16" x14ac:dyDescent="0.35"/>
  <cols>
    <col min="1" max="1" width="24.54296875" style="1" customWidth="1"/>
    <col min="2" max="2" width="23" style="1" customWidth="1"/>
    <col min="3" max="5" width="16.453125" style="1" customWidth="1"/>
    <col min="6" max="7" width="13" style="1" customWidth="1"/>
    <col min="8" max="8" width="17" style="1" customWidth="1"/>
    <col min="9" max="9" width="11.453125" style="1"/>
    <col min="10" max="10" width="9.1796875" style="1" customWidth="1"/>
    <col min="11" max="11" width="7" style="1" customWidth="1"/>
    <col min="12" max="12" width="2.1796875" style="2" customWidth="1"/>
    <col min="13" max="13" width="4.81640625" style="2" customWidth="1"/>
    <col min="14" max="27" width="11.453125" style="2" customWidth="1"/>
    <col min="28" max="28" width="11.453125" style="1" customWidth="1"/>
  </cols>
  <sheetData>
    <row r="1" spans="1:28" ht="28" x14ac:dyDescent="0.35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28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2"/>
    </row>
    <row r="3" spans="1:28" ht="22" x14ac:dyDescent="0.35">
      <c r="A3" s="36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2"/>
      <c r="AB3" s="2"/>
    </row>
    <row r="4" spans="1:28" ht="22.5" customHeight="1" x14ac:dyDescent="0.35">
      <c r="A4" s="37" t="s">
        <v>81</v>
      </c>
      <c r="B4" s="35"/>
      <c r="C4" s="35"/>
      <c r="D4" s="35"/>
      <c r="E4" s="35"/>
      <c r="F4" s="35"/>
      <c r="G4" s="35"/>
      <c r="H4" s="35"/>
      <c r="I4" s="35"/>
      <c r="J4" s="35"/>
      <c r="K4" s="2"/>
      <c r="AB4" s="2"/>
    </row>
    <row r="5" spans="1:28" ht="22.5" customHeight="1" x14ac:dyDescent="0.35">
      <c r="A5" s="129" t="s">
        <v>4</v>
      </c>
      <c r="B5" s="133" t="s">
        <v>13</v>
      </c>
      <c r="C5" s="133" t="s">
        <v>35</v>
      </c>
      <c r="D5" s="133" t="s">
        <v>36</v>
      </c>
      <c r="E5" s="35"/>
      <c r="F5" s="35"/>
      <c r="G5" s="35"/>
      <c r="H5" s="35"/>
      <c r="I5" s="35"/>
      <c r="J5" s="35"/>
      <c r="K5" s="2"/>
      <c r="S5"/>
      <c r="T5"/>
      <c r="U5"/>
      <c r="V5"/>
      <c r="W5"/>
      <c r="X5"/>
      <c r="Y5"/>
      <c r="Z5"/>
      <c r="AA5"/>
      <c r="AB5"/>
    </row>
    <row r="6" spans="1:28" x14ac:dyDescent="0.35">
      <c r="A6" s="129"/>
      <c r="B6" s="133"/>
      <c r="C6" s="133"/>
      <c r="D6" s="133"/>
      <c r="E6" s="38"/>
      <c r="F6" s="38"/>
      <c r="G6" s="38"/>
      <c r="H6" s="38"/>
      <c r="I6" s="38"/>
      <c r="J6" s="38"/>
      <c r="K6" s="34"/>
      <c r="L6" s="34"/>
      <c r="M6" s="34"/>
      <c r="N6" s="34"/>
      <c r="O6" s="34"/>
      <c r="P6" s="34"/>
      <c r="Q6" s="34"/>
      <c r="R6" s="34"/>
      <c r="S6"/>
      <c r="T6"/>
      <c r="U6"/>
      <c r="V6"/>
      <c r="W6"/>
      <c r="X6"/>
      <c r="Y6"/>
      <c r="Z6"/>
      <c r="AA6"/>
      <c r="AB6"/>
    </row>
    <row r="7" spans="1:28" x14ac:dyDescent="0.35">
      <c r="A7" s="39" t="s">
        <v>37</v>
      </c>
      <c r="B7" s="40">
        <f>Volet1!G6</f>
        <v>1430</v>
      </c>
      <c r="C7" s="41">
        <f>B7/$B$11</f>
        <v>0.50619469026548669</v>
      </c>
      <c r="D7" s="42"/>
      <c r="E7" s="35"/>
      <c r="F7" s="35"/>
      <c r="G7" s="35"/>
      <c r="H7" s="35"/>
      <c r="I7" s="35"/>
      <c r="J7" s="35"/>
      <c r="K7" s="2"/>
      <c r="S7"/>
      <c r="T7"/>
      <c r="U7"/>
      <c r="V7"/>
      <c r="W7"/>
      <c r="X7"/>
      <c r="Y7"/>
      <c r="Z7"/>
      <c r="AA7"/>
      <c r="AB7"/>
    </row>
    <row r="8" spans="1:28" x14ac:dyDescent="0.35">
      <c r="A8" s="39" t="s">
        <v>38</v>
      </c>
      <c r="B8" s="43">
        <f>Volet2!G6</f>
        <v>1395</v>
      </c>
      <c r="C8" s="41">
        <f>B8/$B$11</f>
        <v>0.49380530973451325</v>
      </c>
      <c r="D8" s="41">
        <f>B8/Volet2!L27</f>
        <v>0.37804878048780488</v>
      </c>
      <c r="E8" s="35"/>
      <c r="F8" s="35"/>
      <c r="G8" s="35"/>
      <c r="H8" s="35"/>
      <c r="I8" s="35"/>
      <c r="J8" s="35"/>
      <c r="K8" s="2"/>
      <c r="S8"/>
      <c r="T8"/>
      <c r="U8"/>
      <c r="V8"/>
      <c r="W8"/>
      <c r="X8"/>
      <c r="Y8"/>
      <c r="Z8"/>
      <c r="AA8"/>
      <c r="AB8"/>
    </row>
    <row r="9" spans="1:28" x14ac:dyDescent="0.35">
      <c r="A9" s="39" t="s">
        <v>39</v>
      </c>
      <c r="B9" s="43">
        <f>Volet3!G6</f>
        <v>0</v>
      </c>
      <c r="C9" s="41">
        <f>B9/$B$11</f>
        <v>0</v>
      </c>
      <c r="D9" s="42"/>
      <c r="E9" s="35"/>
      <c r="F9" s="35"/>
      <c r="G9" s="35"/>
      <c r="H9" s="35"/>
      <c r="I9" s="35"/>
      <c r="J9" s="35"/>
      <c r="K9" s="2"/>
      <c r="S9"/>
      <c r="T9"/>
      <c r="U9"/>
      <c r="V9"/>
      <c r="W9"/>
      <c r="X9"/>
      <c r="Y9"/>
      <c r="Z9"/>
      <c r="AA9"/>
      <c r="AB9"/>
    </row>
    <row r="10" spans="1:28" x14ac:dyDescent="0.35">
      <c r="A10" s="39" t="s">
        <v>40</v>
      </c>
      <c r="B10" s="43">
        <f>Volet4!F6</f>
        <v>0</v>
      </c>
      <c r="C10" s="41">
        <f>B10/$B$11</f>
        <v>0</v>
      </c>
      <c r="D10" s="42"/>
      <c r="E10" s="35"/>
      <c r="F10" s="35"/>
      <c r="G10" s="35"/>
      <c r="H10" s="35"/>
      <c r="I10" s="35"/>
      <c r="J10" s="35"/>
      <c r="K10" s="2"/>
      <c r="S10"/>
      <c r="T10"/>
      <c r="U10"/>
      <c r="V10"/>
      <c r="W10"/>
      <c r="X10"/>
      <c r="Y10"/>
      <c r="Z10"/>
      <c r="AA10"/>
      <c r="AB10"/>
    </row>
    <row r="11" spans="1:28" ht="18.75" customHeight="1" x14ac:dyDescent="0.35">
      <c r="A11" s="44" t="s">
        <v>9</v>
      </c>
      <c r="B11" s="45">
        <f>SUM(B7:B10)</f>
        <v>2825</v>
      </c>
      <c r="C11" s="41">
        <f>B11/$B$11</f>
        <v>1</v>
      </c>
      <c r="D11" s="42"/>
      <c r="E11" s="35"/>
      <c r="F11" s="35"/>
      <c r="G11" s="35"/>
      <c r="H11" s="35"/>
      <c r="I11" s="35"/>
      <c r="J11" s="35"/>
      <c r="K11" s="2"/>
      <c r="S11"/>
      <c r="T11"/>
      <c r="U11"/>
      <c r="V11"/>
      <c r="W11"/>
      <c r="X11"/>
      <c r="Y11"/>
      <c r="Z11"/>
      <c r="AA11"/>
      <c r="AB11"/>
    </row>
    <row r="12" spans="1:28" x14ac:dyDescent="0.3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2"/>
      <c r="AB12" s="2"/>
    </row>
    <row r="13" spans="1:28" x14ac:dyDescent="0.3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2"/>
      <c r="AB13" s="2"/>
    </row>
    <row r="14" spans="1:28" ht="18.5" x14ac:dyDescent="0.35">
      <c r="A14" s="37" t="s">
        <v>82</v>
      </c>
      <c r="B14" s="35"/>
      <c r="C14" s="35"/>
      <c r="D14" s="35"/>
      <c r="E14" s="35"/>
      <c r="F14" s="35"/>
      <c r="G14" s="35"/>
      <c r="H14" s="35"/>
      <c r="I14" s="35"/>
      <c r="J14" s="35"/>
      <c r="K14" s="2"/>
    </row>
    <row r="15" spans="1:28" ht="16" customHeight="1" x14ac:dyDescent="0.35">
      <c r="A15" s="88" t="s">
        <v>14</v>
      </c>
      <c r="B15" s="88" t="s">
        <v>79</v>
      </c>
      <c r="C15" s="88" t="s">
        <v>35</v>
      </c>
      <c r="D15" s="35"/>
      <c r="E15" s="35"/>
      <c r="F15" s="35"/>
      <c r="G15" s="35"/>
      <c r="H15" s="35"/>
      <c r="I15" s="35"/>
      <c r="J15" s="35"/>
      <c r="K15" s="2"/>
    </row>
    <row r="16" spans="1:28" x14ac:dyDescent="0.35">
      <c r="A16" s="85" t="s">
        <v>9</v>
      </c>
      <c r="B16" s="40">
        <f>Volet1!G6+Volet2!G6+Volet3!G6+Volet4!G6</f>
        <v>4098</v>
      </c>
      <c r="C16" s="41">
        <f>B16/$B$16</f>
        <v>1</v>
      </c>
      <c r="D16" s="35"/>
      <c r="E16" s="35"/>
      <c r="F16" s="35"/>
      <c r="G16" s="35"/>
      <c r="H16" s="35"/>
      <c r="I16" s="35"/>
      <c r="J16" s="35"/>
      <c r="K16" s="2"/>
    </row>
    <row r="17" spans="1:11" x14ac:dyDescent="0.35">
      <c r="A17" s="87" t="str">
        <f>IF('A remplir au préalable'!B4="","",'A remplir au préalable'!B4)</f>
        <v>Saisie nom chef file</v>
      </c>
      <c r="B17" s="40">
        <f>Volet1!G7+Volet2!G7+Volet3!G7+Volet4!G7</f>
        <v>0</v>
      </c>
      <c r="C17" s="41">
        <f t="shared" ref="C17:C24" si="0">B17/$B$16</f>
        <v>0</v>
      </c>
      <c r="D17" s="35"/>
      <c r="E17" s="35"/>
      <c r="F17" s="35"/>
      <c r="G17" s="35"/>
      <c r="H17" s="35"/>
      <c r="I17" s="35"/>
      <c r="J17" s="35"/>
      <c r="K17" s="2"/>
    </row>
    <row r="18" spans="1:11" x14ac:dyDescent="0.35">
      <c r="A18" s="87" t="str">
        <f>IF('A remplir au préalable'!B5="","",'A remplir au préalable'!B5)</f>
        <v>Saisie nom anim1</v>
      </c>
      <c r="B18" s="40">
        <f>Volet1!G8+Volet2!G8+Volet3!G8+Volet4!G8</f>
        <v>3842</v>
      </c>
      <c r="C18" s="41">
        <f t="shared" si="0"/>
        <v>0.93753050268423621</v>
      </c>
      <c r="D18" s="35"/>
      <c r="E18" s="35"/>
      <c r="F18" s="35"/>
      <c r="G18" s="35"/>
      <c r="H18" s="35"/>
      <c r="I18" s="35"/>
      <c r="J18" s="35"/>
      <c r="K18" s="2"/>
    </row>
    <row r="19" spans="1:11" x14ac:dyDescent="0.35">
      <c r="A19" s="87" t="str">
        <f>IF('A remplir au préalable'!B6="","",'A remplir au préalable'!B6)</f>
        <v>Saisie nom anim2</v>
      </c>
      <c r="B19" s="40">
        <f>Volet1!G9+Volet2!G9+Volet3!G9+Volet4!G9</f>
        <v>0</v>
      </c>
      <c r="C19" s="41">
        <f t="shared" si="0"/>
        <v>0</v>
      </c>
      <c r="D19" s="35"/>
      <c r="E19" s="35"/>
      <c r="F19" s="35"/>
      <c r="G19" s="35"/>
      <c r="H19" s="35"/>
      <c r="I19" s="35"/>
      <c r="J19" s="35"/>
      <c r="K19" s="2"/>
    </row>
    <row r="20" spans="1:11" x14ac:dyDescent="0.35">
      <c r="A20" s="87" t="str">
        <f>IF('A remplir au préalable'!B7="","",'A remplir au préalable'!B7)</f>
        <v>Saisie nom anim3</v>
      </c>
      <c r="B20" s="40">
        <f>Volet1!G10+Volet2!G10+Volet3!G10+Volet4!G10</f>
        <v>134</v>
      </c>
      <c r="C20" s="41">
        <f t="shared" si="0"/>
        <v>3.2698877501220108E-2</v>
      </c>
      <c r="D20" s="35"/>
      <c r="E20" s="35"/>
      <c r="F20" s="35"/>
      <c r="G20" s="35"/>
      <c r="H20" s="35"/>
      <c r="I20" s="35"/>
      <c r="J20" s="35"/>
      <c r="K20" s="2"/>
    </row>
    <row r="21" spans="1:11" x14ac:dyDescent="0.35">
      <c r="A21" s="87" t="str">
        <f>IF('A remplir au préalable'!B8="","",'A remplir au préalable'!B8)</f>
        <v>Saisie nom anim4</v>
      </c>
      <c r="B21" s="40">
        <f>Volet1!G11+Volet2!G11+Volet3!G11+Volet4!G11</f>
        <v>0</v>
      </c>
      <c r="C21" s="41">
        <f t="shared" si="0"/>
        <v>0</v>
      </c>
      <c r="D21" s="35"/>
      <c r="E21" s="35"/>
      <c r="F21" s="35"/>
      <c r="G21" s="35"/>
      <c r="H21" s="35"/>
      <c r="I21" s="35"/>
      <c r="J21" s="35"/>
      <c r="K21" s="2"/>
    </row>
    <row r="22" spans="1:11" x14ac:dyDescent="0.35">
      <c r="A22" s="87" t="str">
        <f>IF('A remplir au préalable'!B9="","",'A remplir au préalable'!B9)</f>
        <v>Saisie nom anim5</v>
      </c>
      <c r="B22" s="40">
        <f>Volet1!G12+Volet2!G12+Volet3!G12+Volet4!G12</f>
        <v>356</v>
      </c>
      <c r="C22" s="41">
        <f t="shared" si="0"/>
        <v>8.6871644704734019E-2</v>
      </c>
      <c r="D22" s="35"/>
      <c r="E22" s="35"/>
      <c r="F22" s="35"/>
      <c r="G22" s="35"/>
      <c r="H22" s="35"/>
      <c r="I22" s="35"/>
      <c r="J22" s="35"/>
      <c r="K22" s="2"/>
    </row>
    <row r="23" spans="1:11" x14ac:dyDescent="0.35">
      <c r="A23" s="87" t="str">
        <f>IF('A remplir au préalable'!B10="","",'A remplir au préalable'!B10)</f>
        <v>Saisie nom anim6</v>
      </c>
      <c r="B23" s="40">
        <f>Volet1!G13+Volet2!G13+Volet3!G13+Volet4!G13</f>
        <v>0</v>
      </c>
      <c r="C23" s="41">
        <f t="shared" si="0"/>
        <v>0</v>
      </c>
      <c r="D23" s="35"/>
      <c r="E23" s="35"/>
      <c r="F23" s="35"/>
      <c r="G23" s="35"/>
      <c r="H23" s="35"/>
      <c r="I23" s="35"/>
      <c r="J23" s="35"/>
      <c r="K23" s="2"/>
    </row>
    <row r="24" spans="1:11" x14ac:dyDescent="0.35">
      <c r="A24" s="87" t="str">
        <f>IF('A remplir au préalable'!B11="","",'A remplir au préalable'!B11)</f>
        <v>Saisie nom anim7</v>
      </c>
      <c r="B24" s="40">
        <f>Volet1!G14+Volet2!G14+Volet3!G14+Volet4!G14</f>
        <v>0</v>
      </c>
      <c r="C24" s="41">
        <f t="shared" si="0"/>
        <v>0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4">
    <mergeCell ref="A5:A6"/>
    <mergeCell ref="B5:B6"/>
    <mergeCell ref="C5:C6"/>
    <mergeCell ref="D5:D6"/>
  </mergeCell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>
    <oddHeader>&amp;C&amp;"Arial,Normal"&amp;10&amp;Kffffff&amp;A</oddHeader>
    <oddFooter>&amp;C&amp;"Arial,Normal"&amp;10&amp;KffffffPage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64"/>
  <sheetViews>
    <sheetView zoomScale="90" zoomScaleNormal="90" workbookViewId="0">
      <selection activeCell="D21" sqref="D21"/>
    </sheetView>
  </sheetViews>
  <sheetFormatPr baseColWidth="10" defaultColWidth="11.453125" defaultRowHeight="16" x14ac:dyDescent="0.35"/>
  <cols>
    <col min="1" max="1" width="6.81640625" style="1" customWidth="1"/>
    <col min="2" max="2" width="22" style="1" customWidth="1"/>
    <col min="3" max="3" width="30.81640625" style="1" customWidth="1"/>
    <col min="4" max="6" width="16.453125" style="1" customWidth="1"/>
    <col min="7" max="8" width="13" style="1" customWidth="1"/>
    <col min="9" max="9" width="17" style="1" customWidth="1"/>
    <col min="10" max="10" width="16.26953125" style="1" customWidth="1"/>
    <col min="11" max="11" width="14.54296875" style="1" customWidth="1"/>
    <col min="12" max="12" width="14.26953125" style="1" customWidth="1"/>
    <col min="13" max="13" width="13" style="2" customWidth="1"/>
    <col min="14" max="28" width="11.453125" style="2"/>
    <col min="29" max="16384" width="11.453125" style="1"/>
  </cols>
  <sheetData>
    <row r="1" spans="1:16384" ht="28" x14ac:dyDescent="0.35">
      <c r="A1" s="144" t="s">
        <v>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6384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384" ht="17.5" x14ac:dyDescent="0.35">
      <c r="A3" s="4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AC3" s="2"/>
    </row>
    <row r="4" spans="1:16384" ht="17.5" x14ac:dyDescent="0.35">
      <c r="A4" s="4" t="s">
        <v>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AC4" s="2"/>
    </row>
    <row r="5" spans="1:16384" ht="17.5" x14ac:dyDescent="0.3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AC5" s="2"/>
    </row>
    <row r="6" spans="1:16384" ht="17.5" x14ac:dyDescent="0.35">
      <c r="A6" s="4" t="s">
        <v>43</v>
      </c>
      <c r="B6" s="2"/>
      <c r="C6" s="145"/>
      <c r="D6" s="145"/>
      <c r="E6" s="145"/>
      <c r="F6" s="145"/>
      <c r="G6" s="2"/>
      <c r="H6" s="2"/>
      <c r="I6" s="2"/>
      <c r="J6" s="2"/>
      <c r="K6" s="2"/>
      <c r="L6" s="2"/>
      <c r="AC6" s="2"/>
    </row>
    <row r="7" spans="1:16384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AC7" s="2"/>
    </row>
    <row r="8" spans="1:16384" ht="22" x14ac:dyDescent="0.35">
      <c r="A8" s="5" t="s">
        <v>44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AC8" s="2"/>
    </row>
    <row r="9" spans="1:16384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AC9" s="2"/>
    </row>
    <row r="10" spans="1:16384" ht="22.5" customHeight="1" x14ac:dyDescent="0.35">
      <c r="A10" s="138" t="s">
        <v>4</v>
      </c>
      <c r="B10" s="146" t="s">
        <v>5</v>
      </c>
      <c r="C10" s="146" t="s">
        <v>6</v>
      </c>
      <c r="D10" s="137" t="s">
        <v>45</v>
      </c>
      <c r="E10" s="137"/>
      <c r="F10" s="137"/>
      <c r="G10" s="137" t="s">
        <v>8</v>
      </c>
      <c r="H10" s="137"/>
      <c r="I10" s="137"/>
      <c r="J10" s="146" t="s">
        <v>46</v>
      </c>
      <c r="K10" s="146" t="s">
        <v>47</v>
      </c>
      <c r="L10" s="146" t="s">
        <v>48</v>
      </c>
      <c r="M10" s="147" t="s">
        <v>49</v>
      </c>
      <c r="AC10" s="2"/>
    </row>
    <row r="11" spans="1:16384" ht="32" x14ac:dyDescent="0.35">
      <c r="A11" s="138"/>
      <c r="B11" s="146"/>
      <c r="C11" s="146"/>
      <c r="D11" s="46" t="s">
        <v>50</v>
      </c>
      <c r="E11" s="46" t="s">
        <v>51</v>
      </c>
      <c r="F11" s="46" t="s">
        <v>52</v>
      </c>
      <c r="G11" s="46" t="s">
        <v>53</v>
      </c>
      <c r="H11" s="46" t="s">
        <v>54</v>
      </c>
      <c r="I11" s="46" t="s">
        <v>55</v>
      </c>
      <c r="J11" s="146"/>
      <c r="K11" s="146"/>
      <c r="L11" s="146"/>
      <c r="M11" s="147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pans="1:16384" x14ac:dyDescent="0.35">
      <c r="A12" s="6">
        <v>1</v>
      </c>
      <c r="B12" s="47"/>
      <c r="C12" s="31"/>
      <c r="D12" s="48"/>
      <c r="E12" s="48"/>
      <c r="F12" s="48"/>
      <c r="G12" s="28"/>
      <c r="H12" s="49"/>
      <c r="I12" s="50"/>
      <c r="J12" s="23" t="str">
        <f t="shared" ref="J12:J26" si="0">IF(SUM(G12:I12)=0,"",(MIN(D12,500)*G12)+(MIN(350,E12)*H12)+(MIN(350,F12)*I12))</f>
        <v/>
      </c>
      <c r="K12" s="51">
        <v>300</v>
      </c>
      <c r="L12" s="51">
        <v>760</v>
      </c>
      <c r="M12" s="52">
        <f t="shared" ref="M12:M26" si="1">(MIN(D12,500)*G12)+(MIN(350,E12)*H12)+(MIN(350,F12)*I12)+K12+L12</f>
        <v>1060</v>
      </c>
      <c r="AC12" s="2"/>
    </row>
    <row r="13" spans="1:16384" x14ac:dyDescent="0.35">
      <c r="A13" s="7">
        <v>2</v>
      </c>
      <c r="B13" s="53"/>
      <c r="C13" s="32"/>
      <c r="D13" s="48"/>
      <c r="E13" s="48"/>
      <c r="F13" s="48"/>
      <c r="G13" s="29"/>
      <c r="H13" s="54"/>
      <c r="I13" s="55"/>
      <c r="J13" s="23" t="str">
        <f t="shared" si="0"/>
        <v/>
      </c>
      <c r="K13" s="56">
        <v>300</v>
      </c>
      <c r="L13" s="56"/>
      <c r="M13" s="57">
        <f t="shared" si="1"/>
        <v>300</v>
      </c>
      <c r="AC13" s="2"/>
    </row>
    <row r="14" spans="1:16384" x14ac:dyDescent="0.35">
      <c r="A14" s="7">
        <v>3</v>
      </c>
      <c r="B14" s="53"/>
      <c r="C14" s="32"/>
      <c r="D14" s="48"/>
      <c r="E14" s="48"/>
      <c r="F14" s="48"/>
      <c r="G14" s="29"/>
      <c r="H14" s="54"/>
      <c r="I14" s="55"/>
      <c r="J14" s="23" t="str">
        <f t="shared" si="0"/>
        <v/>
      </c>
      <c r="K14" s="56"/>
      <c r="L14" s="56"/>
      <c r="M14" s="57">
        <f t="shared" si="1"/>
        <v>0</v>
      </c>
      <c r="AC14" s="2"/>
    </row>
    <row r="15" spans="1:16384" x14ac:dyDescent="0.35">
      <c r="A15" s="7">
        <v>4</v>
      </c>
      <c r="B15" s="53"/>
      <c r="C15" s="32"/>
      <c r="D15" s="48"/>
      <c r="E15" s="48"/>
      <c r="F15" s="48"/>
      <c r="G15" s="29"/>
      <c r="H15" s="54"/>
      <c r="I15" s="55"/>
      <c r="J15" s="23" t="str">
        <f t="shared" si="0"/>
        <v/>
      </c>
      <c r="K15" s="56"/>
      <c r="L15" s="56"/>
      <c r="M15" s="57">
        <f t="shared" si="1"/>
        <v>0</v>
      </c>
      <c r="AC15" s="2"/>
    </row>
    <row r="16" spans="1:16384" x14ac:dyDescent="0.35">
      <c r="A16" s="7">
        <v>5</v>
      </c>
      <c r="B16" s="53"/>
      <c r="C16" s="32"/>
      <c r="D16" s="48"/>
      <c r="E16" s="48"/>
      <c r="F16" s="48"/>
      <c r="G16" s="29"/>
      <c r="H16" s="54"/>
      <c r="I16" s="55"/>
      <c r="J16" s="23" t="str">
        <f t="shared" si="0"/>
        <v/>
      </c>
      <c r="K16" s="56"/>
      <c r="L16" s="56"/>
      <c r="M16" s="57">
        <f t="shared" si="1"/>
        <v>0</v>
      </c>
      <c r="AC16" s="2"/>
    </row>
    <row r="17" spans="1:29" x14ac:dyDescent="0.35">
      <c r="A17" s="7">
        <v>6</v>
      </c>
      <c r="B17" s="53"/>
      <c r="C17" s="32"/>
      <c r="D17" s="48"/>
      <c r="E17" s="48"/>
      <c r="F17" s="48"/>
      <c r="G17" s="29"/>
      <c r="H17" s="54"/>
      <c r="I17" s="55"/>
      <c r="J17" s="23" t="str">
        <f t="shared" si="0"/>
        <v/>
      </c>
      <c r="K17" s="56"/>
      <c r="L17" s="56"/>
      <c r="M17" s="57">
        <f t="shared" si="1"/>
        <v>0</v>
      </c>
      <c r="AC17" s="2"/>
    </row>
    <row r="18" spans="1:29" x14ac:dyDescent="0.35">
      <c r="A18" s="7">
        <v>7</v>
      </c>
      <c r="B18" s="53"/>
      <c r="C18" s="32"/>
      <c r="D18" s="48"/>
      <c r="E18" s="48"/>
      <c r="F18" s="48"/>
      <c r="G18" s="29"/>
      <c r="H18" s="54"/>
      <c r="I18" s="55"/>
      <c r="J18" s="23" t="str">
        <f t="shared" si="0"/>
        <v/>
      </c>
      <c r="K18" s="56"/>
      <c r="L18" s="56"/>
      <c r="M18" s="57">
        <f t="shared" si="1"/>
        <v>0</v>
      </c>
      <c r="AC18" s="2"/>
    </row>
    <row r="19" spans="1:29" x14ac:dyDescent="0.35">
      <c r="A19" s="7">
        <v>8</v>
      </c>
      <c r="B19" s="53"/>
      <c r="C19" s="32"/>
      <c r="D19" s="48"/>
      <c r="E19" s="48"/>
      <c r="F19" s="48"/>
      <c r="G19" s="29"/>
      <c r="H19" s="54"/>
      <c r="I19" s="55"/>
      <c r="J19" s="23" t="str">
        <f t="shared" si="0"/>
        <v/>
      </c>
      <c r="K19" s="56"/>
      <c r="L19" s="56"/>
      <c r="M19" s="57">
        <f t="shared" si="1"/>
        <v>0</v>
      </c>
      <c r="AC19" s="2"/>
    </row>
    <row r="20" spans="1:29" x14ac:dyDescent="0.35">
      <c r="A20" s="7">
        <v>9</v>
      </c>
      <c r="B20" s="53"/>
      <c r="C20" s="32"/>
      <c r="D20" s="48"/>
      <c r="E20" s="48"/>
      <c r="F20" s="48"/>
      <c r="G20" s="29"/>
      <c r="H20" s="54"/>
      <c r="I20" s="55"/>
      <c r="J20" s="23" t="str">
        <f t="shared" si="0"/>
        <v/>
      </c>
      <c r="K20" s="56"/>
      <c r="L20" s="56"/>
      <c r="M20" s="57">
        <f t="shared" si="1"/>
        <v>0</v>
      </c>
      <c r="AC20" s="2"/>
    </row>
    <row r="21" spans="1:29" x14ac:dyDescent="0.35">
      <c r="A21" s="7">
        <v>10</v>
      </c>
      <c r="B21" s="53"/>
      <c r="C21" s="32"/>
      <c r="D21" s="48"/>
      <c r="E21" s="48"/>
      <c r="F21" s="48"/>
      <c r="G21" s="29"/>
      <c r="H21" s="54"/>
      <c r="I21" s="55"/>
      <c r="J21" s="23" t="str">
        <f t="shared" si="0"/>
        <v/>
      </c>
      <c r="K21" s="56"/>
      <c r="L21" s="56"/>
      <c r="M21" s="57">
        <f t="shared" si="1"/>
        <v>0</v>
      </c>
      <c r="AC21" s="2"/>
    </row>
    <row r="22" spans="1:29" x14ac:dyDescent="0.35">
      <c r="A22" s="7">
        <v>11</v>
      </c>
      <c r="B22" s="53"/>
      <c r="C22" s="32"/>
      <c r="D22" s="48"/>
      <c r="E22" s="48"/>
      <c r="F22" s="48"/>
      <c r="G22" s="29"/>
      <c r="H22" s="54"/>
      <c r="I22" s="55"/>
      <c r="J22" s="23" t="str">
        <f t="shared" si="0"/>
        <v/>
      </c>
      <c r="K22" s="56"/>
      <c r="L22" s="56"/>
      <c r="M22" s="57">
        <f t="shared" si="1"/>
        <v>0</v>
      </c>
      <c r="AC22" s="2"/>
    </row>
    <row r="23" spans="1:29" x14ac:dyDescent="0.35">
      <c r="A23" s="7">
        <v>12</v>
      </c>
      <c r="B23" s="53"/>
      <c r="C23" s="32"/>
      <c r="D23" s="48"/>
      <c r="E23" s="48"/>
      <c r="F23" s="48"/>
      <c r="G23" s="29"/>
      <c r="H23" s="54"/>
      <c r="I23" s="55"/>
      <c r="J23" s="23" t="str">
        <f t="shared" si="0"/>
        <v/>
      </c>
      <c r="K23" s="56"/>
      <c r="L23" s="56"/>
      <c r="M23" s="57">
        <f t="shared" si="1"/>
        <v>0</v>
      </c>
      <c r="AC23" s="2"/>
    </row>
    <row r="24" spans="1:29" x14ac:dyDescent="0.35">
      <c r="A24" s="7">
        <v>13</v>
      </c>
      <c r="B24" s="53"/>
      <c r="C24" s="32"/>
      <c r="D24" s="48"/>
      <c r="E24" s="48"/>
      <c r="F24" s="48"/>
      <c r="G24" s="29"/>
      <c r="H24" s="54"/>
      <c r="I24" s="55"/>
      <c r="J24" s="23" t="str">
        <f t="shared" si="0"/>
        <v/>
      </c>
      <c r="K24" s="56"/>
      <c r="L24" s="56"/>
      <c r="M24" s="57">
        <f t="shared" si="1"/>
        <v>0</v>
      </c>
      <c r="AC24" s="2"/>
    </row>
    <row r="25" spans="1:29" x14ac:dyDescent="0.35">
      <c r="A25" s="7">
        <v>14</v>
      </c>
      <c r="B25" s="53"/>
      <c r="C25" s="32"/>
      <c r="D25" s="48"/>
      <c r="E25" s="48"/>
      <c r="F25" s="48"/>
      <c r="G25" s="29"/>
      <c r="H25" s="54"/>
      <c r="I25" s="55"/>
      <c r="J25" s="23" t="str">
        <f t="shared" si="0"/>
        <v/>
      </c>
      <c r="K25" s="56"/>
      <c r="L25" s="56"/>
      <c r="M25" s="57">
        <f t="shared" si="1"/>
        <v>0</v>
      </c>
      <c r="AC25" s="2"/>
    </row>
    <row r="26" spans="1:29" x14ac:dyDescent="0.35">
      <c r="A26" s="8">
        <v>15</v>
      </c>
      <c r="B26" s="58"/>
      <c r="C26" s="33"/>
      <c r="D26" s="59"/>
      <c r="E26" s="59"/>
      <c r="F26" s="59"/>
      <c r="G26" s="30"/>
      <c r="H26" s="60"/>
      <c r="I26" s="61"/>
      <c r="J26" s="62" t="str">
        <f t="shared" si="0"/>
        <v/>
      </c>
      <c r="K26" s="63"/>
      <c r="L26" s="63"/>
      <c r="M26" s="64">
        <f t="shared" si="1"/>
        <v>0</v>
      </c>
      <c r="AC26" s="2"/>
    </row>
    <row r="27" spans="1:29" ht="18.75" customHeight="1" x14ac:dyDescent="0.35">
      <c r="A27" s="9" t="s">
        <v>9</v>
      </c>
      <c r="B27" s="10"/>
      <c r="C27" s="11"/>
      <c r="D27" s="65" t="s">
        <v>56</v>
      </c>
      <c r="E27" s="66" t="s">
        <v>56</v>
      </c>
      <c r="F27" s="67" t="s">
        <v>56</v>
      </c>
      <c r="G27" s="12">
        <f t="shared" ref="G27:L27" si="2">SUM(G12:G26)</f>
        <v>0</v>
      </c>
      <c r="H27" s="68">
        <f t="shared" si="2"/>
        <v>0</v>
      </c>
      <c r="I27" s="69">
        <f t="shared" si="2"/>
        <v>0</v>
      </c>
      <c r="J27" s="13">
        <f t="shared" si="2"/>
        <v>0</v>
      </c>
      <c r="K27" s="70">
        <f t="shared" si="2"/>
        <v>600</v>
      </c>
      <c r="L27" s="71">
        <f t="shared" si="2"/>
        <v>760</v>
      </c>
      <c r="M27" s="13">
        <f>IF(SUM(G49:I49)&lt;10,0,IF(AND(SUM(G49:I49)&gt;=10,SUM(G49:I49)&lt;=20),MIN(5000,SUM(M12:M26)),IF(AND(SUM(G49:I49)&gt;=21,SUM(G49:I49)&lt;=29),5000+(SUM(G49:I49)-20)*500,IF(SUM(G49:I49)&gt;=30,MIN(10000,SUM(M12:M26))))))</f>
        <v>1360</v>
      </c>
      <c r="N27" s="2" t="s">
        <v>57</v>
      </c>
      <c r="AC27" s="2"/>
    </row>
    <row r="28" spans="1:29" s="2" customFormat="1" x14ac:dyDescent="0.35"/>
    <row r="29" spans="1:29" s="2" customFormat="1" x14ac:dyDescent="0.35"/>
    <row r="30" spans="1:29" s="2" customFormat="1" ht="22" x14ac:dyDescent="0.35">
      <c r="A30" s="5" t="s">
        <v>58</v>
      </c>
      <c r="L30" s="14"/>
    </row>
    <row r="31" spans="1:29" s="2" customFormat="1" x14ac:dyDescent="0.35"/>
    <row r="32" spans="1:29" ht="25.5" customHeight="1" x14ac:dyDescent="0.35">
      <c r="A32" s="138" t="s">
        <v>21</v>
      </c>
      <c r="B32" s="138"/>
      <c r="C32" s="138"/>
      <c r="D32" s="137" t="s">
        <v>59</v>
      </c>
      <c r="E32" s="137"/>
      <c r="F32" s="137"/>
      <c r="G32" s="137" t="s">
        <v>23</v>
      </c>
      <c r="H32" s="137"/>
      <c r="I32" s="137"/>
      <c r="J32" s="147" t="s">
        <v>60</v>
      </c>
      <c r="K32" s="2"/>
      <c r="L32" s="2"/>
    </row>
    <row r="33" spans="1:12" ht="80" x14ac:dyDescent="0.35">
      <c r="A33" s="138"/>
      <c r="B33" s="138"/>
      <c r="C33" s="138"/>
      <c r="D33" s="16" t="s">
        <v>61</v>
      </c>
      <c r="E33" s="16" t="s">
        <v>62</v>
      </c>
      <c r="F33" s="16" t="s">
        <v>63</v>
      </c>
      <c r="G33" s="16" t="s">
        <v>64</v>
      </c>
      <c r="H33" s="16" t="s">
        <v>65</v>
      </c>
      <c r="I33" s="16" t="s">
        <v>66</v>
      </c>
      <c r="J33" s="147"/>
      <c r="K33" s="2"/>
      <c r="L33" s="2"/>
    </row>
    <row r="34" spans="1:12" ht="15" customHeight="1" x14ac:dyDescent="0.35">
      <c r="A34" s="148"/>
      <c r="B34" s="148"/>
      <c r="C34" s="148"/>
      <c r="D34" s="72"/>
      <c r="E34" s="72">
        <v>1500</v>
      </c>
      <c r="F34" s="72"/>
      <c r="G34" s="25"/>
      <c r="H34" s="73">
        <v>12</v>
      </c>
      <c r="I34" s="74"/>
      <c r="J34" s="52">
        <f t="shared" ref="J34:J48" si="3">MIN(1250,D34)*G34+MIN(1500,E34)*H34+MIN(1500,F34*I34)</f>
        <v>18000</v>
      </c>
      <c r="K34" s="2"/>
      <c r="L34" s="2"/>
    </row>
    <row r="35" spans="1:12" ht="15" customHeight="1" x14ac:dyDescent="0.35">
      <c r="A35" s="143"/>
      <c r="B35" s="143"/>
      <c r="C35" s="143"/>
      <c r="D35" s="48"/>
      <c r="E35" s="48"/>
      <c r="F35" s="48"/>
      <c r="G35" s="7"/>
      <c r="H35" s="54"/>
      <c r="I35" s="55"/>
      <c r="J35" s="57">
        <f t="shared" si="3"/>
        <v>0</v>
      </c>
      <c r="K35" s="2"/>
      <c r="L35" s="2"/>
    </row>
    <row r="36" spans="1:12" ht="15" customHeight="1" x14ac:dyDescent="0.35">
      <c r="A36" s="143"/>
      <c r="B36" s="143"/>
      <c r="C36" s="143"/>
      <c r="D36" s="48"/>
      <c r="E36" s="48"/>
      <c r="F36" s="48"/>
      <c r="G36" s="7"/>
      <c r="H36" s="54"/>
      <c r="I36" s="55"/>
      <c r="J36" s="57">
        <f t="shared" si="3"/>
        <v>0</v>
      </c>
      <c r="K36" s="2"/>
      <c r="L36" s="2"/>
    </row>
    <row r="37" spans="1:12" x14ac:dyDescent="0.35">
      <c r="A37" s="143"/>
      <c r="B37" s="143"/>
      <c r="C37" s="143"/>
      <c r="D37" s="48"/>
      <c r="E37" s="48"/>
      <c r="F37" s="48"/>
      <c r="G37" s="7"/>
      <c r="H37" s="54"/>
      <c r="I37" s="55"/>
      <c r="J37" s="57">
        <f t="shared" si="3"/>
        <v>0</v>
      </c>
      <c r="K37" s="2"/>
      <c r="L37" s="2"/>
    </row>
    <row r="38" spans="1:12" x14ac:dyDescent="0.35">
      <c r="A38" s="143"/>
      <c r="B38" s="143"/>
      <c r="C38" s="143"/>
      <c r="D38" s="48"/>
      <c r="E38" s="48"/>
      <c r="F38" s="48"/>
      <c r="G38" s="7"/>
      <c r="H38" s="54"/>
      <c r="I38" s="55"/>
      <c r="J38" s="57">
        <f t="shared" si="3"/>
        <v>0</v>
      </c>
      <c r="K38" s="2"/>
      <c r="L38" s="2"/>
    </row>
    <row r="39" spans="1:12" x14ac:dyDescent="0.35">
      <c r="A39" s="143"/>
      <c r="B39" s="143"/>
      <c r="C39" s="143"/>
      <c r="D39" s="48"/>
      <c r="E39" s="48"/>
      <c r="F39" s="48"/>
      <c r="G39" s="7"/>
      <c r="H39" s="54"/>
      <c r="I39" s="55"/>
      <c r="J39" s="57">
        <f t="shared" si="3"/>
        <v>0</v>
      </c>
      <c r="K39" s="2"/>
      <c r="L39" s="2"/>
    </row>
    <row r="40" spans="1:12" x14ac:dyDescent="0.35">
      <c r="A40" s="143"/>
      <c r="B40" s="143"/>
      <c r="C40" s="143"/>
      <c r="D40" s="48"/>
      <c r="E40" s="48"/>
      <c r="F40" s="48"/>
      <c r="G40" s="7"/>
      <c r="H40" s="54"/>
      <c r="I40" s="55"/>
      <c r="J40" s="57">
        <f t="shared" si="3"/>
        <v>0</v>
      </c>
      <c r="K40" s="2"/>
      <c r="L40" s="2"/>
    </row>
    <row r="41" spans="1:12" x14ac:dyDescent="0.35">
      <c r="A41" s="143"/>
      <c r="B41" s="143"/>
      <c r="C41" s="143"/>
      <c r="D41" s="48"/>
      <c r="E41" s="48"/>
      <c r="F41" s="48"/>
      <c r="G41" s="7"/>
      <c r="H41" s="54"/>
      <c r="I41" s="55"/>
      <c r="J41" s="57">
        <f t="shared" si="3"/>
        <v>0</v>
      </c>
      <c r="K41" s="2"/>
      <c r="L41" s="2"/>
    </row>
    <row r="42" spans="1:12" x14ac:dyDescent="0.35">
      <c r="A42" s="143"/>
      <c r="B42" s="143"/>
      <c r="C42" s="143"/>
      <c r="D42" s="48"/>
      <c r="E42" s="48"/>
      <c r="F42" s="48"/>
      <c r="G42" s="7"/>
      <c r="H42" s="54"/>
      <c r="I42" s="55"/>
      <c r="J42" s="57">
        <f t="shared" si="3"/>
        <v>0</v>
      </c>
      <c r="K42" s="2"/>
      <c r="L42" s="2"/>
    </row>
    <row r="43" spans="1:12" x14ac:dyDescent="0.35">
      <c r="A43" s="143"/>
      <c r="B43" s="143"/>
      <c r="C43" s="143"/>
      <c r="D43" s="48"/>
      <c r="E43" s="48"/>
      <c r="F43" s="48"/>
      <c r="G43" s="7"/>
      <c r="H43" s="54"/>
      <c r="I43" s="55"/>
      <c r="J43" s="57">
        <f t="shared" si="3"/>
        <v>0</v>
      </c>
      <c r="K43" s="2"/>
      <c r="L43" s="2"/>
    </row>
    <row r="44" spans="1:12" x14ac:dyDescent="0.35">
      <c r="A44" s="143"/>
      <c r="B44" s="143"/>
      <c r="C44" s="143"/>
      <c r="D44" s="48"/>
      <c r="E44" s="48"/>
      <c r="F44" s="48"/>
      <c r="G44" s="7"/>
      <c r="H44" s="54"/>
      <c r="I44" s="55"/>
      <c r="J44" s="75">
        <f t="shared" si="3"/>
        <v>0</v>
      </c>
      <c r="K44" s="2"/>
      <c r="L44" s="2"/>
    </row>
    <row r="45" spans="1:12" x14ac:dyDescent="0.35">
      <c r="A45" s="143"/>
      <c r="B45" s="143"/>
      <c r="C45" s="143"/>
      <c r="D45" s="48"/>
      <c r="E45" s="48"/>
      <c r="F45" s="48"/>
      <c r="G45" s="7"/>
      <c r="H45" s="54"/>
      <c r="I45" s="55"/>
      <c r="J45" s="75">
        <f t="shared" si="3"/>
        <v>0</v>
      </c>
      <c r="K45" s="2"/>
      <c r="L45" s="2"/>
    </row>
    <row r="46" spans="1:12" x14ac:dyDescent="0.35">
      <c r="A46" s="143"/>
      <c r="B46" s="143"/>
      <c r="C46" s="143"/>
      <c r="D46" s="48"/>
      <c r="E46" s="48"/>
      <c r="F46" s="48"/>
      <c r="G46" s="7"/>
      <c r="H46" s="54"/>
      <c r="I46" s="55"/>
      <c r="J46" s="75">
        <f t="shared" si="3"/>
        <v>0</v>
      </c>
      <c r="K46" s="2"/>
      <c r="L46" s="2"/>
    </row>
    <row r="47" spans="1:12" x14ac:dyDescent="0.35">
      <c r="A47" s="143"/>
      <c r="B47" s="143"/>
      <c r="C47" s="143"/>
      <c r="D47" s="48"/>
      <c r="E47" s="48"/>
      <c r="F47" s="48"/>
      <c r="G47" s="7"/>
      <c r="H47" s="54"/>
      <c r="I47" s="55"/>
      <c r="J47" s="75">
        <f t="shared" si="3"/>
        <v>0</v>
      </c>
      <c r="K47" s="2"/>
      <c r="L47" s="2"/>
    </row>
    <row r="48" spans="1:12" x14ac:dyDescent="0.35">
      <c r="A48" s="149"/>
      <c r="B48" s="149"/>
      <c r="C48" s="149"/>
      <c r="D48" s="76"/>
      <c r="E48" s="76"/>
      <c r="F48" s="76"/>
      <c r="G48" s="77"/>
      <c r="H48" s="78"/>
      <c r="I48" s="79"/>
      <c r="J48" s="80">
        <f t="shared" si="3"/>
        <v>0</v>
      </c>
      <c r="K48" s="2"/>
      <c r="L48" s="2"/>
    </row>
    <row r="49" spans="1:28" s="22" customFormat="1" ht="18.75" customHeight="1" x14ac:dyDescent="0.35">
      <c r="A49" s="140" t="s">
        <v>9</v>
      </c>
      <c r="B49" s="140"/>
      <c r="C49" s="140"/>
      <c r="D49" s="65" t="s">
        <v>56</v>
      </c>
      <c r="E49" s="66" t="s">
        <v>56</v>
      </c>
      <c r="F49" s="67" t="s">
        <v>56</v>
      </c>
      <c r="G49" s="9">
        <f>SUM(G34:G48)</f>
        <v>0</v>
      </c>
      <c r="H49" s="68">
        <f>SUM(H34:H48)</f>
        <v>12</v>
      </c>
      <c r="I49" s="20">
        <f>SUM(I34:I48)</f>
        <v>0</v>
      </c>
      <c r="J49" s="13">
        <f>SUM(J34:J48)</f>
        <v>18000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1:28" s="2" customFormat="1" x14ac:dyDescent="0.35"/>
    <row r="51" spans="1:28" s="2" customFormat="1" x14ac:dyDescent="0.35"/>
    <row r="52" spans="1:28" s="2" customFormat="1" x14ac:dyDescent="0.35"/>
    <row r="53" spans="1:28" s="2" customFormat="1" x14ac:dyDescent="0.35"/>
    <row r="54" spans="1:28" s="2" customFormat="1" x14ac:dyDescent="0.35"/>
    <row r="55" spans="1:28" s="2" customFormat="1" x14ac:dyDescent="0.35"/>
    <row r="56" spans="1:28" s="2" customFormat="1" x14ac:dyDescent="0.35"/>
    <row r="57" spans="1:28" s="2" customFormat="1" x14ac:dyDescent="0.35"/>
    <row r="58" spans="1:28" s="2" customFormat="1" x14ac:dyDescent="0.35"/>
    <row r="59" spans="1:28" s="2" customFormat="1" x14ac:dyDescent="0.35"/>
    <row r="60" spans="1:28" s="2" customFormat="1" x14ac:dyDescent="0.35"/>
    <row r="61" spans="1:28" s="2" customFormat="1" x14ac:dyDescent="0.35"/>
    <row r="62" spans="1:28" s="2" customFormat="1" x14ac:dyDescent="0.35"/>
    <row r="63" spans="1:28" s="2" customFormat="1" x14ac:dyDescent="0.35"/>
    <row r="64" spans="1:28" s="2" customFormat="1" x14ac:dyDescent="0.35"/>
  </sheetData>
  <sheetProtection sheet="1" objects="1" scenarios="1" selectLockedCells="1"/>
  <mergeCells count="31">
    <mergeCell ref="A49:C49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M10:M11"/>
    <mergeCell ref="A32:C33"/>
    <mergeCell ref="D32:F32"/>
    <mergeCell ref="G32:I32"/>
    <mergeCell ref="J32:J33"/>
    <mergeCell ref="A1:L1"/>
    <mergeCell ref="C6:F6"/>
    <mergeCell ref="A10:A11"/>
    <mergeCell ref="B10:B11"/>
    <mergeCell ref="C10:C11"/>
    <mergeCell ref="D10:F10"/>
    <mergeCell ref="G10:I10"/>
    <mergeCell ref="J10:J11"/>
    <mergeCell ref="K10:K11"/>
    <mergeCell ref="L10:L11"/>
  </mergeCells>
  <conditionalFormatting sqref="D34:D48">
    <cfRule type="cellIs" dxfId="9" priority="2" operator="greaterThan">
      <formula>1250</formula>
    </cfRule>
  </conditionalFormatting>
  <conditionalFormatting sqref="E34:E48">
    <cfRule type="cellIs" dxfId="8" priority="3" operator="greaterThan">
      <formula>1500</formula>
    </cfRule>
  </conditionalFormatting>
  <conditionalFormatting sqref="F34:F48">
    <cfRule type="cellIs" dxfId="7" priority="4" operator="greaterThan">
      <formula>1500</formula>
    </cfRule>
  </conditionalFormatting>
  <conditionalFormatting sqref="M27">
    <cfRule type="expression" dxfId="6" priority="5">
      <formula>SUM($M$12:$M$26)&gt;$M$27</formula>
    </cfRule>
  </conditionalFormatting>
  <conditionalFormatting sqref="D14:D26">
    <cfRule type="cellIs" dxfId="5" priority="6" operator="greaterThan">
      <formula>500</formula>
    </cfRule>
  </conditionalFormatting>
  <conditionalFormatting sqref="E14:E26">
    <cfRule type="cellIs" dxfId="4" priority="7" operator="greaterThan">
      <formula>350</formula>
    </cfRule>
  </conditionalFormatting>
  <conditionalFormatting sqref="F14:F26">
    <cfRule type="cellIs" dxfId="3" priority="8" operator="greaterThan">
      <formula>350</formula>
    </cfRule>
  </conditionalFormatting>
  <conditionalFormatting sqref="D12:D13">
    <cfRule type="cellIs" dxfId="2" priority="9" operator="greaterThan">
      <formula>500</formula>
    </cfRule>
  </conditionalFormatting>
  <conditionalFormatting sqref="E12:E13">
    <cfRule type="cellIs" dxfId="1" priority="10" operator="greaterThan">
      <formula>350</formula>
    </cfRule>
  </conditionalFormatting>
  <conditionalFormatting sqref="F12:F13">
    <cfRule type="cellIs" dxfId="0" priority="11" operator="greaterThan">
      <formula>350</formula>
    </cfRule>
  </conditionalFormatting>
  <pageMargins left="0.25" right="0.25" top="0.75" bottom="0.75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A remplir au préalable</vt:lpstr>
      <vt:lpstr>Volet1</vt:lpstr>
      <vt:lpstr>Volet2</vt:lpstr>
      <vt:lpstr>Volet3</vt:lpstr>
      <vt:lpstr>Volet4</vt:lpstr>
      <vt:lpstr>Récapitulatif</vt:lpstr>
      <vt:lpstr>Dépenses éligibles</vt:lpstr>
      <vt:lpstr>'Dépenses éligibles'!Zone_d_impression</vt:lpstr>
      <vt:lpstr>Volet1!Zone_d_impression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8</cp:revision>
  <cp:lastPrinted>2024-03-22T06:09:31Z</cp:lastPrinted>
  <dcterms:created xsi:type="dcterms:W3CDTF">2021-03-15T09:06:42Z</dcterms:created>
  <dcterms:modified xsi:type="dcterms:W3CDTF">2024-04-03T12:49:33Z</dcterms:modified>
  <dc:language>fr-FR</dc:language>
</cp:coreProperties>
</file>