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_sauv_disque_externe\ab\publi_2007_2023\"/>
    </mc:Choice>
  </mc:AlternateContent>
  <bookViews>
    <workbookView xWindow="-12" yWindow="-12" windowWidth="12576" windowHeight="7740" activeTab="1"/>
  </bookViews>
  <sheets>
    <sheet name="Méthodologie-Glossaire" sheetId="11" r:id="rId1"/>
    <sheet name="Effectifs_regions_departements" sheetId="10" r:id="rId2"/>
    <sheet name="Engagement_Occitanie" sheetId="13" r:id="rId3"/>
    <sheet name="Type_producteur_Occitanie" sheetId="12" r:id="rId4"/>
  </sheets>
  <externalReferences>
    <externalReference r:id="rId5"/>
    <externalReference r:id="rId6"/>
    <externalReference r:id="rId7"/>
    <externalReference r:id="rId8"/>
  </externalReferences>
  <definedNames>
    <definedName name="_xlnm.Print_Titles" localSheetId="3">Type_producteur_Occitanie!$1:$7</definedName>
    <definedName name="_xlnm.Print_Area" localSheetId="1">Effectifs_regions_departements!$C$1:$Z$62</definedName>
    <definedName name="_xlnm.Print_Area" localSheetId="2">Engagement_Occitanie!$B$1:$K$74</definedName>
    <definedName name="_xlnm.Print_Area" localSheetId="0">'Méthodologie-Glossaire'!$B$1:$B$11</definedName>
    <definedName name="_xlnm.Print_Area" localSheetId="3">Type_producteur_Occitanie!$B$1:$N$63</definedName>
  </definedNames>
  <calcPr calcId="162913"/>
</workbook>
</file>

<file path=xl/calcChain.xml><?xml version="1.0" encoding="utf-8"?>
<calcChain xmlns="http://schemas.openxmlformats.org/spreadsheetml/2006/main">
  <c r="X26" i="10" l="1"/>
  <c r="X14" i="10"/>
  <c r="X15" i="10"/>
  <c r="X16" i="10"/>
  <c r="X17" i="10"/>
  <c r="X18" i="10"/>
  <c r="X19" i="10"/>
  <c r="X20" i="10"/>
  <c r="X21" i="10"/>
  <c r="X22" i="10"/>
  <c r="X23" i="10"/>
  <c r="X24" i="10"/>
  <c r="X25" i="10"/>
  <c r="X13" i="10"/>
  <c r="AJ62" i="10" l="1"/>
  <c r="AJ61" i="10"/>
  <c r="AJ60" i="10"/>
  <c r="AJ59" i="10"/>
  <c r="AJ58" i="10"/>
  <c r="AJ57" i="10"/>
  <c r="AJ56" i="10"/>
  <c r="AJ55" i="10"/>
  <c r="AJ54" i="10"/>
  <c r="AJ53" i="10"/>
  <c r="AJ52" i="10"/>
  <c r="AJ51" i="10"/>
  <c r="AJ50" i="10"/>
  <c r="AJ49" i="10"/>
  <c r="U17" i="10" l="1"/>
  <c r="U18" i="10"/>
  <c r="U19" i="10"/>
  <c r="U20" i="10"/>
  <c r="U21" i="10"/>
  <c r="U22" i="10"/>
  <c r="U23" i="10"/>
  <c r="U24" i="10"/>
  <c r="U25" i="10"/>
  <c r="U26" i="10"/>
  <c r="U16" i="10"/>
  <c r="U15" i="10"/>
  <c r="U14" i="10"/>
  <c r="U13" i="10"/>
  <c r="AH62" i="10" l="1"/>
  <c r="AF62" i="10"/>
  <c r="AD62" i="10"/>
  <c r="AB62" i="10"/>
  <c r="Z62" i="10"/>
  <c r="X62" i="10"/>
  <c r="V62" i="10"/>
  <c r="T62" i="10"/>
  <c r="R62" i="10"/>
  <c r="P62" i="10"/>
  <c r="N62" i="10"/>
  <c r="L62" i="10"/>
  <c r="J62" i="10"/>
  <c r="H62" i="10"/>
  <c r="F62" i="10"/>
  <c r="AH61" i="10"/>
  <c r="AF61" i="10"/>
  <c r="AD61" i="10"/>
  <c r="AB61" i="10"/>
  <c r="Z61" i="10"/>
  <c r="X61" i="10"/>
  <c r="V61" i="10"/>
  <c r="T61" i="10"/>
  <c r="R61" i="10"/>
  <c r="P61" i="10"/>
  <c r="N61" i="10"/>
  <c r="L61" i="10"/>
  <c r="J61" i="10"/>
  <c r="H61" i="10"/>
  <c r="F61" i="10"/>
  <c r="AH60" i="10"/>
  <c r="AF60" i="10"/>
  <c r="AD60" i="10"/>
  <c r="AB60" i="10"/>
  <c r="Z60" i="10"/>
  <c r="X60" i="10"/>
  <c r="V60" i="10"/>
  <c r="T60" i="10"/>
  <c r="R60" i="10"/>
  <c r="P60" i="10"/>
  <c r="N60" i="10"/>
  <c r="L60" i="10"/>
  <c r="J60" i="10"/>
  <c r="H60" i="10"/>
  <c r="F60" i="10"/>
  <c r="AH59" i="10"/>
  <c r="AF59" i="10"/>
  <c r="AD59" i="10"/>
  <c r="AB59" i="10"/>
  <c r="Z59" i="10"/>
  <c r="X59" i="10"/>
  <c r="V59" i="10"/>
  <c r="T59" i="10"/>
  <c r="R59" i="10"/>
  <c r="P59" i="10"/>
  <c r="N59" i="10"/>
  <c r="L59" i="10"/>
  <c r="J59" i="10"/>
  <c r="H59" i="10"/>
  <c r="F59" i="10"/>
  <c r="AH58" i="10"/>
  <c r="AF58" i="10"/>
  <c r="AD58" i="10"/>
  <c r="AB58" i="10"/>
  <c r="Z58" i="10"/>
  <c r="X58" i="10"/>
  <c r="V58" i="10"/>
  <c r="T58" i="10"/>
  <c r="R58" i="10"/>
  <c r="P58" i="10"/>
  <c r="N58" i="10"/>
  <c r="L58" i="10"/>
  <c r="J58" i="10"/>
  <c r="H58" i="10"/>
  <c r="F58" i="10"/>
  <c r="AH57" i="10"/>
  <c r="AF57" i="10"/>
  <c r="AD57" i="10"/>
  <c r="AB57" i="10"/>
  <c r="Z57" i="10"/>
  <c r="X57" i="10"/>
  <c r="V57" i="10"/>
  <c r="T57" i="10"/>
  <c r="R57" i="10"/>
  <c r="P57" i="10"/>
  <c r="N57" i="10"/>
  <c r="L57" i="10"/>
  <c r="J57" i="10"/>
  <c r="H57" i="10"/>
  <c r="F57" i="10"/>
  <c r="AH56" i="10"/>
  <c r="AF56" i="10"/>
  <c r="AD56" i="10"/>
  <c r="AB56" i="10"/>
  <c r="Z56" i="10"/>
  <c r="X56" i="10"/>
  <c r="V56" i="10"/>
  <c r="T56" i="10"/>
  <c r="R56" i="10"/>
  <c r="P56" i="10"/>
  <c r="N56" i="10"/>
  <c r="L56" i="10"/>
  <c r="J56" i="10"/>
  <c r="H56" i="10"/>
  <c r="F56" i="10"/>
  <c r="AH55" i="10"/>
  <c r="AF55" i="10"/>
  <c r="AD55" i="10"/>
  <c r="AB55" i="10"/>
  <c r="Z55" i="10"/>
  <c r="X55" i="10"/>
  <c r="V55" i="10"/>
  <c r="T55" i="10"/>
  <c r="R55" i="10"/>
  <c r="P55" i="10"/>
  <c r="N55" i="10"/>
  <c r="L55" i="10"/>
  <c r="J55" i="10"/>
  <c r="H55" i="10"/>
  <c r="F55" i="10"/>
  <c r="AH54" i="10"/>
  <c r="AF54" i="10"/>
  <c r="AD54" i="10"/>
  <c r="AB54" i="10"/>
  <c r="Z54" i="10"/>
  <c r="X54" i="10"/>
  <c r="V54" i="10"/>
  <c r="T54" i="10"/>
  <c r="R54" i="10"/>
  <c r="P54" i="10"/>
  <c r="N54" i="10"/>
  <c r="L54" i="10"/>
  <c r="J54" i="10"/>
  <c r="H54" i="10"/>
  <c r="F54" i="10"/>
  <c r="AH53" i="10"/>
  <c r="AF53" i="10"/>
  <c r="AD53" i="10"/>
  <c r="AB53" i="10"/>
  <c r="Z53" i="10"/>
  <c r="X53" i="10"/>
  <c r="V53" i="10"/>
  <c r="T53" i="10"/>
  <c r="R53" i="10"/>
  <c r="P53" i="10"/>
  <c r="N53" i="10"/>
  <c r="L53" i="10"/>
  <c r="J53" i="10"/>
  <c r="H53" i="10"/>
  <c r="F53" i="10"/>
  <c r="AH52" i="10"/>
  <c r="AF52" i="10"/>
  <c r="AD52" i="10"/>
  <c r="AB52" i="10"/>
  <c r="Z52" i="10"/>
  <c r="X52" i="10"/>
  <c r="V52" i="10"/>
  <c r="T52" i="10"/>
  <c r="R52" i="10"/>
  <c r="P52" i="10"/>
  <c r="N52" i="10"/>
  <c r="L52" i="10"/>
  <c r="J52" i="10"/>
  <c r="H52" i="10"/>
  <c r="F52" i="10"/>
  <c r="AH51" i="10"/>
  <c r="AF51" i="10"/>
  <c r="AD51" i="10"/>
  <c r="AB51" i="10"/>
  <c r="Z51" i="10"/>
  <c r="X51" i="10"/>
  <c r="V51" i="10"/>
  <c r="T51" i="10"/>
  <c r="R51" i="10"/>
  <c r="P51" i="10"/>
  <c r="N51" i="10"/>
  <c r="L51" i="10"/>
  <c r="J51" i="10"/>
  <c r="H51" i="10"/>
  <c r="F51" i="10"/>
  <c r="AH50" i="10"/>
  <c r="AF50" i="10"/>
  <c r="AD50" i="10"/>
  <c r="AB50" i="10"/>
  <c r="Z50" i="10"/>
  <c r="X50" i="10"/>
  <c r="V50" i="10"/>
  <c r="T50" i="10"/>
  <c r="R50" i="10"/>
  <c r="P50" i="10"/>
  <c r="N50" i="10"/>
  <c r="L50" i="10"/>
  <c r="J50" i="10"/>
  <c r="H50" i="10"/>
  <c r="F50" i="10"/>
  <c r="AH49" i="10"/>
  <c r="AF49" i="10"/>
  <c r="AD49" i="10"/>
  <c r="AB49" i="10"/>
  <c r="Z49" i="10"/>
  <c r="X49" i="10"/>
  <c r="V49" i="10"/>
  <c r="T49" i="10"/>
  <c r="R49" i="10"/>
  <c r="P49" i="10"/>
  <c r="N49" i="10"/>
  <c r="L49" i="10"/>
  <c r="J49" i="10"/>
  <c r="H49" i="10"/>
  <c r="F49" i="10"/>
  <c r="W22" i="12" l="1"/>
  <c r="Z22" i="12" s="1"/>
  <c r="Y22" i="12" l="1"/>
  <c r="X22" i="12"/>
  <c r="AJ48" i="13"/>
  <c r="AJ47" i="13" l="1"/>
  <c r="AJ46" i="13"/>
  <c r="AJ45" i="13"/>
  <c r="AJ44" i="13"/>
  <c r="AJ43" i="13"/>
</calcChain>
</file>

<file path=xl/sharedStrings.xml><?xml version="1.0" encoding="utf-8"?>
<sst xmlns="http://schemas.openxmlformats.org/spreadsheetml/2006/main" count="132" uniqueCount="67">
  <si>
    <t>2011</t>
  </si>
  <si>
    <t>2012</t>
  </si>
  <si>
    <t>2013</t>
  </si>
  <si>
    <t>Total</t>
  </si>
  <si>
    <t>Autres</t>
  </si>
  <si>
    <t>Ariège</t>
  </si>
  <si>
    <t>Aveyron</t>
  </si>
  <si>
    <t>Haute-Garonne</t>
  </si>
  <si>
    <t>Gers</t>
  </si>
  <si>
    <t>Lot</t>
  </si>
  <si>
    <t>Hautes-Pyrénées</t>
  </si>
  <si>
    <t>Tarn</t>
  </si>
  <si>
    <t>Tarn-et-Garonne</t>
  </si>
  <si>
    <t>Aude</t>
  </si>
  <si>
    <t>Gard</t>
  </si>
  <si>
    <t>Hérault</t>
  </si>
  <si>
    <t>Lozère</t>
  </si>
  <si>
    <t>Pyrénées-Orientales</t>
  </si>
  <si>
    <t>Source : observatoire national de l'agriculture biologique - fichier de certification agence bio</t>
  </si>
  <si>
    <t>entre 3 et 5 ans</t>
  </si>
  <si>
    <t>Répartition des producteurs par période d'engagement (%)</t>
  </si>
  <si>
    <t>2014</t>
  </si>
  <si>
    <t>moins de 3 ans</t>
  </si>
  <si>
    <t>entre 5 et 10 ans</t>
  </si>
  <si>
    <t>plus de 10 ans</t>
  </si>
  <si>
    <t>Ensemble</t>
  </si>
  <si>
    <t>Cultures bio sans élevage bio</t>
  </si>
  <si>
    <t/>
  </si>
  <si>
    <t>Producteurs  en agriculture biologique</t>
  </si>
  <si>
    <t>Effectif des producteurs en agriculture biologique</t>
  </si>
  <si>
    <t>Région Occitanie</t>
  </si>
  <si>
    <t>Occitanie</t>
  </si>
  <si>
    <t>Cultures  et élevage bio</t>
  </si>
  <si>
    <t>% ensemble producteurs</t>
  </si>
  <si>
    <t>Producteurs ayant toute leur production en bio (%)</t>
  </si>
  <si>
    <t>Nouvelle-Aquitaine</t>
  </si>
  <si>
    <t>Auvergne-Rhône-Alpes</t>
  </si>
  <si>
    <t>Provence-Alpes-Côte d'Azur</t>
  </si>
  <si>
    <t>Pays de la Loire</t>
  </si>
  <si>
    <t>Grand Est</t>
  </si>
  <si>
    <t>Bretagne</t>
  </si>
  <si>
    <t>Bourgogne-Franche-Comte</t>
  </si>
  <si>
    <t>Normandie</t>
  </si>
  <si>
    <t>Centre-Val de Loire</t>
  </si>
  <si>
    <t>Hauts-de-France</t>
  </si>
  <si>
    <t>Ile-de-France</t>
  </si>
  <si>
    <t>Corse</t>
  </si>
  <si>
    <t>Nombre d'exploitations</t>
  </si>
  <si>
    <t>France metropole</t>
  </si>
  <si>
    <t>nb
exploit</t>
  </si>
  <si>
    <t>2007</t>
  </si>
  <si>
    <t>2008</t>
  </si>
  <si>
    <t>2009</t>
  </si>
  <si>
    <t>2010</t>
  </si>
  <si>
    <t>Cultures et élevage bio</t>
  </si>
  <si>
    <t>Producteurs en agriculture biologique</t>
  </si>
  <si>
    <t>Répartition des producteurs selon le type de production (%)</t>
  </si>
  <si>
    <r>
      <t>La procédure d'inscription auprès de l'agence bio :</t>
    </r>
    <r>
      <rPr>
        <sz val="9"/>
        <rFont val="Arial"/>
        <family val="2"/>
      </rPr>
      <t xml:space="preserve">
Pour commercialiser des produits issus de l’agriculture biologique, tout opérateur (producteur, préparateur, distributeur ou importateur) doit s'inscrire auprès d'un organisme certificateur agréé par l'Institut National de l'Origine et de la qualité (INAO) et disposer des certificats correspondants.
En sus du choix de l'organisme certificateur, tout opérateur doit également </t>
    </r>
    <r>
      <rPr>
        <b/>
        <sz val="9"/>
        <rFont val="Arial"/>
        <family val="2"/>
      </rPr>
      <t>notifier</t>
    </r>
    <r>
      <rPr>
        <sz val="9"/>
        <rFont val="Arial"/>
        <family val="2"/>
      </rPr>
      <t xml:space="preserve"> son activité auprès de l’Agence BIO afin de figurer sur l'annuaire officiel des opérateurs en agriculture biologique (Fichier de notifications de l'agence Bio).
Parallèlement, l'organisme certificateur déclare les opérateurs auprès de l'agence bio (fichier de certification de l'agence bio).
Ne sont comptabilisées que les exploitations agricoles des opérateurs considérés actifs l'année en cours.</t>
    </r>
  </si>
  <si>
    <t>Part par rapport à 
France métro</t>
  </si>
  <si>
    <t>évolution (%)</t>
  </si>
  <si>
    <t>Ecart 2022 à 2023</t>
  </si>
  <si>
    <t>Répartition des producteurs selon la nature de l'engagement (%)</t>
  </si>
  <si>
    <t>Nouvel engagement : exploitations qui s'engagent dans une conversion ou reprennent une certification (après arrêt)</t>
  </si>
  <si>
    <t>Maintien de l'engagement : exploitations déjà engagées l'année précédente</t>
  </si>
  <si>
    <t>Changement administratif : changement de statut juridique (ou de SIREN) ou correction admnistrative (a posteriori) d'exploitations certifiées en bio.</t>
  </si>
  <si>
    <t>NB : supprimé année 2007 car trop de non déterminés</t>
  </si>
  <si>
    <r>
      <rPr>
        <b/>
        <sz val="9"/>
        <color rgb="FF008080"/>
        <rFont val="Arial"/>
        <family val="2"/>
      </rPr>
      <t>Les données sont issues de l'Agence Bio après retraitement par le SRISET.</t>
    </r>
    <r>
      <rPr>
        <sz val="9"/>
        <rFont val="Arial"/>
        <family val="2"/>
      </rPr>
      <t xml:space="preserve">
L'Agence Bio fournit annuellement une série de données des millésimes 2007 à N-1.
Elle a récemment modifié les règles de comptabilisation des exploitations engagées selon un mode de production de biologique, enregistrant désormais comme productrices les exploitations engagées au 31 décembre de l'année. L'ensemble de la série 2007-2023 répond à ces nouvelles régles. Dans l'ensemble, l'actualisation a pour effet de réduire les surfaces et les cheptels. 
Les données publiées dans ce document, produites à partir de cette série actualisée, peuvent donc présenter des évolutions par rapport aux précédentes publications.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</si>
</sst>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0"/>
    <numFmt numFmtId="165" formatCode="0.0"/>
    <numFmt numFmtId="166" formatCode="#,##0.0_ ;\-#,##0.0\ "/>
    <numFmt numFmtId="167" formatCode="###0.0"/>
    <numFmt numFmtId="168" formatCode="#,##0\ _€"/>
    <numFmt numFmtId="169" formatCode="#,##0.0"/>
    <numFmt numFmtId="170" formatCode="###0.0%"/>
    <numFmt numFmtId="171" formatCode="0.0%"/>
  </numFmts>
  <fonts count="38" x14ac:knownFonts="1">
    <font>
      <sz val="10"/>
      <name val="Arial"/>
    </font>
    <font>
      <sz val="10"/>
      <name val="Arial"/>
      <family val="2"/>
    </font>
    <font>
      <sz val="9"/>
      <color indexed="8"/>
      <name val="Arial"/>
      <family val="2"/>
    </font>
    <font>
      <sz val="8"/>
      <name val="Arial"/>
      <family val="2"/>
    </font>
    <font>
      <b/>
      <sz val="10"/>
      <name val="Arial"/>
      <family val="2"/>
    </font>
    <font>
      <sz val="8"/>
      <color indexed="8"/>
      <name val="Arial"/>
      <family val="2"/>
    </font>
    <font>
      <b/>
      <sz val="8"/>
      <color indexed="8"/>
      <name val="Arial"/>
      <family val="2"/>
    </font>
    <font>
      <b/>
      <sz val="8"/>
      <name val="Arial"/>
      <family val="2"/>
    </font>
    <font>
      <sz val="11"/>
      <color indexed="8"/>
      <name val="Calibri"/>
      <family val="2"/>
      <charset val="1"/>
    </font>
    <font>
      <sz val="11"/>
      <color indexed="9"/>
      <name val="Calibri"/>
      <family val="2"/>
      <charset val="1"/>
    </font>
    <font>
      <sz val="8"/>
      <color indexed="8"/>
      <name val="Arial"/>
      <family val="2"/>
    </font>
    <font>
      <sz val="8"/>
      <name val="Arial"/>
      <family val="2"/>
    </font>
    <font>
      <b/>
      <sz val="10"/>
      <color indexed="8"/>
      <name val="Arial"/>
      <family val="2"/>
    </font>
    <font>
      <b/>
      <sz val="14"/>
      <name val="Arial"/>
      <family val="2"/>
    </font>
    <font>
      <b/>
      <sz val="9"/>
      <color indexed="21"/>
      <name val="Arial"/>
      <family val="2"/>
    </font>
    <font>
      <sz val="9"/>
      <name val="Arial"/>
      <family val="2"/>
    </font>
    <font>
      <b/>
      <sz val="9"/>
      <name val="Arial"/>
      <family val="2"/>
    </font>
    <font>
      <b/>
      <sz val="12"/>
      <color indexed="21"/>
      <name val="Arial"/>
      <family val="2"/>
    </font>
    <font>
      <sz val="10"/>
      <name val="Arial"/>
      <family val="2"/>
    </font>
    <font>
      <i/>
      <sz val="8"/>
      <name val="Arial"/>
      <family val="2"/>
    </font>
    <font>
      <sz val="9"/>
      <color indexed="8"/>
      <name val="Arial"/>
      <family val="2"/>
    </font>
    <font>
      <sz val="8"/>
      <color theme="1"/>
      <name val="Arial"/>
      <family val="2"/>
    </font>
    <font>
      <b/>
      <sz val="8"/>
      <color theme="1"/>
      <name val="Arial"/>
      <family val="2"/>
    </font>
    <font>
      <sz val="8"/>
      <color rgb="FF008080"/>
      <name val="Arial"/>
      <family val="2"/>
    </font>
    <font>
      <b/>
      <sz val="8"/>
      <color rgb="FF008080"/>
      <name val="Arial"/>
      <family val="2"/>
    </font>
    <font>
      <i/>
      <sz val="8"/>
      <color theme="1" tint="0.34998626667073579"/>
      <name val="Arial"/>
      <family val="2"/>
    </font>
    <font>
      <b/>
      <i/>
      <sz val="8"/>
      <color theme="1" tint="0.34998626667073579"/>
      <name val="Arial"/>
      <family val="2"/>
    </font>
    <font>
      <sz val="7"/>
      <color indexed="8"/>
      <name val="Arial"/>
      <family val="2"/>
    </font>
    <font>
      <sz val="7"/>
      <color theme="1"/>
      <name val="Arial"/>
      <family val="2"/>
    </font>
    <font>
      <i/>
      <sz val="7"/>
      <color theme="1" tint="0.34998626667073579"/>
      <name val="Arial"/>
      <family val="2"/>
    </font>
    <font>
      <sz val="10"/>
      <color theme="0" tint="-0.34998626667073579"/>
      <name val="Arial"/>
      <family val="2"/>
    </font>
    <font>
      <sz val="8"/>
      <color theme="0" tint="-0.34998626667073579"/>
      <name val="Arial"/>
      <family val="2"/>
    </font>
    <font>
      <b/>
      <sz val="8"/>
      <color theme="0" tint="-0.34998626667073579"/>
      <name val="Arial"/>
      <family val="2"/>
    </font>
    <font>
      <b/>
      <sz val="9"/>
      <color rgb="FF008080"/>
      <name val="Arial"/>
      <family val="2"/>
    </font>
    <font>
      <i/>
      <sz val="8"/>
      <color theme="1"/>
      <name val="Arial"/>
      <family val="2"/>
    </font>
    <font>
      <i/>
      <sz val="8"/>
      <color theme="1" tint="0.499984740745262"/>
      <name val="Arial"/>
      <family val="2"/>
    </font>
    <font>
      <sz val="7"/>
      <name val="Arial"/>
      <family val="2"/>
    </font>
    <font>
      <b/>
      <sz val="9"/>
      <color rgb="FFFF0000"/>
      <name val="Arial"/>
      <family val="2"/>
    </font>
  </fonts>
  <fills count="12">
    <fill>
      <patternFill patternType="none"/>
    </fill>
    <fill>
      <patternFill patternType="gray125"/>
    </fill>
    <fill>
      <patternFill patternType="solid">
        <fgColor indexed="41"/>
        <bgColor indexed="63"/>
      </patternFill>
    </fill>
    <fill>
      <patternFill patternType="solid">
        <fgColor indexed="33"/>
        <bgColor indexed="63"/>
      </patternFill>
    </fill>
    <fill>
      <patternFill patternType="solid">
        <fgColor indexed="15"/>
        <bgColor indexed="44"/>
      </patternFill>
    </fill>
    <fill>
      <patternFill patternType="solid">
        <fgColor indexed="52"/>
        <bgColor indexed="55"/>
      </patternFill>
    </fill>
    <fill>
      <patternFill patternType="solid">
        <fgColor indexed="9"/>
        <bgColor indexed="64"/>
      </patternFill>
    </fill>
    <fill>
      <patternFill patternType="solid">
        <fgColor indexed="9"/>
        <bgColor indexed="9"/>
      </patternFill>
    </fill>
    <fill>
      <patternFill patternType="solid">
        <fgColor indexed="9"/>
        <bgColor indexed="26"/>
      </patternFill>
    </fill>
    <fill>
      <patternFill patternType="solid">
        <fgColor theme="0"/>
        <bgColor indexed="64"/>
      </patternFill>
    </fill>
    <fill>
      <patternFill patternType="solid">
        <fgColor theme="0"/>
        <bgColor indexed="9"/>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21"/>
      </left>
      <right style="thin">
        <color indexed="21"/>
      </right>
      <top/>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bottom style="thin">
        <color indexed="21"/>
      </bottom>
      <diagonal/>
    </border>
    <border>
      <left style="thin">
        <color indexed="30"/>
      </left>
      <right style="thin">
        <color indexed="30"/>
      </right>
      <top style="thin">
        <color indexed="30"/>
      </top>
      <bottom/>
      <diagonal/>
    </border>
    <border>
      <left style="hair">
        <color indexed="30"/>
      </left>
      <right style="hair">
        <color indexed="30"/>
      </right>
      <top style="hair">
        <color indexed="30"/>
      </top>
      <bottom style="hair">
        <color indexed="30"/>
      </bottom>
      <diagonal/>
    </border>
    <border>
      <left style="thin">
        <color rgb="FF008080"/>
      </left>
      <right style="thin">
        <color rgb="FF008080"/>
      </right>
      <top/>
      <bottom/>
      <diagonal/>
    </border>
    <border>
      <left style="thin">
        <color indexed="30"/>
      </left>
      <right style="hair">
        <color indexed="30"/>
      </right>
      <top style="thin">
        <color indexed="30"/>
      </top>
      <bottom style="hair">
        <color indexed="30"/>
      </bottom>
      <diagonal/>
    </border>
    <border>
      <left style="hair">
        <color indexed="30"/>
      </left>
      <right style="hair">
        <color indexed="30"/>
      </right>
      <top style="thin">
        <color indexed="30"/>
      </top>
      <bottom style="hair">
        <color indexed="30"/>
      </bottom>
      <diagonal/>
    </border>
    <border>
      <left style="hair">
        <color indexed="30"/>
      </left>
      <right style="thin">
        <color indexed="30"/>
      </right>
      <top style="thin">
        <color indexed="30"/>
      </top>
      <bottom style="hair">
        <color indexed="30"/>
      </bottom>
      <diagonal/>
    </border>
    <border>
      <left style="thin">
        <color indexed="30"/>
      </left>
      <right style="hair">
        <color indexed="30"/>
      </right>
      <top style="hair">
        <color indexed="30"/>
      </top>
      <bottom style="hair">
        <color indexed="30"/>
      </bottom>
      <diagonal/>
    </border>
    <border>
      <left style="hair">
        <color indexed="30"/>
      </left>
      <right style="thin">
        <color indexed="30"/>
      </right>
      <top style="hair">
        <color indexed="30"/>
      </top>
      <bottom style="hair">
        <color indexed="30"/>
      </bottom>
      <diagonal/>
    </border>
    <border>
      <left style="thin">
        <color indexed="30"/>
      </left>
      <right style="hair">
        <color indexed="30"/>
      </right>
      <top style="hair">
        <color indexed="30"/>
      </top>
      <bottom style="thin">
        <color indexed="30"/>
      </bottom>
      <diagonal/>
    </border>
    <border>
      <left style="hair">
        <color indexed="30"/>
      </left>
      <right style="hair">
        <color indexed="30"/>
      </right>
      <top style="hair">
        <color indexed="30"/>
      </top>
      <bottom style="thin">
        <color indexed="30"/>
      </bottom>
      <diagonal/>
    </border>
    <border>
      <left style="hair">
        <color indexed="30"/>
      </left>
      <right style="thin">
        <color indexed="30"/>
      </right>
      <top style="hair">
        <color indexed="30"/>
      </top>
      <bottom style="thin">
        <color indexed="30"/>
      </bottom>
      <diagonal/>
    </border>
    <border>
      <left style="thin">
        <color indexed="30"/>
      </left>
      <right style="thin">
        <color indexed="30"/>
      </right>
      <top/>
      <bottom/>
      <diagonal/>
    </border>
    <border>
      <left style="thin">
        <color indexed="30"/>
      </left>
      <right style="thin">
        <color indexed="30"/>
      </right>
      <top/>
      <bottom style="thin">
        <color indexed="30"/>
      </bottom>
      <diagonal/>
    </border>
    <border>
      <left/>
      <right style="thin">
        <color indexed="21"/>
      </right>
      <top/>
      <bottom style="thin">
        <color indexed="21"/>
      </bottom>
      <diagonal/>
    </border>
    <border>
      <left style="thin">
        <color indexed="64"/>
      </left>
      <right style="thin">
        <color indexed="64"/>
      </right>
      <top style="thin">
        <color indexed="64"/>
      </top>
      <bottom/>
      <diagonal/>
    </border>
    <border>
      <left style="thin">
        <color rgb="FF008080"/>
      </left>
      <right/>
      <top/>
      <bottom/>
      <diagonal/>
    </border>
    <border>
      <left style="thin">
        <color rgb="FF008080"/>
      </left>
      <right style="thin">
        <color rgb="FF008080"/>
      </right>
      <top style="thin">
        <color rgb="FF008080"/>
      </top>
      <bottom style="thin">
        <color rgb="FF008080"/>
      </bottom>
      <diagonal/>
    </border>
    <border>
      <left style="thin">
        <color rgb="FF008080"/>
      </left>
      <right style="thin">
        <color rgb="FF008080"/>
      </right>
      <top style="thin">
        <color rgb="FF008080"/>
      </top>
      <bottom/>
      <diagonal/>
    </border>
    <border>
      <left style="thin">
        <color rgb="FF008080"/>
      </left>
      <right style="thin">
        <color rgb="FF008080"/>
      </right>
      <top/>
      <bottom style="thin">
        <color rgb="FF008080"/>
      </bottom>
      <diagonal/>
    </border>
    <border>
      <left style="thin">
        <color rgb="FF008080"/>
      </left>
      <right/>
      <top style="thin">
        <color rgb="FF008080"/>
      </top>
      <bottom style="thin">
        <color rgb="FF008080"/>
      </bottom>
      <diagonal/>
    </border>
    <border>
      <left/>
      <right/>
      <top style="thin">
        <color rgb="FF008080"/>
      </top>
      <bottom style="thin">
        <color rgb="FF008080"/>
      </bottom>
      <diagonal/>
    </border>
    <border>
      <left/>
      <right style="thin">
        <color rgb="FF008080"/>
      </right>
      <top style="thin">
        <color rgb="FF008080"/>
      </top>
      <bottom style="thin">
        <color rgb="FF008080"/>
      </bottom>
      <diagonal/>
    </border>
    <border>
      <left/>
      <right style="thin">
        <color rgb="FF008080"/>
      </right>
      <top/>
      <bottom/>
      <diagonal/>
    </border>
    <border>
      <left/>
      <right style="thin">
        <color rgb="FF008080"/>
      </right>
      <top/>
      <bottom style="thin">
        <color rgb="FF008080"/>
      </bottom>
      <diagonal/>
    </border>
    <border>
      <left style="thin">
        <color rgb="FF008080"/>
      </left>
      <right/>
      <top/>
      <bottom style="thin">
        <color rgb="FF008080"/>
      </bottom>
      <diagonal/>
    </border>
    <border>
      <left/>
      <right/>
      <top style="thin">
        <color indexed="30"/>
      </top>
      <bottom/>
      <diagonal/>
    </border>
    <border>
      <left/>
      <right style="thin">
        <color indexed="30"/>
      </right>
      <top style="thin">
        <color indexed="30"/>
      </top>
      <bottom/>
      <diagonal/>
    </border>
    <border>
      <left style="thin">
        <color indexed="30"/>
      </left>
      <right style="hair">
        <color indexed="30"/>
      </right>
      <top style="hair">
        <color indexed="30"/>
      </top>
      <bottom/>
      <diagonal/>
    </border>
    <border>
      <left style="hair">
        <color indexed="30"/>
      </left>
      <right style="hair">
        <color indexed="30"/>
      </right>
      <top style="hair">
        <color indexed="30"/>
      </top>
      <bottom/>
      <diagonal/>
    </border>
    <border>
      <left style="hair">
        <color indexed="30"/>
      </left>
      <right style="thin">
        <color indexed="30"/>
      </right>
      <top style="hair">
        <color indexed="30"/>
      </top>
      <bottom/>
      <diagonal/>
    </border>
  </borders>
  <cellStyleXfs count="10">
    <xf numFmtId="0" fontId="0" fillId="0" borderId="0"/>
    <xf numFmtId="44" fontId="1" fillId="0" borderId="0" applyFont="0" applyFill="0" applyBorder="0" applyAlignment="0" applyProtection="0"/>
    <xf numFmtId="0" fontId="8" fillId="2" borderId="0"/>
    <xf numFmtId="0" fontId="8" fillId="3" borderId="0"/>
    <xf numFmtId="0" fontId="8" fillId="4" borderId="0"/>
    <xf numFmtId="0" fontId="9" fillId="5" borderId="0"/>
    <xf numFmtId="0" fontId="1" fillId="0" borderId="0"/>
    <xf numFmtId="0" fontId="8" fillId="0" borderId="0"/>
    <xf numFmtId="0" fontId="18" fillId="0" borderId="0"/>
    <xf numFmtId="0" fontId="18" fillId="0" borderId="0"/>
  </cellStyleXfs>
  <cellXfs count="235">
    <xf numFmtId="0" fontId="0" fillId="0" borderId="0" xfId="0"/>
    <xf numFmtId="0" fontId="0" fillId="6" borderId="0" xfId="0" applyFill="1" applyBorder="1" applyAlignment="1">
      <alignment vertical="center"/>
    </xf>
    <xf numFmtId="0" fontId="2" fillId="7" borderId="0" xfId="0" applyFont="1" applyFill="1" applyBorder="1" applyAlignment="1">
      <alignment vertical="center" wrapText="1"/>
    </xf>
    <xf numFmtId="0" fontId="0" fillId="6" borderId="0" xfId="0" applyFill="1" applyAlignment="1">
      <alignment vertical="center"/>
    </xf>
    <xf numFmtId="0" fontId="4" fillId="6" borderId="0" xfId="0" applyFont="1" applyFill="1" applyAlignment="1">
      <alignment vertical="center"/>
    </xf>
    <xf numFmtId="164" fontId="3" fillId="6" borderId="0" xfId="0" applyNumberFormat="1" applyFont="1" applyFill="1" applyBorder="1" applyAlignment="1">
      <alignment horizontal="center" vertical="center"/>
    </xf>
    <xf numFmtId="0" fontId="10" fillId="6" borderId="0" xfId="7" applyFont="1" applyFill="1" applyAlignment="1">
      <alignment vertical="center"/>
    </xf>
    <xf numFmtId="0" fontId="11" fillId="6" borderId="0" xfId="7" applyFont="1" applyFill="1" applyBorder="1" applyAlignment="1">
      <alignment horizontal="center" vertical="center" wrapText="1"/>
    </xf>
    <xf numFmtId="0" fontId="10" fillId="6" borderId="0" xfId="7" applyFont="1" applyFill="1" applyBorder="1" applyAlignment="1">
      <alignment vertical="center"/>
    </xf>
    <xf numFmtId="0" fontId="0" fillId="6" borderId="0" xfId="0" applyFill="1"/>
    <xf numFmtId="0" fontId="5" fillId="7" borderId="0" xfId="0" applyFont="1" applyFill="1" applyBorder="1" applyAlignment="1">
      <alignment vertical="center" wrapText="1"/>
    </xf>
    <xf numFmtId="164" fontId="5" fillId="7" borderId="0" xfId="0" applyNumberFormat="1" applyFont="1" applyFill="1" applyBorder="1" applyAlignment="1">
      <alignment horizontal="left" vertical="center"/>
    </xf>
    <xf numFmtId="0" fontId="12" fillId="6" borderId="0" xfId="7" applyFont="1" applyFill="1" applyAlignment="1">
      <alignment vertical="center"/>
    </xf>
    <xf numFmtId="0" fontId="5" fillId="6" borderId="0" xfId="0" applyFont="1" applyFill="1" applyBorder="1" applyAlignment="1">
      <alignment horizontal="left" vertical="center" wrapText="1"/>
    </xf>
    <xf numFmtId="0" fontId="0" fillId="6" borderId="0" xfId="0" applyFill="1" applyAlignment="1">
      <alignment wrapText="1"/>
    </xf>
    <xf numFmtId="0" fontId="7" fillId="6"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5" fillId="6" borderId="0" xfId="0" applyFont="1" applyFill="1" applyBorder="1" applyAlignment="1">
      <alignment horizontal="left" vertical="center"/>
    </xf>
    <xf numFmtId="3" fontId="10" fillId="6" borderId="0" xfId="7" applyNumberFormat="1" applyFont="1" applyFill="1" applyBorder="1" applyAlignment="1">
      <alignment vertical="center"/>
    </xf>
    <xf numFmtId="0" fontId="6" fillId="6" borderId="0" xfId="7" applyFont="1" applyFill="1" applyBorder="1" applyAlignment="1">
      <alignment horizontal="center" vertical="center" wrapText="1"/>
    </xf>
    <xf numFmtId="164" fontId="5" fillId="6" borderId="0" xfId="0" applyNumberFormat="1" applyFont="1" applyFill="1" applyBorder="1" applyAlignment="1">
      <alignment horizontal="center" vertical="center"/>
    </xf>
    <xf numFmtId="0" fontId="4" fillId="6" borderId="0" xfId="0" applyFont="1" applyFill="1" applyAlignment="1">
      <alignment horizontal="center" vertical="center"/>
    </xf>
    <xf numFmtId="0" fontId="5" fillId="6" borderId="0" xfId="0" applyFont="1" applyFill="1" applyBorder="1" applyAlignment="1">
      <alignment horizontal="center" vertical="center" wrapText="1"/>
    </xf>
    <xf numFmtId="0" fontId="1" fillId="6" borderId="0" xfId="6" applyFill="1"/>
    <xf numFmtId="0" fontId="13" fillId="6" borderId="0" xfId="6" applyFont="1" applyFill="1"/>
    <xf numFmtId="0" fontId="0" fillId="6" borderId="0" xfId="0" applyFill="1" applyAlignment="1">
      <alignment horizontal="center" vertical="center"/>
    </xf>
    <xf numFmtId="0" fontId="7" fillId="6" borderId="0" xfId="0" applyFont="1" applyFill="1" applyBorder="1" applyAlignment="1">
      <alignment vertical="center" wrapText="1"/>
    </xf>
    <xf numFmtId="0" fontId="0" fillId="6" borderId="0" xfId="0" applyFill="1" applyBorder="1" applyAlignment="1">
      <alignment vertical="center" wrapText="1"/>
    </xf>
    <xf numFmtId="0" fontId="0" fillId="6" borderId="0" xfId="0" applyFill="1" applyBorder="1" applyAlignment="1">
      <alignment horizontal="center" vertical="center" wrapText="1"/>
    </xf>
    <xf numFmtId="0" fontId="0" fillId="6" borderId="0" xfId="0" applyFill="1" applyAlignment="1">
      <alignment horizontal="center" vertical="center" wrapText="1"/>
    </xf>
    <xf numFmtId="0" fontId="1" fillId="6" borderId="0" xfId="6" applyFont="1" applyFill="1"/>
    <xf numFmtId="0" fontId="10" fillId="6" borderId="0" xfId="7" applyFont="1" applyFill="1" applyAlignment="1">
      <alignment horizontal="center" vertical="center"/>
    </xf>
    <xf numFmtId="0" fontId="5" fillId="6" borderId="0" xfId="0" applyFont="1" applyFill="1" applyBorder="1" applyAlignment="1">
      <alignment horizontal="center" vertical="center"/>
    </xf>
    <xf numFmtId="1" fontId="3" fillId="6" borderId="0" xfId="0" applyNumberFormat="1" applyFont="1" applyFill="1" applyAlignment="1">
      <alignment vertical="center"/>
    </xf>
    <xf numFmtId="0" fontId="3" fillId="6" borderId="1" xfId="0" applyFont="1" applyFill="1" applyBorder="1" applyAlignment="1">
      <alignment horizontal="center" vertical="center"/>
    </xf>
    <xf numFmtId="0" fontId="15" fillId="6" borderId="0" xfId="0" applyFont="1" applyFill="1"/>
    <xf numFmtId="0" fontId="14" fillId="6" borderId="0" xfId="7" applyFont="1" applyFill="1" applyAlignment="1">
      <alignment vertical="center" wrapText="1"/>
    </xf>
    <xf numFmtId="0" fontId="17" fillId="6" borderId="0" xfId="0" applyFont="1" applyFill="1" applyAlignment="1">
      <alignment vertical="center"/>
    </xf>
    <xf numFmtId="0" fontId="11" fillId="6" borderId="0" xfId="6" applyFont="1" applyFill="1"/>
    <xf numFmtId="3" fontId="0" fillId="6" borderId="0" xfId="0" applyNumberFormat="1" applyFill="1"/>
    <xf numFmtId="165" fontId="0" fillId="6" borderId="0" xfId="0" applyNumberFormat="1" applyFill="1" applyAlignment="1">
      <alignment horizontal="center"/>
    </xf>
    <xf numFmtId="2" fontId="10" fillId="6" borderId="0" xfId="7" applyNumberFormat="1" applyFont="1" applyFill="1" applyAlignment="1">
      <alignment vertical="center"/>
    </xf>
    <xf numFmtId="0" fontId="11" fillId="6" borderId="0" xfId="7" applyFont="1" applyFill="1" applyAlignment="1">
      <alignment vertical="center"/>
    </xf>
    <xf numFmtId="0" fontId="18" fillId="6" borderId="0" xfId="0" applyFont="1" applyFill="1"/>
    <xf numFmtId="3" fontId="10" fillId="6" borderId="0" xfId="7" applyNumberFormat="1" applyFont="1" applyFill="1" applyAlignment="1">
      <alignment vertical="center"/>
    </xf>
    <xf numFmtId="168" fontId="0" fillId="6" borderId="0" xfId="0" applyNumberFormat="1" applyFill="1" applyBorder="1" applyAlignment="1">
      <alignment vertical="center"/>
    </xf>
    <xf numFmtId="0" fontId="0" fillId="6" borderId="0" xfId="0" applyFill="1" applyBorder="1" applyAlignment="1">
      <alignment horizontal="center" vertical="center"/>
    </xf>
    <xf numFmtId="0" fontId="10" fillId="10" borderId="0" xfId="0" applyFont="1" applyFill="1" applyBorder="1" applyAlignment="1">
      <alignment horizontal="left" vertical="center"/>
    </xf>
    <xf numFmtId="164" fontId="5" fillId="9" borderId="0" xfId="0" applyNumberFormat="1" applyFont="1" applyFill="1" applyBorder="1" applyAlignment="1">
      <alignment horizontal="left" vertical="center"/>
    </xf>
    <xf numFmtId="0" fontId="0" fillId="9" borderId="0" xfId="0" applyFill="1" applyBorder="1" applyAlignment="1">
      <alignment vertical="center"/>
    </xf>
    <xf numFmtId="0" fontId="0" fillId="9" borderId="0" xfId="0" applyFill="1" applyBorder="1" applyAlignment="1">
      <alignment horizontal="center" vertical="center"/>
    </xf>
    <xf numFmtId="0" fontId="0" fillId="6" borderId="0" xfId="0" applyFill="1" applyAlignment="1">
      <alignment vertical="center" wrapText="1"/>
    </xf>
    <xf numFmtId="0" fontId="0" fillId="9" borderId="0" xfId="0" applyFill="1" applyAlignment="1">
      <alignment vertical="center"/>
    </xf>
    <xf numFmtId="164" fontId="6" fillId="7" borderId="0" xfId="0" applyNumberFormat="1" applyFont="1" applyFill="1" applyBorder="1" applyAlignment="1">
      <alignment horizontal="left" vertical="center"/>
    </xf>
    <xf numFmtId="0" fontId="1" fillId="6" borderId="0" xfId="6" applyFill="1" applyAlignment="1">
      <alignment vertical="center"/>
    </xf>
    <xf numFmtId="0" fontId="1" fillId="6" borderId="0" xfId="6" applyFont="1" applyFill="1" applyAlignment="1">
      <alignment vertical="center"/>
    </xf>
    <xf numFmtId="0" fontId="13" fillId="6" borderId="0" xfId="6" applyFont="1" applyFill="1" applyAlignment="1">
      <alignment vertical="center"/>
    </xf>
    <xf numFmtId="0" fontId="2" fillId="6" borderId="0" xfId="0" applyFont="1" applyFill="1" applyBorder="1" applyAlignment="1">
      <alignment vertical="center" wrapText="1"/>
    </xf>
    <xf numFmtId="0" fontId="2" fillId="7" borderId="0" xfId="0" applyFont="1" applyFill="1" applyBorder="1" applyAlignment="1">
      <alignment horizontal="center" vertical="center"/>
    </xf>
    <xf numFmtId="0" fontId="2" fillId="7" borderId="0" xfId="0" applyFont="1" applyFill="1" applyBorder="1" applyAlignment="1">
      <alignment horizontal="left" vertical="center" wrapText="1"/>
    </xf>
    <xf numFmtId="1" fontId="3" fillId="9" borderId="0" xfId="0" applyNumberFormat="1" applyFont="1" applyFill="1" applyBorder="1" applyAlignment="1">
      <alignment vertical="center"/>
    </xf>
    <xf numFmtId="0" fontId="20" fillId="9" borderId="0" xfId="8" applyFont="1" applyFill="1" applyBorder="1" applyAlignment="1">
      <alignment horizontal="center" vertical="center" wrapText="1"/>
    </xf>
    <xf numFmtId="170" fontId="20" fillId="9" borderId="0" xfId="8" applyNumberFormat="1" applyFont="1" applyFill="1" applyBorder="1" applyAlignment="1">
      <alignment horizontal="right" vertical="center"/>
    </xf>
    <xf numFmtId="3" fontId="20" fillId="9" borderId="0" xfId="8" applyNumberFormat="1" applyFont="1" applyFill="1" applyBorder="1" applyAlignment="1">
      <alignment horizontal="right" vertical="center"/>
    </xf>
    <xf numFmtId="0" fontId="10" fillId="6" borderId="0" xfId="0" applyFont="1" applyFill="1" applyBorder="1" applyAlignment="1">
      <alignment horizontal="center" vertical="center" wrapText="1"/>
    </xf>
    <xf numFmtId="0" fontId="10" fillId="6" borderId="0" xfId="0" applyFont="1" applyFill="1" applyBorder="1" applyAlignment="1">
      <alignment vertical="center" wrapText="1"/>
    </xf>
    <xf numFmtId="0" fontId="10" fillId="6" borderId="6" xfId="0" applyFont="1" applyFill="1" applyBorder="1" applyAlignment="1">
      <alignment horizontal="center" vertical="center" wrapText="1"/>
    </xf>
    <xf numFmtId="164" fontId="10" fillId="6" borderId="7" xfId="0" applyNumberFormat="1" applyFont="1" applyFill="1" applyBorder="1" applyAlignment="1">
      <alignment horizontal="right" vertical="center"/>
    </xf>
    <xf numFmtId="164" fontId="10" fillId="7" borderId="7" xfId="0" applyNumberFormat="1" applyFont="1" applyFill="1" applyBorder="1" applyAlignment="1">
      <alignment horizontal="right" vertical="top"/>
    </xf>
    <xf numFmtId="0" fontId="10" fillId="6" borderId="9" xfId="0" applyFont="1" applyFill="1" applyBorder="1" applyAlignment="1">
      <alignment horizontal="left" vertical="center"/>
    </xf>
    <xf numFmtId="164" fontId="10" fillId="6" borderId="10" xfId="0" applyNumberFormat="1" applyFont="1" applyFill="1" applyBorder="1" applyAlignment="1">
      <alignment horizontal="right" vertical="center"/>
    </xf>
    <xf numFmtId="164" fontId="10" fillId="6" borderId="11" xfId="0" applyNumberFormat="1" applyFont="1" applyFill="1" applyBorder="1" applyAlignment="1">
      <alignment horizontal="right" vertical="center"/>
    </xf>
    <xf numFmtId="0" fontId="10" fillId="6" borderId="12" xfId="0" applyFont="1" applyFill="1" applyBorder="1" applyAlignment="1">
      <alignment horizontal="left" vertical="center"/>
    </xf>
    <xf numFmtId="164" fontId="10" fillId="6" borderId="13" xfId="0" applyNumberFormat="1" applyFont="1" applyFill="1" applyBorder="1" applyAlignment="1">
      <alignment horizontal="right" vertical="center"/>
    </xf>
    <xf numFmtId="164" fontId="11" fillId="6" borderId="13" xfId="0" applyNumberFormat="1" applyFont="1" applyFill="1" applyBorder="1"/>
    <xf numFmtId="0" fontId="11" fillId="6" borderId="12" xfId="0" applyFont="1" applyFill="1" applyBorder="1" applyAlignment="1">
      <alignment horizontal="left" vertical="center"/>
    </xf>
    <xf numFmtId="164" fontId="11" fillId="6" borderId="13" xfId="0" applyNumberFormat="1" applyFont="1" applyFill="1" applyBorder="1" applyAlignment="1">
      <alignment vertical="center"/>
    </xf>
    <xf numFmtId="164" fontId="10" fillId="0" borderId="7" xfId="0" applyNumberFormat="1" applyFont="1" applyBorder="1" applyAlignment="1">
      <alignment horizontal="right" vertical="top"/>
    </xf>
    <xf numFmtId="164" fontId="10" fillId="0" borderId="7" xfId="9" applyNumberFormat="1" applyFont="1" applyBorder="1" applyAlignment="1">
      <alignment horizontal="right" vertical="top"/>
    </xf>
    <xf numFmtId="0" fontId="3" fillId="6" borderId="1" xfId="0" applyFont="1" applyFill="1" applyBorder="1" applyAlignment="1">
      <alignment vertical="center"/>
    </xf>
    <xf numFmtId="164" fontId="5" fillId="0" borderId="1" xfId="0" applyNumberFormat="1" applyFont="1" applyBorder="1" applyAlignment="1">
      <alignment horizontal="right" vertical="center"/>
    </xf>
    <xf numFmtId="0" fontId="3" fillId="0" borderId="1" xfId="0" applyFont="1" applyBorder="1" applyAlignment="1">
      <alignment horizontal="center" vertical="center"/>
    </xf>
    <xf numFmtId="164" fontId="2" fillId="0" borderId="1" xfId="0" applyNumberFormat="1" applyFont="1" applyBorder="1" applyAlignment="1">
      <alignment horizontal="right" vertical="center"/>
    </xf>
    <xf numFmtId="0" fontId="0" fillId="0" borderId="0" xfId="0" applyAlignment="1">
      <alignment vertical="center"/>
    </xf>
    <xf numFmtId="0" fontId="2" fillId="10" borderId="0" xfId="0" applyFont="1" applyFill="1" applyBorder="1" applyAlignment="1">
      <alignment horizontal="left" vertical="center" wrapText="1"/>
    </xf>
    <xf numFmtId="0" fontId="0" fillId="9" borderId="0" xfId="0" applyFill="1" applyAlignment="1">
      <alignment vertical="center" wrapText="1"/>
    </xf>
    <xf numFmtId="0" fontId="0" fillId="9" borderId="0" xfId="0" applyFill="1" applyAlignment="1">
      <alignment horizontal="center" vertical="center"/>
    </xf>
    <xf numFmtId="0" fontId="0" fillId="9" borderId="0" xfId="0" applyFill="1" applyBorder="1" applyAlignment="1">
      <alignment horizontal="center" vertical="center" wrapText="1"/>
    </xf>
    <xf numFmtId="0" fontId="0" fillId="9" borderId="0" xfId="0" applyFill="1" applyBorder="1" applyAlignment="1">
      <alignment vertical="center" wrapText="1"/>
    </xf>
    <xf numFmtId="4" fontId="0" fillId="6" borderId="0" xfId="0" applyNumberFormat="1" applyFill="1" applyBorder="1" applyAlignment="1">
      <alignment vertical="center"/>
    </xf>
    <xf numFmtId="0" fontId="11" fillId="6" borderId="13" xfId="0" applyFont="1" applyFill="1" applyBorder="1" applyAlignment="1">
      <alignment vertical="center"/>
    </xf>
    <xf numFmtId="0" fontId="0" fillId="6" borderId="14" xfId="0" applyFill="1" applyBorder="1" applyAlignment="1">
      <alignment horizontal="center" vertical="center"/>
    </xf>
    <xf numFmtId="0" fontId="0" fillId="6" borderId="15" xfId="0" applyFill="1" applyBorder="1" applyAlignment="1">
      <alignment vertical="center"/>
    </xf>
    <xf numFmtId="0" fontId="0" fillId="6" borderId="16" xfId="0" applyFill="1" applyBorder="1" applyAlignment="1">
      <alignment vertical="center"/>
    </xf>
    <xf numFmtId="0" fontId="1" fillId="6" borderId="0" xfId="0" applyFont="1" applyFill="1" applyAlignment="1">
      <alignment vertical="center"/>
    </xf>
    <xf numFmtId="0" fontId="3" fillId="6" borderId="20" xfId="0" applyFont="1" applyFill="1" applyBorder="1" applyAlignment="1">
      <alignment horizontal="center" vertical="center"/>
    </xf>
    <xf numFmtId="0" fontId="3" fillId="6" borderId="20" xfId="0" applyFont="1" applyFill="1" applyBorder="1" applyAlignment="1">
      <alignment vertical="center"/>
    </xf>
    <xf numFmtId="0" fontId="3" fillId="0" borderId="1" xfId="0" applyFont="1" applyBorder="1"/>
    <xf numFmtId="1" fontId="10" fillId="6" borderId="0" xfId="7" applyNumberFormat="1" applyFont="1" applyFill="1" applyAlignment="1">
      <alignment vertical="center"/>
    </xf>
    <xf numFmtId="0" fontId="5" fillId="6" borderId="0" xfId="7" applyFont="1" applyFill="1" applyAlignment="1">
      <alignment vertical="center"/>
    </xf>
    <xf numFmtId="169" fontId="10" fillId="6" borderId="0" xfId="7" applyNumberFormat="1" applyFont="1" applyFill="1" applyAlignment="1">
      <alignment vertical="center"/>
    </xf>
    <xf numFmtId="165" fontId="10" fillId="6" borderId="0" xfId="7" applyNumberFormat="1" applyFont="1" applyFill="1" applyAlignment="1">
      <alignment vertical="center"/>
    </xf>
    <xf numFmtId="165" fontId="11" fillId="6" borderId="0" xfId="0" applyNumberFormat="1" applyFont="1" applyFill="1" applyBorder="1" applyAlignment="1">
      <alignment horizontal="left" vertical="center" wrapText="1"/>
    </xf>
    <xf numFmtId="166" fontId="11" fillId="6" borderId="0" xfId="1" applyNumberFormat="1" applyFont="1" applyFill="1" applyBorder="1" applyAlignment="1">
      <alignment horizontal="center" vertical="center" wrapText="1"/>
    </xf>
    <xf numFmtId="166" fontId="11" fillId="6" borderId="0" xfId="1" applyNumberFormat="1" applyFont="1" applyFill="1" applyBorder="1" applyAlignment="1">
      <alignment horizontal="center" vertical="center"/>
    </xf>
    <xf numFmtId="3" fontId="21" fillId="0" borderId="8" xfId="0" applyNumberFormat="1" applyFont="1" applyBorder="1"/>
    <xf numFmtId="0" fontId="21" fillId="0" borderId="8" xfId="0" applyFont="1" applyBorder="1"/>
    <xf numFmtId="3" fontId="21" fillId="11" borderId="8" xfId="0" applyNumberFormat="1" applyFont="1" applyFill="1" applyBorder="1"/>
    <xf numFmtId="0" fontId="22" fillId="11" borderId="24" xfId="0" applyFont="1" applyFill="1" applyBorder="1"/>
    <xf numFmtId="3" fontId="21" fillId="11" borderId="24" xfId="0" applyNumberFormat="1" applyFont="1" applyFill="1" applyBorder="1"/>
    <xf numFmtId="0" fontId="4" fillId="6" borderId="28" xfId="7" applyFont="1" applyFill="1" applyBorder="1" applyAlignment="1">
      <alignment horizontal="left" vertical="center"/>
    </xf>
    <xf numFmtId="0" fontId="22" fillId="11" borderId="23" xfId="0" applyFont="1" applyFill="1" applyBorder="1"/>
    <xf numFmtId="0" fontId="21" fillId="0" borderId="29" xfId="0" applyFont="1" applyBorder="1"/>
    <xf numFmtId="3" fontId="3" fillId="8" borderId="0" xfId="0" applyNumberFormat="1" applyFont="1" applyFill="1" applyBorder="1" applyAlignment="1">
      <alignment horizontal="center" vertical="center" wrapText="1"/>
    </xf>
    <xf numFmtId="3" fontId="5" fillId="8" borderId="0" xfId="0" applyNumberFormat="1" applyFont="1" applyFill="1" applyBorder="1" applyAlignment="1">
      <alignment horizontal="center" vertical="center" wrapText="1"/>
    </xf>
    <xf numFmtId="3" fontId="5" fillId="7" borderId="0" xfId="0" applyNumberFormat="1" applyFont="1" applyFill="1" applyBorder="1" applyAlignment="1">
      <alignment horizontal="right" vertical="top"/>
    </xf>
    <xf numFmtId="3" fontId="5" fillId="7" borderId="0" xfId="0" applyNumberFormat="1" applyFont="1" applyFill="1" applyBorder="1" applyAlignment="1">
      <alignment horizontal="center" vertical="top"/>
    </xf>
    <xf numFmtId="169" fontId="5" fillId="7" borderId="0" xfId="0" applyNumberFormat="1" applyFont="1" applyFill="1" applyBorder="1" applyAlignment="1">
      <alignment horizontal="center" vertical="top"/>
    </xf>
    <xf numFmtId="1" fontId="10" fillId="6" borderId="0" xfId="7" applyNumberFormat="1" applyFont="1" applyFill="1" applyBorder="1" applyAlignment="1">
      <alignment vertical="center"/>
    </xf>
    <xf numFmtId="3" fontId="6" fillId="7" borderId="0" xfId="0" applyNumberFormat="1" applyFont="1" applyFill="1" applyBorder="1" applyAlignment="1">
      <alignment horizontal="center" vertical="justify"/>
    </xf>
    <xf numFmtId="3" fontId="6" fillId="7" borderId="0" xfId="0" applyNumberFormat="1" applyFont="1" applyFill="1" applyBorder="1" applyAlignment="1">
      <alignment horizontal="center" vertical="justify" wrapText="1"/>
    </xf>
    <xf numFmtId="0" fontId="10" fillId="6" borderId="0" xfId="7" applyFont="1" applyFill="1" applyAlignment="1">
      <alignment vertical="justify"/>
    </xf>
    <xf numFmtId="0" fontId="6" fillId="6" borderId="0" xfId="7" applyFont="1" applyFill="1" applyAlignment="1">
      <alignment vertical="center"/>
    </xf>
    <xf numFmtId="0" fontId="4" fillId="6" borderId="0" xfId="6" applyFont="1" applyFill="1"/>
    <xf numFmtId="3" fontId="5" fillId="7" borderId="8" xfId="0" applyNumberFormat="1" applyFont="1" applyFill="1" applyBorder="1" applyAlignment="1">
      <alignment horizontal="left" vertical="top" wrapText="1"/>
    </xf>
    <xf numFmtId="165" fontId="25" fillId="0" borderId="8" xfId="0" applyNumberFormat="1" applyFont="1" applyBorder="1"/>
    <xf numFmtId="0" fontId="6" fillId="6" borderId="24" xfId="7" applyFont="1" applyFill="1" applyBorder="1" applyAlignment="1">
      <alignment vertical="center"/>
    </xf>
    <xf numFmtId="165" fontId="26" fillId="0" borderId="24" xfId="0" applyNumberFormat="1" applyFont="1" applyBorder="1"/>
    <xf numFmtId="0" fontId="6" fillId="6" borderId="28" xfId="7" applyFont="1" applyFill="1" applyBorder="1" applyAlignment="1">
      <alignment vertical="center"/>
    </xf>
    <xf numFmtId="3" fontId="6" fillId="7" borderId="29" xfId="0" applyNumberFormat="1" applyFont="1" applyFill="1" applyBorder="1" applyAlignment="1">
      <alignment horizontal="center" vertical="justify" wrapText="1"/>
    </xf>
    <xf numFmtId="0" fontId="22" fillId="0" borderId="22" xfId="0" applyFont="1" applyBorder="1" applyAlignment="1">
      <alignment horizontal="center" vertical="center"/>
    </xf>
    <xf numFmtId="0" fontId="28" fillId="0" borderId="22" xfId="0" applyFont="1" applyBorder="1" applyAlignment="1">
      <alignment horizontal="center" vertical="justify" wrapText="1"/>
    </xf>
    <xf numFmtId="0" fontId="29" fillId="0" borderId="22" xfId="0" applyFont="1" applyBorder="1" applyAlignment="1">
      <alignment horizontal="center" vertical="justify"/>
    </xf>
    <xf numFmtId="0" fontId="10" fillId="6" borderId="31"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9" borderId="2"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3" xfId="0" applyFont="1" applyFill="1" applyBorder="1" applyAlignment="1">
      <alignment horizontal="center" vertical="center"/>
    </xf>
    <xf numFmtId="0" fontId="5" fillId="6" borderId="19" xfId="0" applyFont="1" applyFill="1" applyBorder="1" applyAlignment="1">
      <alignment vertical="center" wrapText="1"/>
    </xf>
    <xf numFmtId="0" fontId="11" fillId="6" borderId="33" xfId="0" applyFont="1" applyFill="1" applyBorder="1" applyAlignment="1">
      <alignment horizontal="left" vertical="center"/>
    </xf>
    <xf numFmtId="164" fontId="10" fillId="0" borderId="34" xfId="9" applyNumberFormat="1" applyFont="1" applyBorder="1" applyAlignment="1">
      <alignment horizontal="right" vertical="top"/>
    </xf>
    <xf numFmtId="0" fontId="11" fillId="6" borderId="35" xfId="0" applyFont="1" applyFill="1" applyBorder="1" applyAlignment="1">
      <alignment vertical="center"/>
    </xf>
    <xf numFmtId="9" fontId="0" fillId="6" borderId="0" xfId="0" applyNumberFormat="1" applyFill="1" applyAlignment="1">
      <alignment vertical="center"/>
    </xf>
    <xf numFmtId="9" fontId="21" fillId="0" borderId="3" xfId="0" applyNumberFormat="1" applyFont="1" applyBorder="1"/>
    <xf numFmtId="9" fontId="21" fillId="0" borderId="2" xfId="0" applyNumberFormat="1" applyFont="1" applyBorder="1"/>
    <xf numFmtId="9" fontId="21" fillId="0" borderId="5" xfId="0" applyNumberFormat="1" applyFont="1" applyBorder="1"/>
    <xf numFmtId="0" fontId="30" fillId="6" borderId="0" xfId="0" applyFont="1" applyFill="1" applyAlignment="1">
      <alignment vertical="center"/>
    </xf>
    <xf numFmtId="164" fontId="31" fillId="9" borderId="3" xfId="0" applyNumberFormat="1" applyFont="1" applyFill="1" applyBorder="1" applyAlignment="1">
      <alignment horizontal="center" vertical="center"/>
    </xf>
    <xf numFmtId="164" fontId="31" fillId="9" borderId="2" xfId="0" applyNumberFormat="1" applyFont="1" applyFill="1" applyBorder="1" applyAlignment="1">
      <alignment horizontal="center" vertical="center"/>
    </xf>
    <xf numFmtId="0" fontId="6" fillId="7" borderId="0" xfId="0" applyFont="1" applyFill="1" applyBorder="1" applyAlignment="1">
      <alignment horizontal="center" vertical="center"/>
    </xf>
    <xf numFmtId="0" fontId="5" fillId="7" borderId="0" xfId="0" applyFont="1" applyFill="1" applyBorder="1" applyAlignment="1">
      <alignment horizontal="left" vertical="center" wrapText="1"/>
    </xf>
    <xf numFmtId="167" fontId="10" fillId="7" borderId="0" xfId="0" applyNumberFormat="1" applyFont="1" applyFill="1" applyBorder="1" applyAlignment="1">
      <alignment horizontal="center" vertical="center"/>
    </xf>
    <xf numFmtId="0" fontId="5" fillId="7" borderId="0" xfId="0" applyFont="1" applyFill="1" applyBorder="1" applyAlignment="1">
      <alignment horizontal="right" vertical="center" wrapText="1"/>
    </xf>
    <xf numFmtId="164" fontId="11" fillId="6" borderId="0" xfId="0" applyNumberFormat="1" applyFont="1" applyFill="1" applyBorder="1" applyAlignment="1">
      <alignment horizontal="center" vertical="center"/>
    </xf>
    <xf numFmtId="0" fontId="19" fillId="6" borderId="0" xfId="0" applyFont="1" applyFill="1" applyBorder="1" applyAlignment="1">
      <alignment vertical="center"/>
    </xf>
    <xf numFmtId="1" fontId="0" fillId="6" borderId="0" xfId="0" applyNumberFormat="1" applyFill="1" applyBorder="1" applyAlignment="1">
      <alignment horizontal="center" vertical="center"/>
    </xf>
    <xf numFmtId="0" fontId="7" fillId="6" borderId="22" xfId="0" applyFont="1" applyFill="1" applyBorder="1" applyAlignment="1">
      <alignment horizontal="center" vertical="center" wrapText="1"/>
    </xf>
    <xf numFmtId="0" fontId="7" fillId="6" borderId="23"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24" xfId="0" applyFont="1" applyFill="1" applyBorder="1" applyAlignment="1">
      <alignment horizontal="center" vertical="center"/>
    </xf>
    <xf numFmtId="171" fontId="0" fillId="6" borderId="0" xfId="0" applyNumberFormat="1" applyFill="1" applyAlignment="1">
      <alignment vertical="center"/>
    </xf>
    <xf numFmtId="0" fontId="32" fillId="6" borderId="22" xfId="0" applyFont="1" applyFill="1" applyBorder="1" applyAlignment="1">
      <alignment horizontal="center" vertical="center" wrapText="1"/>
    </xf>
    <xf numFmtId="1" fontId="31" fillId="6" borderId="8" xfId="0" applyNumberFormat="1" applyFont="1" applyFill="1" applyBorder="1" applyAlignment="1">
      <alignment horizontal="center" vertical="center"/>
    </xf>
    <xf numFmtId="0" fontId="31" fillId="6" borderId="8" xfId="0" applyFont="1" applyFill="1" applyBorder="1" applyAlignment="1">
      <alignment horizontal="center" vertical="center"/>
    </xf>
    <xf numFmtId="0" fontId="31" fillId="6" borderId="24" xfId="0" applyFont="1" applyFill="1" applyBorder="1" applyAlignment="1">
      <alignment horizontal="center" vertical="center"/>
    </xf>
    <xf numFmtId="0" fontId="3" fillId="6" borderId="22" xfId="0" applyFont="1" applyFill="1" applyBorder="1" applyAlignment="1">
      <alignment horizontal="center" vertical="center" wrapText="1"/>
    </xf>
    <xf numFmtId="0" fontId="5" fillId="7" borderId="8" xfId="0" applyFont="1" applyFill="1" applyBorder="1" applyAlignment="1">
      <alignment horizontal="center" vertical="center"/>
    </xf>
    <xf numFmtId="0" fontId="5" fillId="7" borderId="24" xfId="0" applyFont="1" applyFill="1" applyBorder="1" applyAlignment="1">
      <alignment horizontal="center" vertical="center"/>
    </xf>
    <xf numFmtId="0" fontId="11" fillId="6" borderId="29" xfId="0" applyFont="1" applyFill="1" applyBorder="1" applyAlignment="1">
      <alignment vertical="center" wrapText="1"/>
    </xf>
    <xf numFmtId="0" fontId="7" fillId="6" borderId="22" xfId="0" applyFont="1" applyFill="1" applyBorder="1" applyAlignment="1">
      <alignment vertical="center" wrapText="1"/>
    </xf>
    <xf numFmtId="9" fontId="7" fillId="0" borderId="8" xfId="0" applyNumberFormat="1" applyFont="1" applyBorder="1" applyAlignment="1">
      <alignment horizontal="center"/>
    </xf>
    <xf numFmtId="9" fontId="3" fillId="0" borderId="8" xfId="0" applyNumberFormat="1" applyFont="1" applyBorder="1" applyAlignment="1">
      <alignment horizontal="center"/>
    </xf>
    <xf numFmtId="9" fontId="7" fillId="0" borderId="24" xfId="0" applyNumberFormat="1" applyFont="1" applyBorder="1" applyAlignment="1">
      <alignment horizontal="center"/>
    </xf>
    <xf numFmtId="9" fontId="3" fillId="0" borderId="24" xfId="0" applyNumberFormat="1" applyFont="1" applyBorder="1" applyAlignment="1">
      <alignment horizontal="center"/>
    </xf>
    <xf numFmtId="0" fontId="5" fillId="7" borderId="22" xfId="0" applyFont="1" applyFill="1" applyBorder="1" applyAlignment="1">
      <alignment horizontal="center" vertical="center" wrapText="1"/>
    </xf>
    <xf numFmtId="0" fontId="14" fillId="6" borderId="0" xfId="0" applyFont="1" applyFill="1" applyAlignment="1">
      <alignment horizontal="justify" vertical="top" wrapText="1"/>
    </xf>
    <xf numFmtId="0" fontId="13" fillId="6" borderId="0" xfId="6" applyFont="1" applyFill="1" applyAlignment="1"/>
    <xf numFmtId="0" fontId="1" fillId="6" borderId="0" xfId="0" applyFont="1" applyFill="1" applyAlignment="1">
      <alignment vertical="center" wrapText="1"/>
    </xf>
    <xf numFmtId="0" fontId="15" fillId="6" borderId="0" xfId="0" applyFont="1" applyFill="1" applyAlignment="1">
      <alignment vertical="justify" wrapText="1"/>
    </xf>
    <xf numFmtId="0" fontId="14" fillId="6" borderId="0" xfId="0" applyFont="1" applyFill="1" applyBorder="1" applyAlignment="1">
      <alignment horizontal="justify" vertical="top" wrapText="1"/>
    </xf>
    <xf numFmtId="0" fontId="0" fillId="0" borderId="26" xfId="0" applyBorder="1" applyAlignment="1">
      <alignment vertical="center"/>
    </xf>
    <xf numFmtId="3" fontId="21" fillId="11" borderId="21" xfId="0" applyNumberFormat="1" applyFont="1" applyFill="1" applyBorder="1"/>
    <xf numFmtId="3" fontId="21" fillId="0" borderId="21" xfId="0" applyNumberFormat="1" applyFont="1" applyBorder="1"/>
    <xf numFmtId="3" fontId="21" fillId="11" borderId="30" xfId="0" applyNumberFormat="1" applyFont="1" applyFill="1" applyBorder="1"/>
    <xf numFmtId="165" fontId="3" fillId="6" borderId="0" xfId="0" applyNumberFormat="1" applyFont="1" applyFill="1" applyBorder="1" applyAlignment="1">
      <alignment horizontal="left" vertical="center" wrapText="1"/>
    </xf>
    <xf numFmtId="166" fontId="11" fillId="0" borderId="0" xfId="1" applyNumberFormat="1" applyFont="1" applyFill="1" applyBorder="1" applyAlignment="1">
      <alignment horizontal="center" vertical="center"/>
    </xf>
    <xf numFmtId="0" fontId="10" fillId="0" borderId="0" xfId="7" applyFont="1" applyFill="1" applyBorder="1" applyAlignment="1">
      <alignment vertical="center"/>
    </xf>
    <xf numFmtId="2" fontId="10" fillId="0" borderId="0" xfId="7" applyNumberFormat="1" applyFont="1" applyFill="1" applyBorder="1" applyAlignment="1">
      <alignment vertical="center"/>
    </xf>
    <xf numFmtId="10" fontId="35" fillId="6" borderId="0" xfId="7" applyNumberFormat="1" applyFont="1" applyFill="1" applyAlignment="1">
      <alignment horizontal="center" vertical="center"/>
    </xf>
    <xf numFmtId="0" fontId="5" fillId="6" borderId="0" xfId="7" applyFont="1" applyFill="1" applyAlignment="1">
      <alignment horizontal="center" vertical="justify"/>
    </xf>
    <xf numFmtId="0" fontId="22" fillId="0" borderId="24" xfId="0" applyFont="1" applyBorder="1" applyAlignment="1">
      <alignment horizontal="center" vertical="center"/>
    </xf>
    <xf numFmtId="0" fontId="22" fillId="0" borderId="30" xfId="0" applyFont="1" applyBorder="1" applyAlignment="1">
      <alignment horizontal="center" vertical="center"/>
    </xf>
    <xf numFmtId="0" fontId="0" fillId="11" borderId="29" xfId="0" applyFill="1" applyBorder="1" applyAlignment="1">
      <alignment horizontal="center" vertical="center"/>
    </xf>
    <xf numFmtId="0" fontId="0" fillId="0" borderId="0" xfId="0" applyAlignment="1">
      <alignment horizontal="center" vertical="center"/>
    </xf>
    <xf numFmtId="171" fontId="23" fillId="11" borderId="8" xfId="0" applyNumberFormat="1" applyFont="1" applyFill="1" applyBorder="1" applyAlignment="1">
      <alignment horizontal="center" vertical="center"/>
    </xf>
    <xf numFmtId="171" fontId="23" fillId="0" borderId="8" xfId="0" applyNumberFormat="1" applyFont="1" applyFill="1" applyBorder="1" applyAlignment="1">
      <alignment horizontal="center" vertical="center"/>
    </xf>
    <xf numFmtId="0" fontId="24" fillId="0" borderId="22" xfId="0" applyFont="1" applyFill="1" applyBorder="1" applyAlignment="1">
      <alignment horizontal="center" vertical="center"/>
    </xf>
    <xf numFmtId="171" fontId="23" fillId="11" borderId="24" xfId="0" applyNumberFormat="1" applyFont="1" applyFill="1" applyBorder="1" applyAlignment="1">
      <alignment horizontal="center" vertical="center"/>
    </xf>
    <xf numFmtId="10" fontId="3" fillId="11" borderId="23" xfId="7" applyNumberFormat="1" applyFont="1" applyFill="1" applyBorder="1" applyAlignment="1">
      <alignment horizontal="center" vertical="center"/>
    </xf>
    <xf numFmtId="10" fontId="3" fillId="6" borderId="8" xfId="7" applyNumberFormat="1" applyFont="1" applyFill="1" applyBorder="1" applyAlignment="1">
      <alignment horizontal="center" vertical="center"/>
    </xf>
    <xf numFmtId="3" fontId="22" fillId="0" borderId="24" xfId="0" applyNumberFormat="1" applyFont="1" applyBorder="1"/>
    <xf numFmtId="3" fontId="26" fillId="0" borderId="24" xfId="0" applyNumberFormat="1" applyFont="1" applyBorder="1"/>
    <xf numFmtId="0" fontId="4" fillId="0" borderId="21" xfId="0" applyFont="1" applyBorder="1" applyAlignment="1">
      <alignment horizontal="center" vertical="center"/>
    </xf>
    <xf numFmtId="0" fontId="36" fillId="0" borderId="22" xfId="0" applyFont="1" applyBorder="1" applyAlignment="1">
      <alignment horizontal="center" vertical="justify"/>
    </xf>
    <xf numFmtId="164" fontId="31" fillId="6" borderId="5" xfId="0" applyNumberFormat="1"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1" fillId="0" borderId="0" xfId="0" applyFont="1" applyFill="1" applyBorder="1"/>
    <xf numFmtId="9" fontId="21" fillId="0" borderId="0" xfId="0" applyNumberFormat="1" applyFont="1" applyFill="1" applyBorder="1"/>
    <xf numFmtId="0" fontId="5" fillId="0" borderId="0" xfId="0" applyFont="1" applyFill="1" applyBorder="1" applyAlignment="1">
      <alignment horizontal="center" vertical="center" wrapText="1"/>
    </xf>
    <xf numFmtId="164" fontId="5"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34" fillId="0" borderId="0" xfId="0" applyFont="1" applyFill="1" applyBorder="1"/>
    <xf numFmtId="171" fontId="3" fillId="0" borderId="23" xfId="0" applyNumberFormat="1" applyFont="1" applyBorder="1"/>
    <xf numFmtId="171" fontId="3" fillId="0" borderId="8" xfId="0" applyNumberFormat="1" applyFont="1" applyBorder="1"/>
    <xf numFmtId="171" fontId="3" fillId="0" borderId="24" xfId="0" applyNumberFormat="1" applyFont="1" applyBorder="1"/>
    <xf numFmtId="0" fontId="22" fillId="0" borderId="25" xfId="0" applyFont="1" applyBorder="1" applyAlignment="1">
      <alignment horizontal="center" vertical="center"/>
    </xf>
    <xf numFmtId="0" fontId="0" fillId="0" borderId="27" xfId="0" applyBorder="1" applyAlignment="1">
      <alignment horizontal="center" vertical="center"/>
    </xf>
    <xf numFmtId="0" fontId="27" fillId="6" borderId="25" xfId="7" applyFont="1" applyFill="1" applyBorder="1" applyAlignment="1">
      <alignment horizontal="center" vertical="justify" wrapText="1"/>
    </xf>
    <xf numFmtId="0" fontId="0" fillId="0" borderId="27" xfId="0" applyBorder="1" applyAlignment="1">
      <alignment horizontal="center" vertical="justify"/>
    </xf>
    <xf numFmtId="0" fontId="3" fillId="6" borderId="25" xfId="7" applyFont="1" applyFill="1" applyBorder="1" applyAlignment="1">
      <alignment horizontal="center" vertical="center" wrapText="1"/>
    </xf>
    <xf numFmtId="0" fontId="0" fillId="0" borderId="26" xfId="0" applyBorder="1" applyAlignment="1">
      <alignment vertical="center"/>
    </xf>
    <xf numFmtId="0" fontId="22" fillId="0" borderId="22" xfId="0" applyFont="1" applyBorder="1" applyAlignment="1">
      <alignment horizontal="center" vertical="center"/>
    </xf>
    <xf numFmtId="0" fontId="4" fillId="0" borderId="22" xfId="0" applyFont="1" applyBorder="1" applyAlignment="1">
      <alignment horizontal="center" vertical="center"/>
    </xf>
    <xf numFmtId="0" fontId="20" fillId="9" borderId="0" xfId="8"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37" fillId="6" borderId="0" xfId="0" applyFont="1" applyFill="1" applyBorder="1" applyAlignment="1">
      <alignment vertical="center" wrapText="1"/>
    </xf>
    <xf numFmtId="0" fontId="0" fillId="6" borderId="0" xfId="0" applyFill="1" applyBorder="1" applyAlignment="1">
      <alignment vertical="center" wrapText="1"/>
    </xf>
    <xf numFmtId="0" fontId="6" fillId="7" borderId="0" xfId="0" applyFont="1" applyFill="1" applyBorder="1" applyAlignment="1">
      <alignment horizontal="center" vertical="center" wrapText="1"/>
    </xf>
    <xf numFmtId="165" fontId="23" fillId="0" borderId="0" xfId="0" applyNumberFormat="1" applyFont="1" applyFill="1" applyBorder="1" applyAlignment="1">
      <alignment horizontal="center"/>
    </xf>
  </cellXfs>
  <cellStyles count="10">
    <cellStyle name="Euro" xfId="1"/>
    <cellStyle name="Excel Built-in 20% - Accent1" xfId="2"/>
    <cellStyle name="Excel Built-in 20% - Accent4" xfId="3"/>
    <cellStyle name="Excel Built-in 40% - Accent1" xfId="4"/>
    <cellStyle name="Excel Built-in Accent6" xfId="5"/>
    <cellStyle name="Normal" xfId="0" builtinId="0"/>
    <cellStyle name="Normal_DonnéesNouvelleRégion-C" xfId="6"/>
    <cellStyle name="Normal_Engagement_Prod" xfId="8"/>
    <cellStyle name="Normal_Feuil1_1" xfId="9"/>
    <cellStyle name="Normal_TableauxBord_1_AB_Producteurs" xfId="7"/>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fr-FR"/>
              <a:t>Effectif des transformateurs de produits issus de l'agriculture biologique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Effectifs_Prod!#REF!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Effectifs_Prod!#REF!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Effectifs_Prod!#REF!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FCE-417E-A4E8-853888723A8A}"/>
            </c:ext>
          </c:extLst>
        </c:ser>
        <c:ser>
          <c:idx val="1"/>
          <c:order val="1"/>
          <c:spPr>
            <a:ln w="12700">
              <a:solidFill>
                <a:srgbClr val="FF00FF"/>
              </a:solidFill>
              <a:prstDash val="solid"/>
            </a:ln>
          </c:spPr>
          <c:marker>
            <c:symbol val="none"/>
          </c:marker>
          <c:val>
            <c:numRef>
              <c:f>Effectifs_Prod!#REF!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Effectifs_Prod!#REF!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Effectifs_Prod!#REF!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FCE-417E-A4E8-853888723A8A}"/>
            </c:ext>
          </c:extLst>
        </c:ser>
        <c:dLbls>
          <c:showLegendKey val="0"/>
          <c:showVal val="0"/>
          <c:showCatName val="0"/>
          <c:showSerName val="0"/>
          <c:showPercent val="0"/>
          <c:showBubbleSize val="0"/>
        </c:dLbls>
        <c:smooth val="0"/>
        <c:axId val="273429776"/>
        <c:axId val="1"/>
      </c:lineChart>
      <c:catAx>
        <c:axId val="273429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273429776"/>
        <c:crosses val="autoZero"/>
        <c:crossBetween val="between"/>
        <c:majorUnit val="40"/>
      </c:valAx>
      <c:spPr>
        <a:solidFill>
          <a:srgbClr val="FFFFFF"/>
        </a:solidFill>
        <a:ln w="12700">
          <a:solidFill>
            <a:srgbClr val="808080"/>
          </a:solidFill>
          <a:prstDash val="solid"/>
        </a:ln>
      </c:spPr>
    </c:plotArea>
    <c:legend>
      <c:legendPos val="b"/>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fr-FR"/>
              <a:t>Effectif des distributeurs de produits issus de l'agriculture biologique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Effectifs_Prod!#REF!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Effectifs_Prod!#REF!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Effectifs_Prod!#REF!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408-4AAB-836E-029DEBC26F51}"/>
            </c:ext>
          </c:extLst>
        </c:ser>
        <c:ser>
          <c:idx val="1"/>
          <c:order val="1"/>
          <c:spPr>
            <a:ln w="12700">
              <a:solidFill>
                <a:srgbClr val="FF00FF"/>
              </a:solidFill>
              <a:prstDash val="solid"/>
            </a:ln>
          </c:spPr>
          <c:marker>
            <c:symbol val="none"/>
          </c:marker>
          <c:val>
            <c:numRef>
              <c:f>Effectifs_Prod!#REF!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Effectifs_Prod!#REF!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Effectifs_Prod!#REF!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408-4AAB-836E-029DEBC26F51}"/>
            </c:ext>
          </c:extLst>
        </c:ser>
        <c:dLbls>
          <c:showLegendKey val="0"/>
          <c:showVal val="0"/>
          <c:showCatName val="0"/>
          <c:showSerName val="0"/>
          <c:showPercent val="0"/>
          <c:showBubbleSize val="0"/>
        </c:dLbls>
        <c:smooth val="0"/>
        <c:axId val="273431024"/>
        <c:axId val="1"/>
      </c:lineChart>
      <c:catAx>
        <c:axId val="273431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273431024"/>
        <c:crosses val="autoZero"/>
        <c:crossBetween val="between"/>
        <c:majorUnit val="10"/>
      </c:valAx>
      <c:spPr>
        <a:solidFill>
          <a:srgbClr val="FFFFFF"/>
        </a:solidFill>
        <a:ln w="12700">
          <a:solidFill>
            <a:srgbClr val="808080"/>
          </a:solidFill>
          <a:prstDash val="solid"/>
        </a:ln>
      </c:spPr>
    </c:plotArea>
    <c:legend>
      <c:legendPos val="b"/>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Evolution du</a:t>
            </a:r>
            <a:r>
              <a:rPr lang="fr-FR" sz="1000" baseline="0">
                <a:latin typeface="Arial" panose="020B0604020202020204" pitchFamily="34" charset="0"/>
                <a:cs typeface="Arial" panose="020B0604020202020204" pitchFamily="34" charset="0"/>
              </a:rPr>
              <a:t> nombre d'exploitations des départements en bio</a:t>
            </a:r>
          </a:p>
          <a:p>
            <a:pPr>
              <a:defRPr/>
            </a:pPr>
            <a:r>
              <a:rPr lang="fr-FR" sz="800" i="1" baseline="0">
                <a:latin typeface="Arial" panose="020B0604020202020204" pitchFamily="34" charset="0"/>
                <a:cs typeface="Arial" panose="020B0604020202020204" pitchFamily="34" charset="0"/>
              </a:rPr>
              <a:t>Par effectif décroissant en 2023</a:t>
            </a:r>
            <a:endParaRPr lang="fr-FR" sz="800" i="1">
              <a:latin typeface="Arial" panose="020B0604020202020204" pitchFamily="34" charset="0"/>
              <a:cs typeface="Arial" panose="020B0604020202020204" pitchFamily="34" charset="0"/>
            </a:endParaRPr>
          </a:p>
        </c:rich>
      </c:tx>
      <c:layout>
        <c:manualLayout>
          <c:xMode val="edge"/>
          <c:yMode val="edge"/>
          <c:x val="0.18561567579603652"/>
          <c:y val="2.842062525375558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9.1914260717410323E-2"/>
          <c:y val="0.12299193416900842"/>
          <c:w val="0.87753018372703417"/>
          <c:h val="0.55325206760847945"/>
        </c:manualLayout>
      </c:layout>
      <c:lineChart>
        <c:grouping val="standard"/>
        <c:varyColors val="0"/>
        <c:ser>
          <c:idx val="5"/>
          <c:order val="0"/>
          <c:tx>
            <c:strRef>
              <c:f>[1]ab_prod2_oc_eff!$A$19</c:f>
              <c:strCache>
                <c:ptCount val="1"/>
                <c:pt idx="0">
                  <c:v>Gers</c:v>
                </c:pt>
              </c:strCache>
            </c:strRef>
          </c:tx>
          <c:spPr>
            <a:ln w="28575" cap="rnd">
              <a:solidFill>
                <a:sysClr val="windowText" lastClr="000000"/>
              </a:solidFill>
              <a:prstDash val="sysDash"/>
              <a:round/>
            </a:ln>
            <a:effectLst/>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F3-4906-AEA0-3361203272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[1]ab_prod2_oc_eff!$B$19:$R$19</c:f>
              <c:numCache>
                <c:formatCode>General</c:formatCode>
                <c:ptCount val="17"/>
                <c:pt idx="0">
                  <c:v>252</c:v>
                </c:pt>
                <c:pt idx="1">
                  <c:v>263</c:v>
                </c:pt>
                <c:pt idx="2">
                  <c:v>329</c:v>
                </c:pt>
                <c:pt idx="3">
                  <c:v>458</c:v>
                </c:pt>
                <c:pt idx="4">
                  <c:v>495</c:v>
                </c:pt>
                <c:pt idx="5">
                  <c:v>563</c:v>
                </c:pt>
                <c:pt idx="6">
                  <c:v>621</c:v>
                </c:pt>
                <c:pt idx="7">
                  <c:v>701</c:v>
                </c:pt>
                <c:pt idx="8">
                  <c:v>943</c:v>
                </c:pt>
                <c:pt idx="9">
                  <c:v>1056</c:v>
                </c:pt>
                <c:pt idx="10">
                  <c:v>1166</c:v>
                </c:pt>
                <c:pt idx="11">
                  <c:v>1366</c:v>
                </c:pt>
                <c:pt idx="12">
                  <c:v>1580</c:v>
                </c:pt>
                <c:pt idx="13">
                  <c:v>1775</c:v>
                </c:pt>
                <c:pt idx="14">
                  <c:v>1961</c:v>
                </c:pt>
                <c:pt idx="15">
                  <c:v>1986</c:v>
                </c:pt>
                <c:pt idx="16">
                  <c:v>1967</c:v>
                </c:pt>
              </c:numCache>
            </c:numRef>
          </c:val>
          <c:smooth val="0"/>
          <c:extLst>
            <c:ext xmlns:c16="http://schemas.microsoft.com/office/drawing/2014/chart" uri="{C3380CC4-5D6E-409C-BE32-E72D297353CC}">
              <c16:uniqueId val="{00000000-FCF3-4906-AEA0-336120327242}"/>
            </c:ext>
          </c:extLst>
        </c:ser>
        <c:ser>
          <c:idx val="3"/>
          <c:order val="1"/>
          <c:tx>
            <c:strRef>
              <c:f>[1]ab_prod2_oc_eff!$A$20</c:f>
              <c:strCache>
                <c:ptCount val="1"/>
                <c:pt idx="0">
                  <c:v>Gard</c:v>
                </c:pt>
              </c:strCache>
            </c:strRef>
          </c:tx>
          <c:spPr>
            <a:ln w="28575" cap="rnd">
              <a:solidFill>
                <a:schemeClr val="accent2"/>
              </a:solidFill>
              <a:prstDash val="sysDash"/>
              <a:round/>
            </a:ln>
            <a:effectLst/>
          </c:spPr>
          <c:marker>
            <c:symbol val="none"/>
          </c:marker>
          <c:dLbls>
            <c:dLbl>
              <c:idx val="16"/>
              <c:layout>
                <c:manualLayout>
                  <c:x val="0"/>
                  <c:y val="-2.4360535931790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F3-4906-AEA0-3361203272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[1]ab_prod2_oc_eff!$B$20:$R$20</c:f>
              <c:numCache>
                <c:formatCode>General</c:formatCode>
                <c:ptCount val="17"/>
                <c:pt idx="0">
                  <c:v>308</c:v>
                </c:pt>
                <c:pt idx="1">
                  <c:v>361</c:v>
                </c:pt>
                <c:pt idx="2">
                  <c:v>578</c:v>
                </c:pt>
                <c:pt idx="3">
                  <c:v>641</c:v>
                </c:pt>
                <c:pt idx="4">
                  <c:v>710</c:v>
                </c:pt>
                <c:pt idx="5">
                  <c:v>750</c:v>
                </c:pt>
                <c:pt idx="6">
                  <c:v>760</c:v>
                </c:pt>
                <c:pt idx="7">
                  <c:v>789</c:v>
                </c:pt>
                <c:pt idx="8">
                  <c:v>794</c:v>
                </c:pt>
                <c:pt idx="9">
                  <c:v>816</c:v>
                </c:pt>
                <c:pt idx="10">
                  <c:v>915</c:v>
                </c:pt>
                <c:pt idx="11">
                  <c:v>1035</c:v>
                </c:pt>
                <c:pt idx="12">
                  <c:v>1187</c:v>
                </c:pt>
                <c:pt idx="13">
                  <c:v>1402</c:v>
                </c:pt>
                <c:pt idx="14">
                  <c:v>1562</c:v>
                </c:pt>
                <c:pt idx="15">
                  <c:v>1612</c:v>
                </c:pt>
                <c:pt idx="16">
                  <c:v>1626</c:v>
                </c:pt>
              </c:numCache>
            </c:numRef>
          </c:val>
          <c:smooth val="0"/>
          <c:extLst>
            <c:ext xmlns:c16="http://schemas.microsoft.com/office/drawing/2014/chart" uri="{C3380CC4-5D6E-409C-BE32-E72D297353CC}">
              <c16:uniqueId val="{00000001-FCF3-4906-AEA0-336120327242}"/>
            </c:ext>
          </c:extLst>
        </c:ser>
        <c:ser>
          <c:idx val="6"/>
          <c:order val="2"/>
          <c:tx>
            <c:strRef>
              <c:f>[1]ab_prod2_oc_eff!$A$21</c:f>
              <c:strCache>
                <c:ptCount val="1"/>
                <c:pt idx="0">
                  <c:v>Hérault</c:v>
                </c:pt>
              </c:strCache>
            </c:strRef>
          </c:tx>
          <c:spPr>
            <a:ln w="28575" cap="rnd">
              <a:solidFill>
                <a:schemeClr val="accent5">
                  <a:lumMod val="75000"/>
                </a:schemeClr>
              </a:solidFill>
              <a:prstDash val="sysDash"/>
              <a:round/>
            </a:ln>
            <a:effectLst/>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F3-4906-AEA0-3361203272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[1]ab_prod2_oc_eff!$B$21:$R$21</c:f>
              <c:numCache>
                <c:formatCode>General</c:formatCode>
                <c:ptCount val="17"/>
                <c:pt idx="0">
                  <c:v>247</c:v>
                </c:pt>
                <c:pt idx="1">
                  <c:v>312</c:v>
                </c:pt>
                <c:pt idx="2">
                  <c:v>446</c:v>
                </c:pt>
                <c:pt idx="3">
                  <c:v>543</c:v>
                </c:pt>
                <c:pt idx="4">
                  <c:v>627</c:v>
                </c:pt>
                <c:pt idx="5">
                  <c:v>670</c:v>
                </c:pt>
                <c:pt idx="6">
                  <c:v>696</c:v>
                </c:pt>
                <c:pt idx="7">
                  <c:v>697</c:v>
                </c:pt>
                <c:pt idx="8">
                  <c:v>746</c:v>
                </c:pt>
                <c:pt idx="9">
                  <c:v>775</c:v>
                </c:pt>
                <c:pt idx="10">
                  <c:v>888</c:v>
                </c:pt>
                <c:pt idx="11">
                  <c:v>1028</c:v>
                </c:pt>
                <c:pt idx="12">
                  <c:v>1206</c:v>
                </c:pt>
                <c:pt idx="13">
                  <c:v>1351</c:v>
                </c:pt>
                <c:pt idx="14">
                  <c:v>1486</c:v>
                </c:pt>
                <c:pt idx="15">
                  <c:v>1521</c:v>
                </c:pt>
                <c:pt idx="16">
                  <c:v>1570</c:v>
                </c:pt>
              </c:numCache>
            </c:numRef>
          </c:val>
          <c:smooth val="0"/>
          <c:extLst>
            <c:ext xmlns:c16="http://schemas.microsoft.com/office/drawing/2014/chart" uri="{C3380CC4-5D6E-409C-BE32-E72D297353CC}">
              <c16:uniqueId val="{00000002-FCF3-4906-AEA0-336120327242}"/>
            </c:ext>
          </c:extLst>
        </c:ser>
        <c:ser>
          <c:idx val="1"/>
          <c:order val="3"/>
          <c:tx>
            <c:strRef>
              <c:f>[1]ab_prod2_oc_eff!$A$22</c:f>
              <c:strCache>
                <c:ptCount val="1"/>
                <c:pt idx="0">
                  <c:v>Aude</c:v>
                </c:pt>
              </c:strCache>
            </c:strRef>
          </c:tx>
          <c:spPr>
            <a:ln w="28575" cap="rnd">
              <a:solidFill>
                <a:srgbClr val="FFC000"/>
              </a:solidFill>
              <a:prstDash val="solid"/>
              <a:round/>
            </a:ln>
            <a:effectLst/>
          </c:spPr>
          <c:marker>
            <c:symbol val="none"/>
          </c:marker>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[1]ab_prod2_oc_eff!$B$22:$R$22</c:f>
              <c:numCache>
                <c:formatCode>General</c:formatCode>
                <c:ptCount val="17"/>
                <c:pt idx="0">
                  <c:v>227</c:v>
                </c:pt>
                <c:pt idx="1">
                  <c:v>261</c:v>
                </c:pt>
                <c:pt idx="2">
                  <c:v>340</c:v>
                </c:pt>
                <c:pt idx="3">
                  <c:v>428</c:v>
                </c:pt>
                <c:pt idx="4">
                  <c:v>478</c:v>
                </c:pt>
                <c:pt idx="5">
                  <c:v>513</c:v>
                </c:pt>
                <c:pt idx="6">
                  <c:v>554</c:v>
                </c:pt>
                <c:pt idx="7">
                  <c:v>574</c:v>
                </c:pt>
                <c:pt idx="8">
                  <c:v>621</c:v>
                </c:pt>
                <c:pt idx="9">
                  <c:v>684</c:v>
                </c:pt>
                <c:pt idx="10">
                  <c:v>766</c:v>
                </c:pt>
                <c:pt idx="11">
                  <c:v>903</c:v>
                </c:pt>
                <c:pt idx="12">
                  <c:v>1066</c:v>
                </c:pt>
                <c:pt idx="13">
                  <c:v>1219</c:v>
                </c:pt>
                <c:pt idx="14">
                  <c:v>1388</c:v>
                </c:pt>
                <c:pt idx="15">
                  <c:v>1461</c:v>
                </c:pt>
                <c:pt idx="16">
                  <c:v>1487</c:v>
                </c:pt>
              </c:numCache>
            </c:numRef>
          </c:val>
          <c:smooth val="0"/>
          <c:extLst>
            <c:ext xmlns:c16="http://schemas.microsoft.com/office/drawing/2014/chart" uri="{C3380CC4-5D6E-409C-BE32-E72D297353CC}">
              <c16:uniqueId val="{00000003-FCF3-4906-AEA0-336120327242}"/>
            </c:ext>
          </c:extLst>
        </c:ser>
        <c:ser>
          <c:idx val="4"/>
          <c:order val="4"/>
          <c:tx>
            <c:strRef>
              <c:f>[1]ab_prod2_oc_eff!$A$23</c:f>
              <c:strCache>
                <c:ptCount val="1"/>
                <c:pt idx="0">
                  <c:v>Haute-Garonne</c:v>
                </c:pt>
              </c:strCache>
            </c:strRef>
          </c:tx>
          <c:spPr>
            <a:ln w="28575" cap="rnd">
              <a:solidFill>
                <a:schemeClr val="bg1">
                  <a:lumMod val="75000"/>
                </a:schemeClr>
              </a:solidFill>
              <a:round/>
            </a:ln>
            <a:effectLst/>
          </c:spPr>
          <c:marker>
            <c:symbol val="none"/>
          </c:marker>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[1]ab_prod2_oc_eff!$B$23:$R$23</c:f>
              <c:numCache>
                <c:formatCode>General</c:formatCode>
                <c:ptCount val="17"/>
                <c:pt idx="0">
                  <c:v>146</c:v>
                </c:pt>
                <c:pt idx="1">
                  <c:v>155</c:v>
                </c:pt>
                <c:pt idx="2">
                  <c:v>195</c:v>
                </c:pt>
                <c:pt idx="3">
                  <c:v>248</c:v>
                </c:pt>
                <c:pt idx="4">
                  <c:v>289</c:v>
                </c:pt>
                <c:pt idx="5">
                  <c:v>317</c:v>
                </c:pt>
                <c:pt idx="6">
                  <c:v>334</c:v>
                </c:pt>
                <c:pt idx="7">
                  <c:v>363</c:v>
                </c:pt>
                <c:pt idx="8">
                  <c:v>461</c:v>
                </c:pt>
                <c:pt idx="9">
                  <c:v>545</c:v>
                </c:pt>
                <c:pt idx="10">
                  <c:v>591</c:v>
                </c:pt>
                <c:pt idx="11">
                  <c:v>684</c:v>
                </c:pt>
                <c:pt idx="12">
                  <c:v>793</c:v>
                </c:pt>
                <c:pt idx="13">
                  <c:v>916</c:v>
                </c:pt>
                <c:pt idx="14">
                  <c:v>1037</c:v>
                </c:pt>
                <c:pt idx="15">
                  <c:v>1083</c:v>
                </c:pt>
                <c:pt idx="16">
                  <c:v>1145</c:v>
                </c:pt>
              </c:numCache>
            </c:numRef>
          </c:val>
          <c:smooth val="0"/>
          <c:extLst>
            <c:ext xmlns:c16="http://schemas.microsoft.com/office/drawing/2014/chart" uri="{C3380CC4-5D6E-409C-BE32-E72D297353CC}">
              <c16:uniqueId val="{00000004-FCF3-4906-AEA0-336120327242}"/>
            </c:ext>
          </c:extLst>
        </c:ser>
        <c:ser>
          <c:idx val="2"/>
          <c:order val="5"/>
          <c:tx>
            <c:strRef>
              <c:f>[1]ab_prod2_oc_eff!$A$24</c:f>
              <c:strCache>
                <c:ptCount val="1"/>
                <c:pt idx="0">
                  <c:v>Aveyron</c:v>
                </c:pt>
              </c:strCache>
            </c:strRef>
          </c:tx>
          <c:spPr>
            <a:ln w="28575" cap="rnd">
              <a:solidFill>
                <a:schemeClr val="accent5">
                  <a:lumMod val="75000"/>
                </a:schemeClr>
              </a:solidFill>
              <a:prstDash val="solid"/>
              <a:round/>
            </a:ln>
            <a:effectLst/>
          </c:spPr>
          <c:marker>
            <c:symbol val="none"/>
          </c:marker>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[1]ab_prod2_oc_eff!$B$24:$R$24</c:f>
              <c:numCache>
                <c:formatCode>General</c:formatCode>
                <c:ptCount val="17"/>
                <c:pt idx="0">
                  <c:v>233</c:v>
                </c:pt>
                <c:pt idx="1">
                  <c:v>267</c:v>
                </c:pt>
                <c:pt idx="2">
                  <c:v>331</c:v>
                </c:pt>
                <c:pt idx="3">
                  <c:v>405</c:v>
                </c:pt>
                <c:pt idx="4">
                  <c:v>429</c:v>
                </c:pt>
                <c:pt idx="5">
                  <c:v>452</c:v>
                </c:pt>
                <c:pt idx="6">
                  <c:v>468</c:v>
                </c:pt>
                <c:pt idx="7">
                  <c:v>490</c:v>
                </c:pt>
                <c:pt idx="8">
                  <c:v>565</c:v>
                </c:pt>
                <c:pt idx="9">
                  <c:v>688</c:v>
                </c:pt>
                <c:pt idx="10">
                  <c:v>783</c:v>
                </c:pt>
                <c:pt idx="11">
                  <c:v>842</c:v>
                </c:pt>
                <c:pt idx="12">
                  <c:v>913</c:v>
                </c:pt>
                <c:pt idx="13">
                  <c:v>975</c:v>
                </c:pt>
                <c:pt idx="14">
                  <c:v>1039</c:v>
                </c:pt>
                <c:pt idx="15">
                  <c:v>1086</c:v>
                </c:pt>
                <c:pt idx="16">
                  <c:v>1126</c:v>
                </c:pt>
              </c:numCache>
            </c:numRef>
          </c:val>
          <c:smooth val="0"/>
          <c:extLst>
            <c:ext xmlns:c16="http://schemas.microsoft.com/office/drawing/2014/chart" uri="{C3380CC4-5D6E-409C-BE32-E72D297353CC}">
              <c16:uniqueId val="{00000005-FCF3-4906-AEA0-336120327242}"/>
            </c:ext>
          </c:extLst>
        </c:ser>
        <c:ser>
          <c:idx val="10"/>
          <c:order val="6"/>
          <c:tx>
            <c:strRef>
              <c:f>[1]ab_prod2_oc_eff!$A$25</c:f>
              <c:strCache>
                <c:ptCount val="1"/>
                <c:pt idx="0">
                  <c:v>Pyrénées-Orientales</c:v>
                </c:pt>
              </c:strCache>
            </c:strRef>
          </c:tx>
          <c:spPr>
            <a:ln w="28575" cap="rnd">
              <a:solidFill>
                <a:schemeClr val="accent2">
                  <a:lumMod val="50000"/>
                </a:schemeClr>
              </a:solidFill>
              <a:prstDash val="solid"/>
              <a:round/>
            </a:ln>
            <a:effectLst/>
          </c:spPr>
          <c:marker>
            <c:symbol val="none"/>
          </c:marker>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[1]ab_prod2_oc_eff!$B$25:$R$25</c:f>
              <c:numCache>
                <c:formatCode>General</c:formatCode>
                <c:ptCount val="17"/>
                <c:pt idx="0">
                  <c:v>209</c:v>
                </c:pt>
                <c:pt idx="1">
                  <c:v>270</c:v>
                </c:pt>
                <c:pt idx="2">
                  <c:v>358</c:v>
                </c:pt>
                <c:pt idx="3">
                  <c:v>430</c:v>
                </c:pt>
                <c:pt idx="4">
                  <c:v>488</c:v>
                </c:pt>
                <c:pt idx="5">
                  <c:v>510</c:v>
                </c:pt>
                <c:pt idx="6">
                  <c:v>518</c:v>
                </c:pt>
                <c:pt idx="7">
                  <c:v>535</c:v>
                </c:pt>
                <c:pt idx="8">
                  <c:v>566</c:v>
                </c:pt>
                <c:pt idx="9">
                  <c:v>596</c:v>
                </c:pt>
                <c:pt idx="10">
                  <c:v>663</c:v>
                </c:pt>
                <c:pt idx="11">
                  <c:v>768</c:v>
                </c:pt>
                <c:pt idx="12">
                  <c:v>882</c:v>
                </c:pt>
                <c:pt idx="13">
                  <c:v>946</c:v>
                </c:pt>
                <c:pt idx="14">
                  <c:v>1001</c:v>
                </c:pt>
                <c:pt idx="15">
                  <c:v>990</c:v>
                </c:pt>
                <c:pt idx="16">
                  <c:v>997</c:v>
                </c:pt>
              </c:numCache>
            </c:numRef>
          </c:val>
          <c:smooth val="0"/>
          <c:extLst>
            <c:ext xmlns:c16="http://schemas.microsoft.com/office/drawing/2014/chart" uri="{C3380CC4-5D6E-409C-BE32-E72D297353CC}">
              <c16:uniqueId val="{00000006-FCF3-4906-AEA0-336120327242}"/>
            </c:ext>
          </c:extLst>
        </c:ser>
        <c:ser>
          <c:idx val="11"/>
          <c:order val="7"/>
          <c:tx>
            <c:strRef>
              <c:f>[1]ab_prod2_oc_eff!$A$26</c:f>
              <c:strCache>
                <c:ptCount val="1"/>
                <c:pt idx="0">
                  <c:v>Tarn</c:v>
                </c:pt>
              </c:strCache>
            </c:strRef>
          </c:tx>
          <c:spPr>
            <a:ln w="28575" cap="rnd">
              <a:solidFill>
                <a:srgbClr val="FF0000"/>
              </a:solidFill>
              <a:round/>
            </a:ln>
            <a:effectLst/>
          </c:spPr>
          <c:marker>
            <c:symbol val="none"/>
          </c:marker>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[1]ab_prod2_oc_eff!$B$26:$R$26</c:f>
              <c:numCache>
                <c:formatCode>General</c:formatCode>
                <c:ptCount val="17"/>
                <c:pt idx="0">
                  <c:v>145</c:v>
                </c:pt>
                <c:pt idx="1">
                  <c:v>160</c:v>
                </c:pt>
                <c:pt idx="2">
                  <c:v>194</c:v>
                </c:pt>
                <c:pt idx="3">
                  <c:v>248</c:v>
                </c:pt>
                <c:pt idx="4">
                  <c:v>276</c:v>
                </c:pt>
                <c:pt idx="5">
                  <c:v>305</c:v>
                </c:pt>
                <c:pt idx="6">
                  <c:v>322</c:v>
                </c:pt>
                <c:pt idx="7">
                  <c:v>347</c:v>
                </c:pt>
                <c:pt idx="8">
                  <c:v>400</c:v>
                </c:pt>
                <c:pt idx="9">
                  <c:v>459</c:v>
                </c:pt>
                <c:pt idx="10">
                  <c:v>513</c:v>
                </c:pt>
                <c:pt idx="11">
                  <c:v>584</c:v>
                </c:pt>
                <c:pt idx="12">
                  <c:v>647</c:v>
                </c:pt>
                <c:pt idx="13">
                  <c:v>723</c:v>
                </c:pt>
                <c:pt idx="14">
                  <c:v>818</c:v>
                </c:pt>
                <c:pt idx="15">
                  <c:v>855</c:v>
                </c:pt>
                <c:pt idx="16">
                  <c:v>904</c:v>
                </c:pt>
              </c:numCache>
            </c:numRef>
          </c:val>
          <c:smooth val="0"/>
          <c:extLst>
            <c:ext xmlns:c16="http://schemas.microsoft.com/office/drawing/2014/chart" uri="{C3380CC4-5D6E-409C-BE32-E72D297353CC}">
              <c16:uniqueId val="{00000007-FCF3-4906-AEA0-336120327242}"/>
            </c:ext>
          </c:extLst>
        </c:ser>
        <c:ser>
          <c:idx val="12"/>
          <c:order val="8"/>
          <c:tx>
            <c:strRef>
              <c:f>[1]ab_prod2_oc_eff!$A$27</c:f>
              <c:strCache>
                <c:ptCount val="1"/>
                <c:pt idx="0">
                  <c:v>Ariège</c:v>
                </c:pt>
              </c:strCache>
            </c:strRef>
          </c:tx>
          <c:spPr>
            <a:ln w="28575" cap="rnd">
              <a:solidFill>
                <a:srgbClr val="92D050"/>
              </a:solidFill>
              <a:round/>
            </a:ln>
            <a:effectLst/>
          </c:spPr>
          <c:marker>
            <c:symbol val="none"/>
          </c:marker>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[1]ab_prod2_oc_eff!$B$27:$R$27</c:f>
              <c:numCache>
                <c:formatCode>General</c:formatCode>
                <c:ptCount val="17"/>
                <c:pt idx="0">
                  <c:v>154</c:v>
                </c:pt>
                <c:pt idx="1">
                  <c:v>164</c:v>
                </c:pt>
                <c:pt idx="2">
                  <c:v>213</c:v>
                </c:pt>
                <c:pt idx="3">
                  <c:v>281</c:v>
                </c:pt>
                <c:pt idx="4">
                  <c:v>306</c:v>
                </c:pt>
                <c:pt idx="5">
                  <c:v>320</c:v>
                </c:pt>
                <c:pt idx="6">
                  <c:v>332</c:v>
                </c:pt>
                <c:pt idx="7">
                  <c:v>338</c:v>
                </c:pt>
                <c:pt idx="8">
                  <c:v>385</c:v>
                </c:pt>
                <c:pt idx="9">
                  <c:v>421</c:v>
                </c:pt>
                <c:pt idx="10">
                  <c:v>463</c:v>
                </c:pt>
                <c:pt idx="11">
                  <c:v>504</c:v>
                </c:pt>
                <c:pt idx="12">
                  <c:v>570</c:v>
                </c:pt>
                <c:pt idx="13">
                  <c:v>637</c:v>
                </c:pt>
                <c:pt idx="14">
                  <c:v>697</c:v>
                </c:pt>
                <c:pt idx="15">
                  <c:v>763</c:v>
                </c:pt>
                <c:pt idx="16">
                  <c:v>841</c:v>
                </c:pt>
              </c:numCache>
            </c:numRef>
          </c:val>
          <c:smooth val="0"/>
          <c:extLst>
            <c:ext xmlns:c16="http://schemas.microsoft.com/office/drawing/2014/chart" uri="{C3380CC4-5D6E-409C-BE32-E72D297353CC}">
              <c16:uniqueId val="{00000008-FCF3-4906-AEA0-336120327242}"/>
            </c:ext>
          </c:extLst>
        </c:ser>
        <c:ser>
          <c:idx val="0"/>
          <c:order val="9"/>
          <c:tx>
            <c:strRef>
              <c:f>[1]ab_prod2_oc_eff!$A$28</c:f>
              <c:strCache>
                <c:ptCount val="1"/>
                <c:pt idx="0">
                  <c:v>Tarn-et-Garonne</c:v>
                </c:pt>
              </c:strCache>
            </c:strRef>
          </c:tx>
          <c:spPr>
            <a:ln w="28575" cap="rnd">
              <a:solidFill>
                <a:schemeClr val="accent4">
                  <a:lumMod val="75000"/>
                </a:schemeClr>
              </a:solidFill>
              <a:round/>
            </a:ln>
            <a:effectLst/>
          </c:spPr>
          <c:marker>
            <c:symbol val="none"/>
          </c:marker>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[1]ab_prod2_oc_eff!$B$28:$R$28</c:f>
              <c:numCache>
                <c:formatCode>General</c:formatCode>
                <c:ptCount val="17"/>
                <c:pt idx="0">
                  <c:v>146</c:v>
                </c:pt>
                <c:pt idx="1">
                  <c:v>161</c:v>
                </c:pt>
                <c:pt idx="2">
                  <c:v>206</c:v>
                </c:pt>
                <c:pt idx="3">
                  <c:v>256</c:v>
                </c:pt>
                <c:pt idx="4">
                  <c:v>290</c:v>
                </c:pt>
                <c:pt idx="5">
                  <c:v>312</c:v>
                </c:pt>
                <c:pt idx="6">
                  <c:v>312</c:v>
                </c:pt>
                <c:pt idx="7">
                  <c:v>319</c:v>
                </c:pt>
                <c:pt idx="8">
                  <c:v>354</c:v>
                </c:pt>
                <c:pt idx="9">
                  <c:v>413</c:v>
                </c:pt>
                <c:pt idx="10">
                  <c:v>480</c:v>
                </c:pt>
                <c:pt idx="11">
                  <c:v>569</c:v>
                </c:pt>
                <c:pt idx="12">
                  <c:v>625</c:v>
                </c:pt>
                <c:pt idx="13">
                  <c:v>684</c:v>
                </c:pt>
                <c:pt idx="14">
                  <c:v>751</c:v>
                </c:pt>
                <c:pt idx="15">
                  <c:v>789</c:v>
                </c:pt>
                <c:pt idx="16">
                  <c:v>796</c:v>
                </c:pt>
              </c:numCache>
            </c:numRef>
          </c:val>
          <c:smooth val="0"/>
          <c:extLst>
            <c:ext xmlns:c16="http://schemas.microsoft.com/office/drawing/2014/chart" uri="{C3380CC4-5D6E-409C-BE32-E72D297353CC}">
              <c16:uniqueId val="{00000009-FCF3-4906-AEA0-336120327242}"/>
            </c:ext>
          </c:extLst>
        </c:ser>
        <c:ser>
          <c:idx val="7"/>
          <c:order val="10"/>
          <c:tx>
            <c:strRef>
              <c:f>[1]ab_prod2_oc_eff!$A$29</c:f>
              <c:strCache>
                <c:ptCount val="1"/>
                <c:pt idx="0">
                  <c:v>Lot</c:v>
                </c:pt>
              </c:strCache>
            </c:strRef>
          </c:tx>
          <c:spPr>
            <a:ln w="28575" cap="rnd">
              <a:solidFill>
                <a:schemeClr val="accent6">
                  <a:lumMod val="50000"/>
                </a:schemeClr>
              </a:solidFill>
              <a:round/>
            </a:ln>
            <a:effectLst/>
          </c:spPr>
          <c:marker>
            <c:symbol val="none"/>
          </c:marker>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[1]ab_prod2_oc_eff!$B$29:$R$29</c:f>
              <c:numCache>
                <c:formatCode>General</c:formatCode>
                <c:ptCount val="17"/>
                <c:pt idx="0">
                  <c:v>88</c:v>
                </c:pt>
                <c:pt idx="1">
                  <c:v>102</c:v>
                </c:pt>
                <c:pt idx="2">
                  <c:v>131</c:v>
                </c:pt>
                <c:pt idx="3">
                  <c:v>192</c:v>
                </c:pt>
                <c:pt idx="4">
                  <c:v>221</c:v>
                </c:pt>
                <c:pt idx="5">
                  <c:v>228</c:v>
                </c:pt>
                <c:pt idx="6">
                  <c:v>246</c:v>
                </c:pt>
                <c:pt idx="7">
                  <c:v>255</c:v>
                </c:pt>
                <c:pt idx="8">
                  <c:v>274</c:v>
                </c:pt>
                <c:pt idx="9">
                  <c:v>318</c:v>
                </c:pt>
                <c:pt idx="10">
                  <c:v>349</c:v>
                </c:pt>
                <c:pt idx="11">
                  <c:v>398</c:v>
                </c:pt>
                <c:pt idx="12">
                  <c:v>493</c:v>
                </c:pt>
                <c:pt idx="13">
                  <c:v>576</c:v>
                </c:pt>
                <c:pt idx="14">
                  <c:v>649</c:v>
                </c:pt>
                <c:pt idx="15">
                  <c:v>687</c:v>
                </c:pt>
                <c:pt idx="16">
                  <c:v>731</c:v>
                </c:pt>
              </c:numCache>
            </c:numRef>
          </c:val>
          <c:smooth val="0"/>
          <c:extLst>
            <c:ext xmlns:c16="http://schemas.microsoft.com/office/drawing/2014/chart" uri="{C3380CC4-5D6E-409C-BE32-E72D297353CC}">
              <c16:uniqueId val="{0000000A-FCF3-4906-AEA0-336120327242}"/>
            </c:ext>
          </c:extLst>
        </c:ser>
        <c:ser>
          <c:idx val="8"/>
          <c:order val="11"/>
          <c:tx>
            <c:strRef>
              <c:f>[1]ab_prod2_oc_eff!$A$30</c:f>
              <c:strCache>
                <c:ptCount val="1"/>
                <c:pt idx="0">
                  <c:v>Lozère</c:v>
                </c:pt>
              </c:strCache>
            </c:strRef>
          </c:tx>
          <c:spPr>
            <a:ln w="28575" cap="rnd">
              <a:solidFill>
                <a:schemeClr val="accent5">
                  <a:lumMod val="40000"/>
                  <a:lumOff val="60000"/>
                </a:schemeClr>
              </a:solidFill>
              <a:round/>
            </a:ln>
            <a:effectLst/>
          </c:spPr>
          <c:marker>
            <c:symbol val="none"/>
          </c:marker>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[1]ab_prod2_oc_eff!$B$30:$R$30</c:f>
              <c:numCache>
                <c:formatCode>General</c:formatCode>
                <c:ptCount val="17"/>
                <c:pt idx="0">
                  <c:v>91</c:v>
                </c:pt>
                <c:pt idx="1">
                  <c:v>108</c:v>
                </c:pt>
                <c:pt idx="2">
                  <c:v>135</c:v>
                </c:pt>
                <c:pt idx="3">
                  <c:v>158</c:v>
                </c:pt>
                <c:pt idx="4">
                  <c:v>174</c:v>
                </c:pt>
                <c:pt idx="5">
                  <c:v>182</c:v>
                </c:pt>
                <c:pt idx="6">
                  <c:v>189</c:v>
                </c:pt>
                <c:pt idx="7">
                  <c:v>201</c:v>
                </c:pt>
                <c:pt idx="8">
                  <c:v>225</c:v>
                </c:pt>
                <c:pt idx="9">
                  <c:v>285</c:v>
                </c:pt>
                <c:pt idx="10">
                  <c:v>325</c:v>
                </c:pt>
                <c:pt idx="11">
                  <c:v>347</c:v>
                </c:pt>
                <c:pt idx="12">
                  <c:v>365</c:v>
                </c:pt>
                <c:pt idx="13">
                  <c:v>398</c:v>
                </c:pt>
                <c:pt idx="14">
                  <c:v>421</c:v>
                </c:pt>
                <c:pt idx="15">
                  <c:v>454</c:v>
                </c:pt>
                <c:pt idx="16">
                  <c:v>472</c:v>
                </c:pt>
              </c:numCache>
            </c:numRef>
          </c:val>
          <c:smooth val="0"/>
          <c:extLst>
            <c:ext xmlns:c16="http://schemas.microsoft.com/office/drawing/2014/chart" uri="{C3380CC4-5D6E-409C-BE32-E72D297353CC}">
              <c16:uniqueId val="{0000000B-FCF3-4906-AEA0-336120327242}"/>
            </c:ext>
          </c:extLst>
        </c:ser>
        <c:ser>
          <c:idx val="9"/>
          <c:order val="12"/>
          <c:tx>
            <c:strRef>
              <c:f>[1]ab_prod2_oc_eff!$A$31</c:f>
              <c:strCache>
                <c:ptCount val="1"/>
                <c:pt idx="0">
                  <c:v>Hautes-Pyrénées</c:v>
                </c:pt>
              </c:strCache>
            </c:strRef>
          </c:tx>
          <c:spPr>
            <a:ln w="28575" cap="rnd">
              <a:solidFill>
                <a:srgbClr val="00B0F0"/>
              </a:solidFill>
              <a:round/>
            </a:ln>
            <a:effectLst/>
          </c:spPr>
          <c:marker>
            <c:symbol val="none"/>
          </c:marker>
          <c:cat>
            <c:numRef>
              <c:f>[1]ab_prod2_oc_eff!$B$18:$R$18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[1]ab_prod2_oc_eff!$B$31:$R$31</c:f>
              <c:numCache>
                <c:formatCode>General</c:formatCode>
                <c:ptCount val="17"/>
                <c:pt idx="0">
                  <c:v>52</c:v>
                </c:pt>
                <c:pt idx="1">
                  <c:v>49</c:v>
                </c:pt>
                <c:pt idx="2">
                  <c:v>60</c:v>
                </c:pt>
                <c:pt idx="3">
                  <c:v>83</c:v>
                </c:pt>
                <c:pt idx="4">
                  <c:v>93</c:v>
                </c:pt>
                <c:pt idx="5">
                  <c:v>105</c:v>
                </c:pt>
                <c:pt idx="6">
                  <c:v>100</c:v>
                </c:pt>
                <c:pt idx="7">
                  <c:v>103</c:v>
                </c:pt>
                <c:pt idx="8">
                  <c:v>138</c:v>
                </c:pt>
                <c:pt idx="9">
                  <c:v>167</c:v>
                </c:pt>
                <c:pt idx="10">
                  <c:v>194</c:v>
                </c:pt>
                <c:pt idx="11">
                  <c:v>261</c:v>
                </c:pt>
                <c:pt idx="12">
                  <c:v>310</c:v>
                </c:pt>
                <c:pt idx="13">
                  <c:v>340</c:v>
                </c:pt>
                <c:pt idx="14">
                  <c:v>383</c:v>
                </c:pt>
                <c:pt idx="15">
                  <c:v>400</c:v>
                </c:pt>
                <c:pt idx="16">
                  <c:v>463</c:v>
                </c:pt>
              </c:numCache>
            </c:numRef>
          </c:val>
          <c:smooth val="0"/>
          <c:extLst>
            <c:ext xmlns:c16="http://schemas.microsoft.com/office/drawing/2014/chart" uri="{C3380CC4-5D6E-409C-BE32-E72D297353CC}">
              <c16:uniqueId val="{0000000C-FCF3-4906-AEA0-336120327242}"/>
            </c:ext>
          </c:extLst>
        </c:ser>
        <c:dLbls>
          <c:showLegendKey val="0"/>
          <c:showVal val="0"/>
          <c:showCatName val="0"/>
          <c:showSerName val="0"/>
          <c:showPercent val="0"/>
          <c:showBubbleSize val="0"/>
        </c:dLbls>
        <c:smooth val="0"/>
        <c:axId val="574650399"/>
        <c:axId val="574634591"/>
      </c:lineChart>
      <c:catAx>
        <c:axId val="57465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4634591"/>
        <c:crosses val="autoZero"/>
        <c:auto val="1"/>
        <c:lblAlgn val="ctr"/>
        <c:lblOffset val="100"/>
        <c:noMultiLvlLbl val="0"/>
      </c:catAx>
      <c:valAx>
        <c:axId val="574634591"/>
        <c:scaling>
          <c:orientation val="minMax"/>
          <c:max val="2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4650399"/>
        <c:crosses val="autoZero"/>
        <c:crossBetween val="between"/>
      </c:valAx>
      <c:spPr>
        <a:noFill/>
        <a:ln>
          <a:noFill/>
        </a:ln>
        <a:effectLst/>
      </c:spPr>
    </c:plotArea>
    <c:legend>
      <c:legendPos val="b"/>
      <c:layout>
        <c:manualLayout>
          <c:xMode val="edge"/>
          <c:yMode val="edge"/>
          <c:x val="0"/>
          <c:y val="0.75935626804262135"/>
          <c:w val="0.95323981295925186"/>
          <c:h val="0.240643731957378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Evolution du nombre de producteurs Bio</a:t>
            </a:r>
            <a:r>
              <a:rPr lang="fr-FR" sz="1000" baseline="0">
                <a:latin typeface="Arial" panose="020B0604020202020204" pitchFamily="34" charset="0"/>
                <a:cs typeface="Arial" panose="020B0604020202020204" pitchFamily="34" charset="0"/>
              </a:rPr>
              <a:t>  </a:t>
            </a:r>
            <a:endParaRPr lang="fr-FR" sz="1000">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9.920290034500405E-2"/>
          <c:y val="0.16457680250783699"/>
          <c:w val="0.87197110384786802"/>
          <c:h val="0.51697869588227985"/>
        </c:manualLayout>
      </c:layout>
      <c:lineChart>
        <c:grouping val="standard"/>
        <c:varyColors val="0"/>
        <c:ser>
          <c:idx val="0"/>
          <c:order val="0"/>
          <c:tx>
            <c:strRef>
              <c:f>[2]ab_prod1_eff!$A$22</c:f>
              <c:strCache>
                <c:ptCount val="1"/>
                <c:pt idx="0">
                  <c:v>Occitanie</c:v>
                </c:pt>
              </c:strCache>
            </c:strRef>
          </c:tx>
          <c:spPr>
            <a:ln w="28575" cap="rnd">
              <a:solidFill>
                <a:schemeClr val="tx1"/>
              </a:solidFill>
              <a:prstDash val="sysDash"/>
              <a:round/>
            </a:ln>
            <a:effectLst/>
          </c:spPr>
          <c:marker>
            <c:symbol val="none"/>
          </c:marker>
          <c:dLbls>
            <c:dLbl>
              <c:idx val="1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824-4FCC-B8BB-27C404D46BD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[2]ab_prod1_eff!$B$21:$R$21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[2]ab_prod1_eff!$B$22:$R$22</c:f>
              <c:numCache>
                <c:formatCode>General</c:formatCode>
                <c:ptCount val="17"/>
                <c:pt idx="0">
                  <c:v>2298</c:v>
                </c:pt>
                <c:pt idx="1">
                  <c:v>2633</c:v>
                </c:pt>
                <c:pt idx="2">
                  <c:v>3516</c:v>
                </c:pt>
                <c:pt idx="3">
                  <c:v>4371</c:v>
                </c:pt>
                <c:pt idx="4">
                  <c:v>4876</c:v>
                </c:pt>
                <c:pt idx="5">
                  <c:v>5227</c:v>
                </c:pt>
                <c:pt idx="6">
                  <c:v>5452</c:v>
                </c:pt>
                <c:pt idx="7">
                  <c:v>5712</c:v>
                </c:pt>
                <c:pt idx="8">
                  <c:v>6472</c:v>
                </c:pt>
                <c:pt idx="9">
                  <c:v>7223</c:v>
                </c:pt>
                <c:pt idx="10">
                  <c:v>8096</c:v>
                </c:pt>
                <c:pt idx="11">
                  <c:v>9289</c:v>
                </c:pt>
                <c:pt idx="12">
                  <c:v>10637</c:v>
                </c:pt>
                <c:pt idx="13">
                  <c:v>11942</c:v>
                </c:pt>
                <c:pt idx="14">
                  <c:v>13193</c:v>
                </c:pt>
                <c:pt idx="15">
                  <c:v>13687</c:v>
                </c:pt>
                <c:pt idx="16">
                  <c:v>14125</c:v>
                </c:pt>
              </c:numCache>
            </c:numRef>
          </c:val>
          <c:smooth val="0"/>
          <c:extLst>
            <c:ext xmlns:c16="http://schemas.microsoft.com/office/drawing/2014/chart" uri="{C3380CC4-5D6E-409C-BE32-E72D297353CC}">
              <c16:uniqueId val="{00000000-C824-4FCC-B8BB-27C404D46BD2}"/>
            </c:ext>
          </c:extLst>
        </c:ser>
        <c:ser>
          <c:idx val="1"/>
          <c:order val="1"/>
          <c:tx>
            <c:strRef>
              <c:f>[2]ab_prod1_eff!$A$23</c:f>
              <c:strCache>
                <c:ptCount val="1"/>
                <c:pt idx="0">
                  <c:v>Nouvelle-Aquitaine</c:v>
                </c:pt>
              </c:strCache>
            </c:strRef>
          </c:tx>
          <c:spPr>
            <a:ln w="28575" cap="rnd">
              <a:solidFill>
                <a:schemeClr val="accent2"/>
              </a:solidFill>
              <a:prstDash val="sysDash"/>
              <a:round/>
            </a:ln>
            <a:effectLst/>
          </c:spPr>
          <c:marker>
            <c:symbol val="none"/>
          </c:marker>
          <c:dLbls>
            <c:dLbl>
              <c:idx val="16"/>
              <c:layout>
                <c:manualLayout>
                  <c:x val="0"/>
                  <c:y val="-2.98507579624546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824-4FCC-B8BB-27C404D46BD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[2]ab_prod1_eff!$B$21:$R$21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[2]ab_prod1_eff!$B$23:$R$23</c:f>
              <c:numCache>
                <c:formatCode>General</c:formatCode>
                <c:ptCount val="17"/>
                <c:pt idx="0">
                  <c:v>1732</c:v>
                </c:pt>
                <c:pt idx="1">
                  <c:v>1880</c:v>
                </c:pt>
                <c:pt idx="2">
                  <c:v>2369</c:v>
                </c:pt>
                <c:pt idx="3">
                  <c:v>3061</c:v>
                </c:pt>
                <c:pt idx="4">
                  <c:v>3398</c:v>
                </c:pt>
                <c:pt idx="5">
                  <c:v>3630</c:v>
                </c:pt>
                <c:pt idx="6">
                  <c:v>3791</c:v>
                </c:pt>
                <c:pt idx="7">
                  <c:v>3933</c:v>
                </c:pt>
                <c:pt idx="8">
                  <c:v>4184</c:v>
                </c:pt>
                <c:pt idx="9">
                  <c:v>4700</c:v>
                </c:pt>
                <c:pt idx="10">
                  <c:v>5282</c:v>
                </c:pt>
                <c:pt idx="11">
                  <c:v>6113</c:v>
                </c:pt>
                <c:pt idx="12">
                  <c:v>6983</c:v>
                </c:pt>
                <c:pt idx="13">
                  <c:v>7931</c:v>
                </c:pt>
                <c:pt idx="14">
                  <c:v>8741</c:v>
                </c:pt>
                <c:pt idx="15">
                  <c:v>8972</c:v>
                </c:pt>
                <c:pt idx="16">
                  <c:v>9058</c:v>
                </c:pt>
              </c:numCache>
            </c:numRef>
          </c:val>
          <c:smooth val="0"/>
          <c:extLst>
            <c:ext xmlns:c16="http://schemas.microsoft.com/office/drawing/2014/chart" uri="{C3380CC4-5D6E-409C-BE32-E72D297353CC}">
              <c16:uniqueId val="{00000001-C824-4FCC-B8BB-27C404D46BD2}"/>
            </c:ext>
          </c:extLst>
        </c:ser>
        <c:ser>
          <c:idx val="2"/>
          <c:order val="2"/>
          <c:tx>
            <c:strRef>
              <c:f>[2]ab_prod1_eff!$A$24</c:f>
              <c:strCache>
                <c:ptCount val="1"/>
                <c:pt idx="0">
                  <c:v>Auvergne-Rhône-Alpes</c:v>
                </c:pt>
              </c:strCache>
            </c:strRef>
          </c:tx>
          <c:spPr>
            <a:ln w="28575" cap="rnd">
              <a:solidFill>
                <a:schemeClr val="tx1">
                  <a:lumMod val="50000"/>
                  <a:lumOff val="50000"/>
                </a:schemeClr>
              </a:solidFill>
              <a:prstDash val="sysDash"/>
              <a:round/>
            </a:ln>
            <a:effectLst/>
          </c:spPr>
          <c:marker>
            <c:symbol val="none"/>
          </c:marker>
          <c:dLbls>
            <c:dLbl>
              <c:idx val="16"/>
              <c:layout>
                <c:manualLayout>
                  <c:x val="0"/>
                  <c:y val="9.950252654151501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824-4FCC-B8BB-27C404D46BD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[2]ab_prod1_eff!$B$21:$R$21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[2]ab_prod1_eff!$B$24:$R$24</c:f>
              <c:numCache>
                <c:formatCode>General</c:formatCode>
                <c:ptCount val="17"/>
                <c:pt idx="0">
                  <c:v>1911</c:v>
                </c:pt>
                <c:pt idx="1">
                  <c:v>2086</c:v>
                </c:pt>
                <c:pt idx="2">
                  <c:v>2651</c:v>
                </c:pt>
                <c:pt idx="3">
                  <c:v>3115</c:v>
                </c:pt>
                <c:pt idx="4">
                  <c:v>3401</c:v>
                </c:pt>
                <c:pt idx="5">
                  <c:v>3624</c:v>
                </c:pt>
                <c:pt idx="6">
                  <c:v>3789</c:v>
                </c:pt>
                <c:pt idx="7">
                  <c:v>3931</c:v>
                </c:pt>
                <c:pt idx="8">
                  <c:v>4192</c:v>
                </c:pt>
                <c:pt idx="9">
                  <c:v>4775</c:v>
                </c:pt>
                <c:pt idx="10">
                  <c:v>5331</c:v>
                </c:pt>
                <c:pt idx="11">
                  <c:v>5830</c:v>
                </c:pt>
                <c:pt idx="12">
                  <c:v>6521</c:v>
                </c:pt>
                <c:pt idx="13">
                  <c:v>7186</c:v>
                </c:pt>
                <c:pt idx="14">
                  <c:v>7773</c:v>
                </c:pt>
                <c:pt idx="15">
                  <c:v>8142</c:v>
                </c:pt>
                <c:pt idx="16">
                  <c:v>8351</c:v>
                </c:pt>
              </c:numCache>
            </c:numRef>
          </c:val>
          <c:smooth val="0"/>
          <c:extLst>
            <c:ext xmlns:c16="http://schemas.microsoft.com/office/drawing/2014/chart" uri="{C3380CC4-5D6E-409C-BE32-E72D297353CC}">
              <c16:uniqueId val="{00000002-C824-4FCC-B8BB-27C404D46BD2}"/>
            </c:ext>
          </c:extLst>
        </c:ser>
        <c:ser>
          <c:idx val="3"/>
          <c:order val="3"/>
          <c:tx>
            <c:strRef>
              <c:f>[2]ab_prod1_eff!$A$25</c:f>
              <c:strCache>
                <c:ptCount val="1"/>
                <c:pt idx="0">
                  <c:v>Provence-Alpes-Côte d'Azur</c:v>
                </c:pt>
              </c:strCache>
            </c:strRef>
          </c:tx>
          <c:spPr>
            <a:ln w="28575" cap="rnd">
              <a:solidFill>
                <a:schemeClr val="accent4"/>
              </a:solidFill>
              <a:round/>
            </a:ln>
            <a:effectLst/>
          </c:spPr>
          <c:marker>
            <c:symbol val="none"/>
          </c:marker>
          <c:cat>
            <c:numRef>
              <c:f>[2]ab_prod1_eff!$B$21:$R$21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[2]ab_prod1_eff!$B$25:$R$25</c:f>
              <c:numCache>
                <c:formatCode>General</c:formatCode>
                <c:ptCount val="17"/>
                <c:pt idx="0">
                  <c:v>1004</c:v>
                </c:pt>
                <c:pt idx="1">
                  <c:v>1161</c:v>
                </c:pt>
                <c:pt idx="2">
                  <c:v>1566</c:v>
                </c:pt>
                <c:pt idx="3">
                  <c:v>1909</c:v>
                </c:pt>
                <c:pt idx="4">
                  <c:v>2200</c:v>
                </c:pt>
                <c:pt idx="5">
                  <c:v>2362</c:v>
                </c:pt>
                <c:pt idx="6">
                  <c:v>2458</c:v>
                </c:pt>
                <c:pt idx="7">
                  <c:v>2575</c:v>
                </c:pt>
                <c:pt idx="8">
                  <c:v>2705</c:v>
                </c:pt>
                <c:pt idx="9">
                  <c:v>2884</c:v>
                </c:pt>
                <c:pt idx="10">
                  <c:v>3221</c:v>
                </c:pt>
                <c:pt idx="11">
                  <c:v>3591</c:v>
                </c:pt>
                <c:pt idx="12">
                  <c:v>4010</c:v>
                </c:pt>
                <c:pt idx="13">
                  <c:v>4441</c:v>
                </c:pt>
                <c:pt idx="14">
                  <c:v>4900</c:v>
                </c:pt>
                <c:pt idx="15">
                  <c:v>5127</c:v>
                </c:pt>
                <c:pt idx="16">
                  <c:v>5361</c:v>
                </c:pt>
              </c:numCache>
            </c:numRef>
          </c:val>
          <c:smooth val="0"/>
          <c:extLst>
            <c:ext xmlns:c16="http://schemas.microsoft.com/office/drawing/2014/chart" uri="{C3380CC4-5D6E-409C-BE32-E72D297353CC}">
              <c16:uniqueId val="{00000003-C824-4FCC-B8BB-27C404D46BD2}"/>
            </c:ext>
          </c:extLst>
        </c:ser>
        <c:ser>
          <c:idx val="4"/>
          <c:order val="4"/>
          <c:tx>
            <c:strRef>
              <c:f>[2]ab_prod1_eff!$A$26</c:f>
              <c:strCache>
                <c:ptCount val="1"/>
                <c:pt idx="0">
                  <c:v>Pays de la Loire</c:v>
                </c:pt>
              </c:strCache>
            </c:strRef>
          </c:tx>
          <c:spPr>
            <a:ln w="28575" cap="rnd">
              <a:solidFill>
                <a:schemeClr val="accent5"/>
              </a:solidFill>
              <a:round/>
            </a:ln>
            <a:effectLst/>
          </c:spPr>
          <c:marker>
            <c:symbol val="none"/>
          </c:marker>
          <c:cat>
            <c:numRef>
              <c:f>[2]ab_prod1_eff!$B$21:$R$21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[2]ab_prod1_eff!$B$26:$R$26</c:f>
              <c:numCache>
                <c:formatCode>General</c:formatCode>
                <c:ptCount val="17"/>
                <c:pt idx="0">
                  <c:v>1104</c:v>
                </c:pt>
                <c:pt idx="1">
                  <c:v>1176</c:v>
                </c:pt>
                <c:pt idx="2">
                  <c:v>1468</c:v>
                </c:pt>
                <c:pt idx="3">
                  <c:v>1703</c:v>
                </c:pt>
                <c:pt idx="4">
                  <c:v>1807</c:v>
                </c:pt>
                <c:pt idx="5">
                  <c:v>1942</c:v>
                </c:pt>
                <c:pt idx="6">
                  <c:v>2003</c:v>
                </c:pt>
                <c:pt idx="7">
                  <c:v>2088</c:v>
                </c:pt>
                <c:pt idx="8">
                  <c:v>2242</c:v>
                </c:pt>
                <c:pt idx="9">
                  <c:v>2550</c:v>
                </c:pt>
                <c:pt idx="10">
                  <c:v>2904</c:v>
                </c:pt>
                <c:pt idx="11">
                  <c:v>3258</c:v>
                </c:pt>
                <c:pt idx="12">
                  <c:v>3639</c:v>
                </c:pt>
                <c:pt idx="13">
                  <c:v>3926</c:v>
                </c:pt>
                <c:pt idx="14">
                  <c:v>4176</c:v>
                </c:pt>
                <c:pt idx="15">
                  <c:v>4274</c:v>
                </c:pt>
                <c:pt idx="16">
                  <c:v>4332</c:v>
                </c:pt>
              </c:numCache>
            </c:numRef>
          </c:val>
          <c:smooth val="0"/>
          <c:extLst>
            <c:ext xmlns:c16="http://schemas.microsoft.com/office/drawing/2014/chart" uri="{C3380CC4-5D6E-409C-BE32-E72D297353CC}">
              <c16:uniqueId val="{00000004-C824-4FCC-B8BB-27C404D46BD2}"/>
            </c:ext>
          </c:extLst>
        </c:ser>
        <c:ser>
          <c:idx val="5"/>
          <c:order val="5"/>
          <c:tx>
            <c:strRef>
              <c:f>[2]ab_prod1_eff!$A$27</c:f>
              <c:strCache>
                <c:ptCount val="1"/>
                <c:pt idx="0">
                  <c:v>Bretagne</c:v>
                </c:pt>
              </c:strCache>
            </c:strRef>
          </c:tx>
          <c:spPr>
            <a:ln w="28575" cap="rnd">
              <a:solidFill>
                <a:schemeClr val="accent6"/>
              </a:solidFill>
              <a:round/>
            </a:ln>
            <a:effectLst/>
          </c:spPr>
          <c:marker>
            <c:symbol val="none"/>
          </c:marker>
          <c:cat>
            <c:numRef>
              <c:f>[2]ab_prod1_eff!$B$21:$R$21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[2]ab_prod1_eff!$B$27:$R$27</c:f>
              <c:numCache>
                <c:formatCode>General</c:formatCode>
                <c:ptCount val="17"/>
                <c:pt idx="0">
                  <c:v>969</c:v>
                </c:pt>
                <c:pt idx="1">
                  <c:v>1052</c:v>
                </c:pt>
                <c:pt idx="2">
                  <c:v>1315</c:v>
                </c:pt>
                <c:pt idx="3">
                  <c:v>1539</c:v>
                </c:pt>
                <c:pt idx="4">
                  <c:v>1661</c:v>
                </c:pt>
                <c:pt idx="5">
                  <c:v>1773</c:v>
                </c:pt>
                <c:pt idx="6">
                  <c:v>1848</c:v>
                </c:pt>
                <c:pt idx="7">
                  <c:v>1891</c:v>
                </c:pt>
                <c:pt idx="8">
                  <c:v>2025</c:v>
                </c:pt>
                <c:pt idx="9">
                  <c:v>2377</c:v>
                </c:pt>
                <c:pt idx="10">
                  <c:v>2684</c:v>
                </c:pt>
                <c:pt idx="11">
                  <c:v>3068</c:v>
                </c:pt>
                <c:pt idx="12">
                  <c:v>3343</c:v>
                </c:pt>
                <c:pt idx="13">
                  <c:v>3610</c:v>
                </c:pt>
                <c:pt idx="14">
                  <c:v>3884</c:v>
                </c:pt>
                <c:pt idx="15">
                  <c:v>4052</c:v>
                </c:pt>
                <c:pt idx="16">
                  <c:v>4128</c:v>
                </c:pt>
              </c:numCache>
            </c:numRef>
          </c:val>
          <c:smooth val="0"/>
          <c:extLst>
            <c:ext xmlns:c16="http://schemas.microsoft.com/office/drawing/2014/chart" uri="{C3380CC4-5D6E-409C-BE32-E72D297353CC}">
              <c16:uniqueId val="{00000005-C824-4FCC-B8BB-27C404D46BD2}"/>
            </c:ext>
          </c:extLst>
        </c:ser>
        <c:ser>
          <c:idx val="6"/>
          <c:order val="6"/>
          <c:tx>
            <c:strRef>
              <c:f>[2]ab_prod1_eff!$A$28</c:f>
              <c:strCache>
                <c:ptCount val="1"/>
                <c:pt idx="0">
                  <c:v>Grand Est</c:v>
                </c:pt>
              </c:strCache>
            </c:strRef>
          </c:tx>
          <c:spPr>
            <a:ln w="28575" cap="rnd">
              <a:solidFill>
                <a:srgbClr val="7030A0"/>
              </a:solidFill>
              <a:round/>
            </a:ln>
            <a:effectLst/>
          </c:spPr>
          <c:marker>
            <c:symbol val="none"/>
          </c:marker>
          <c:cat>
            <c:numRef>
              <c:f>[2]ab_prod1_eff!$B$21:$R$21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[2]ab_prod1_eff!$B$28:$R$28</c:f>
              <c:numCache>
                <c:formatCode>General</c:formatCode>
                <c:ptCount val="17"/>
                <c:pt idx="0">
                  <c:v>666</c:v>
                </c:pt>
                <c:pt idx="1">
                  <c:v>782</c:v>
                </c:pt>
                <c:pt idx="2">
                  <c:v>941</c:v>
                </c:pt>
                <c:pt idx="3">
                  <c:v>1174</c:v>
                </c:pt>
                <c:pt idx="4">
                  <c:v>1386</c:v>
                </c:pt>
                <c:pt idx="5">
                  <c:v>1472</c:v>
                </c:pt>
                <c:pt idx="6">
                  <c:v>1523</c:v>
                </c:pt>
                <c:pt idx="7">
                  <c:v>1587</c:v>
                </c:pt>
                <c:pt idx="8">
                  <c:v>1701</c:v>
                </c:pt>
                <c:pt idx="9">
                  <c:v>1962</c:v>
                </c:pt>
                <c:pt idx="10">
                  <c:v>2215</c:v>
                </c:pt>
                <c:pt idx="11">
                  <c:v>2531</c:v>
                </c:pt>
                <c:pt idx="12">
                  <c:v>2971</c:v>
                </c:pt>
                <c:pt idx="13">
                  <c:v>3615</c:v>
                </c:pt>
                <c:pt idx="14">
                  <c:v>4019</c:v>
                </c:pt>
                <c:pt idx="15">
                  <c:v>4089</c:v>
                </c:pt>
                <c:pt idx="16">
                  <c:v>4122</c:v>
                </c:pt>
              </c:numCache>
            </c:numRef>
          </c:val>
          <c:smooth val="0"/>
          <c:extLst>
            <c:ext xmlns:c16="http://schemas.microsoft.com/office/drawing/2014/chart" uri="{C3380CC4-5D6E-409C-BE32-E72D297353CC}">
              <c16:uniqueId val="{00000006-C824-4FCC-B8BB-27C404D46BD2}"/>
            </c:ext>
          </c:extLst>
        </c:ser>
        <c:ser>
          <c:idx val="7"/>
          <c:order val="7"/>
          <c:tx>
            <c:strRef>
              <c:f>[2]ab_prod1_eff!$A$29</c:f>
              <c:strCache>
                <c:ptCount val="1"/>
                <c:pt idx="0">
                  <c:v>Bourgogne-Franche-Comte</c:v>
                </c:pt>
              </c:strCache>
            </c:strRef>
          </c:tx>
          <c:spPr>
            <a:ln w="28575" cap="rnd">
              <a:solidFill>
                <a:schemeClr val="accent2">
                  <a:lumMod val="60000"/>
                </a:schemeClr>
              </a:solidFill>
              <a:round/>
            </a:ln>
            <a:effectLst/>
          </c:spPr>
          <c:marker>
            <c:symbol val="none"/>
          </c:marker>
          <c:cat>
            <c:numRef>
              <c:f>[2]ab_prod1_eff!$B$21:$R$21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[2]ab_prod1_eff!$B$29:$R$29</c:f>
              <c:numCache>
                <c:formatCode>General</c:formatCode>
                <c:ptCount val="17"/>
                <c:pt idx="0">
                  <c:v>796</c:v>
                </c:pt>
                <c:pt idx="1">
                  <c:v>837</c:v>
                </c:pt>
                <c:pt idx="2">
                  <c:v>1040</c:v>
                </c:pt>
                <c:pt idx="3">
                  <c:v>1231</c:v>
                </c:pt>
                <c:pt idx="4">
                  <c:v>1294</c:v>
                </c:pt>
                <c:pt idx="5">
                  <c:v>1382</c:v>
                </c:pt>
                <c:pt idx="6">
                  <c:v>1414</c:v>
                </c:pt>
                <c:pt idx="7">
                  <c:v>1442</c:v>
                </c:pt>
                <c:pt idx="8">
                  <c:v>1602</c:v>
                </c:pt>
                <c:pt idx="9">
                  <c:v>1798</c:v>
                </c:pt>
                <c:pt idx="10">
                  <c:v>2036</c:v>
                </c:pt>
                <c:pt idx="11">
                  <c:v>2317</c:v>
                </c:pt>
                <c:pt idx="12">
                  <c:v>2656</c:v>
                </c:pt>
                <c:pt idx="13">
                  <c:v>3006</c:v>
                </c:pt>
                <c:pt idx="14">
                  <c:v>3375</c:v>
                </c:pt>
                <c:pt idx="15">
                  <c:v>3454</c:v>
                </c:pt>
                <c:pt idx="16">
                  <c:v>3554</c:v>
                </c:pt>
              </c:numCache>
            </c:numRef>
          </c:val>
          <c:smooth val="0"/>
          <c:extLst>
            <c:ext xmlns:c16="http://schemas.microsoft.com/office/drawing/2014/chart" uri="{C3380CC4-5D6E-409C-BE32-E72D297353CC}">
              <c16:uniqueId val="{00000007-C824-4FCC-B8BB-27C404D46BD2}"/>
            </c:ext>
          </c:extLst>
        </c:ser>
        <c:dLbls>
          <c:showLegendKey val="0"/>
          <c:showVal val="0"/>
          <c:showCatName val="0"/>
          <c:showSerName val="0"/>
          <c:showPercent val="0"/>
          <c:showBubbleSize val="0"/>
        </c:dLbls>
        <c:smooth val="0"/>
        <c:axId val="1654877999"/>
        <c:axId val="1654880495"/>
      </c:lineChart>
      <c:catAx>
        <c:axId val="1654877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654880495"/>
        <c:crosses val="autoZero"/>
        <c:auto val="1"/>
        <c:lblAlgn val="ctr"/>
        <c:lblOffset val="100"/>
        <c:noMultiLvlLbl val="0"/>
      </c:catAx>
      <c:valAx>
        <c:axId val="16548804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654877999"/>
        <c:crosses val="autoZero"/>
        <c:crossBetween val="between"/>
      </c:valAx>
      <c:spPr>
        <a:noFill/>
        <a:ln>
          <a:noFill/>
        </a:ln>
        <a:effectLst/>
      </c:spPr>
    </c:plotArea>
    <c:legend>
      <c:legendPos val="b"/>
      <c:layout>
        <c:manualLayout>
          <c:xMode val="edge"/>
          <c:yMode val="edge"/>
          <c:x val="1.5302133425141314E-2"/>
          <c:y val="0.8036939980294262"/>
          <c:w val="0.94353771716476198"/>
          <c:h val="0.1753636867946711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FF6600"/>
            </a:solidFill>
            <a:ln w="25400">
              <a:noFill/>
            </a:ln>
          </c:spPr>
          <c:invertIfNegative val="0"/>
          <c:val>
            <c:numRef>
              <c:f>Engagement_Prod!#REF!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Engagement_Prod!#REF!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Engagement_Prod!#REF!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4C7-4074-BB38-88924E79AB6D}"/>
            </c:ext>
          </c:extLst>
        </c:ser>
        <c:ser>
          <c:idx val="1"/>
          <c:order val="1"/>
          <c:spPr>
            <a:solidFill>
              <a:srgbClr val="99CC00"/>
            </a:solidFill>
            <a:ln w="25400">
              <a:noFill/>
            </a:ln>
          </c:spPr>
          <c:invertIfNegative val="0"/>
          <c:val>
            <c:numRef>
              <c:f>Engagement_Prod!#REF!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Engagement_Prod!#REF!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Engagement_Prod!#REF!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4C7-4074-BB38-88924E79AB6D}"/>
            </c:ext>
          </c:extLst>
        </c:ser>
        <c:dLbls>
          <c:showLegendKey val="0"/>
          <c:showVal val="0"/>
          <c:showCatName val="0"/>
          <c:showSerName val="0"/>
          <c:showPercent val="0"/>
          <c:showBubbleSize val="0"/>
        </c:dLbls>
        <c:gapWidth val="150"/>
        <c:overlap val="100"/>
        <c:axId val="273433872"/>
        <c:axId val="1"/>
      </c:barChart>
      <c:catAx>
        <c:axId val="273433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fr-FR"/>
          </a:p>
        </c:txPr>
        <c:crossAx val="273433872"/>
        <c:crosses val="autoZero"/>
        <c:crossBetween val="between"/>
      </c:valAx>
      <c:spPr>
        <a:solidFill>
          <a:srgbClr val="FFFFFF"/>
        </a:solidFill>
        <a:ln w="25400">
          <a:noFill/>
        </a:ln>
      </c:spPr>
    </c:plotArea>
    <c:legend>
      <c:legendPos val="b"/>
      <c:overlay val="0"/>
      <c:spPr>
        <a:solidFill>
          <a:srgbClr val="FFFFFF"/>
        </a:solidFill>
        <a:ln w="25400">
          <a:noFill/>
        </a:ln>
      </c:spPr>
      <c:txPr>
        <a:bodyPr/>
        <a:lstStyle/>
        <a:p>
          <a:pPr>
            <a:defRPr sz="16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fr-FR" sz="900">
                <a:latin typeface="Arial" panose="020B0604020202020204" pitchFamily="34" charset="0"/>
                <a:cs typeface="Arial" panose="020B0604020202020204" pitchFamily="34" charset="0"/>
              </a:rPr>
              <a:t>Part de l'effectif des exploitations bio selon leur durée</a:t>
            </a:r>
            <a:r>
              <a:rPr lang="fr-FR" sz="900" baseline="0">
                <a:latin typeface="Arial" panose="020B0604020202020204" pitchFamily="34" charset="0"/>
                <a:cs typeface="Arial" panose="020B0604020202020204" pitchFamily="34" charset="0"/>
              </a:rPr>
              <a:t> d'engagement</a:t>
            </a:r>
            <a:endParaRPr lang="fr-FR" sz="9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[3]tab_prod_duree!$E$21</c:f>
              <c:strCache>
                <c:ptCount val="1"/>
                <c:pt idx="0">
                  <c:v>moins de 3 ans</c:v>
                </c:pt>
              </c:strCache>
            </c:strRef>
          </c:tx>
          <c:spPr>
            <a:solidFill>
              <a:srgbClr val="CFF105"/>
            </a:solidFill>
            <a:ln>
              <a:solidFill>
                <a:srgbClr val="CFF105"/>
              </a:solidFill>
            </a:ln>
            <a:effectLst/>
          </c:spPr>
          <c:invertIfNegative val="0"/>
          <c:cat>
            <c:numRef>
              <c:f>[3]tab_prod_duree!$A$22:$A$38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[3]tab_prod_duree!$E$22:$E$38</c:f>
              <c:numCache>
                <c:formatCode>General</c:formatCode>
                <c:ptCount val="17"/>
                <c:pt idx="0">
                  <c:v>0.25208974923009236</c:v>
                </c:pt>
                <c:pt idx="1">
                  <c:v>0.33384379785604901</c:v>
                </c:pt>
                <c:pt idx="2">
                  <c:v>0.4484240687679083</c:v>
                </c:pt>
                <c:pt idx="3">
                  <c:v>0.53504941392783267</c:v>
                </c:pt>
                <c:pt idx="4">
                  <c:v>0.51430924438954084</c:v>
                </c:pt>
                <c:pt idx="5">
                  <c:v>0.40752110514198003</c:v>
                </c:pt>
                <c:pt idx="6">
                  <c:v>0.27977941176470589</c:v>
                </c:pt>
                <c:pt idx="7">
                  <c:v>0.24009119607155385</c:v>
                </c:pt>
                <c:pt idx="8">
                  <c:v>0.30539662903974024</c:v>
                </c:pt>
                <c:pt idx="9">
                  <c:v>0.35388665650547318</c:v>
                </c:pt>
                <c:pt idx="10">
                  <c:v>0.38917716827279464</c:v>
                </c:pt>
                <c:pt idx="11">
                  <c:v>0.37634640241275313</c:v>
                </c:pt>
                <c:pt idx="12">
                  <c:v>0.37531770686246824</c:v>
                </c:pt>
                <c:pt idx="13">
                  <c:v>0.38296625073276946</c:v>
                </c:pt>
                <c:pt idx="14">
                  <c:v>0.35744616317864725</c:v>
                </c:pt>
                <c:pt idx="15">
                  <c:v>0.30722583473368892</c:v>
                </c:pt>
                <c:pt idx="16">
                  <c:v>0.2670442477876106</c:v>
                </c:pt>
              </c:numCache>
            </c:numRef>
          </c:val>
          <c:extLst>
            <c:ext xmlns:c16="http://schemas.microsoft.com/office/drawing/2014/chart" uri="{C3380CC4-5D6E-409C-BE32-E72D297353CC}">
              <c16:uniqueId val="{00000000-CA24-4C33-B810-DFD33665F4B0}"/>
            </c:ext>
          </c:extLst>
        </c:ser>
        <c:ser>
          <c:idx val="1"/>
          <c:order val="1"/>
          <c:tx>
            <c:strRef>
              <c:f>[3]tab_prod_duree!$F$21</c:f>
              <c:strCache>
                <c:ptCount val="1"/>
                <c:pt idx="0">
                  <c:v>3 à 5 ans</c:v>
                </c:pt>
              </c:strCache>
            </c:strRef>
          </c:tx>
          <c:spPr>
            <a:solidFill>
              <a:schemeClr val="accent6">
                <a:lumMod val="75000"/>
              </a:schemeClr>
            </a:solidFill>
            <a:ln>
              <a:solidFill>
                <a:schemeClr val="accent6">
                  <a:lumMod val="75000"/>
                </a:schemeClr>
              </a:solidFill>
            </a:ln>
            <a:effectLst/>
          </c:spPr>
          <c:invertIfNegative val="0"/>
          <c:cat>
            <c:numRef>
              <c:f>[3]tab_prod_duree!$A$22:$A$38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[3]tab_prod_duree!$F$22:$F$38</c:f>
              <c:numCache>
                <c:formatCode>General</c:formatCode>
                <c:ptCount val="17"/>
                <c:pt idx="0">
                  <c:v>0.10206775186977562</c:v>
                </c:pt>
                <c:pt idx="1">
                  <c:v>9.8392036753445641E-2</c:v>
                </c:pt>
                <c:pt idx="2">
                  <c:v>9.1977077363896848E-2</c:v>
                </c:pt>
                <c:pt idx="3">
                  <c:v>9.3771546770857278E-2</c:v>
                </c:pt>
                <c:pt idx="4">
                  <c:v>0.13012147416100472</c:v>
                </c:pt>
                <c:pt idx="5">
                  <c:v>0.2292785878741366</c:v>
                </c:pt>
                <c:pt idx="6">
                  <c:v>0.31636029411764705</c:v>
                </c:pt>
                <c:pt idx="7">
                  <c:v>0.25727814801823923</c:v>
                </c:pt>
                <c:pt idx="8">
                  <c:v>0.14504406989330446</c:v>
                </c:pt>
                <c:pt idx="9">
                  <c:v>0.10877095746154912</c:v>
                </c:pt>
                <c:pt idx="10">
                  <c:v>0.10192735359525575</c:v>
                </c:pt>
                <c:pt idx="11">
                  <c:v>0.15639810426540285</c:v>
                </c:pt>
                <c:pt idx="12">
                  <c:v>0.18836486868116351</c:v>
                </c:pt>
                <c:pt idx="13">
                  <c:v>0.1646428272339</c:v>
                </c:pt>
                <c:pt idx="14">
                  <c:v>0.17735820442826813</c:v>
                </c:pt>
                <c:pt idx="15">
                  <c:v>0.20040914736611384</c:v>
                </c:pt>
                <c:pt idx="16">
                  <c:v>0.19943362831858408</c:v>
                </c:pt>
              </c:numCache>
            </c:numRef>
          </c:val>
          <c:extLst>
            <c:ext xmlns:c16="http://schemas.microsoft.com/office/drawing/2014/chart" uri="{C3380CC4-5D6E-409C-BE32-E72D297353CC}">
              <c16:uniqueId val="{00000001-CA24-4C33-B810-DFD33665F4B0}"/>
            </c:ext>
          </c:extLst>
        </c:ser>
        <c:ser>
          <c:idx val="2"/>
          <c:order val="2"/>
          <c:tx>
            <c:strRef>
              <c:f>[3]tab_prod_duree!$G$21</c:f>
              <c:strCache>
                <c:ptCount val="1"/>
                <c:pt idx="0">
                  <c:v>5 à 10 ans</c:v>
                </c:pt>
              </c:strCache>
            </c:strRef>
          </c:tx>
          <c:spPr>
            <a:solidFill>
              <a:schemeClr val="accent6">
                <a:lumMod val="60000"/>
                <a:lumOff val="40000"/>
              </a:schemeClr>
            </a:solidFill>
            <a:ln>
              <a:solidFill>
                <a:schemeClr val="accent6">
                  <a:lumMod val="60000"/>
                  <a:lumOff val="40000"/>
                </a:schemeClr>
              </a:solidFill>
            </a:ln>
            <a:effectLst/>
          </c:spPr>
          <c:invertIfNegative val="0"/>
          <c:cat>
            <c:numRef>
              <c:f>[3]tab_prod_duree!$A$22:$A$38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[3]tab_prod_duree!$G$22:$G$38</c:f>
              <c:numCache>
                <c:formatCode>General</c:formatCode>
                <c:ptCount val="17"/>
                <c:pt idx="0">
                  <c:v>0.44302683677958643</c:v>
                </c:pt>
                <c:pt idx="1">
                  <c:v>0.31699846860643183</c:v>
                </c:pt>
                <c:pt idx="2">
                  <c:v>0.22005730659025788</c:v>
                </c:pt>
                <c:pt idx="3">
                  <c:v>0.1544472535049414</c:v>
                </c:pt>
                <c:pt idx="4">
                  <c:v>0.13218035824583077</c:v>
                </c:pt>
                <c:pt idx="5">
                  <c:v>0.12759017651573293</c:v>
                </c:pt>
                <c:pt idx="6">
                  <c:v>0.17132352941176471</c:v>
                </c:pt>
                <c:pt idx="7">
                  <c:v>0.27008067344791303</c:v>
                </c:pt>
                <c:pt idx="8">
                  <c:v>0.33864233802381322</c:v>
                </c:pt>
                <c:pt idx="9">
                  <c:v>0.33656644034917554</c:v>
                </c:pt>
                <c:pt idx="10">
                  <c:v>0.31430689399555228</c:v>
                </c:pt>
                <c:pt idx="11">
                  <c:v>0.27035760448082724</c:v>
                </c:pt>
                <c:pt idx="12">
                  <c:v>0.21076908594558977</c:v>
                </c:pt>
                <c:pt idx="13">
                  <c:v>0.19989950590402814</c:v>
                </c:pt>
                <c:pt idx="14">
                  <c:v>0.21246587807097361</c:v>
                </c:pt>
                <c:pt idx="15">
                  <c:v>0.23767078249433768</c:v>
                </c:pt>
                <c:pt idx="16">
                  <c:v>0.28077876106194688</c:v>
                </c:pt>
              </c:numCache>
            </c:numRef>
          </c:val>
          <c:extLst>
            <c:ext xmlns:c16="http://schemas.microsoft.com/office/drawing/2014/chart" uri="{C3380CC4-5D6E-409C-BE32-E72D297353CC}">
              <c16:uniqueId val="{00000002-CA24-4C33-B810-DFD33665F4B0}"/>
            </c:ext>
          </c:extLst>
        </c:ser>
        <c:ser>
          <c:idx val="3"/>
          <c:order val="3"/>
          <c:tx>
            <c:strRef>
              <c:f>[3]tab_prod_duree!$H$21</c:f>
              <c:strCache>
                <c:ptCount val="1"/>
                <c:pt idx="0">
                  <c:v>plus de 10 ans</c:v>
                </c:pt>
              </c:strCache>
            </c:strRef>
          </c:tx>
          <c:spPr>
            <a:solidFill>
              <a:schemeClr val="bg1">
                <a:lumMod val="85000"/>
              </a:schemeClr>
            </a:solidFill>
            <a:ln>
              <a:solidFill>
                <a:schemeClr val="bg1">
                  <a:lumMod val="85000"/>
                </a:schemeClr>
              </a:solidFill>
            </a:ln>
            <a:effectLst/>
          </c:spPr>
          <c:invertIfNegative val="0"/>
          <c:cat>
            <c:numRef>
              <c:f>[3]tab_prod_duree!$A$22:$A$38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[3]tab_prod_duree!$H$22:$H$38</c:f>
              <c:numCache>
                <c:formatCode>General</c:formatCode>
                <c:ptCount val="17"/>
                <c:pt idx="0">
                  <c:v>0.20281566212054553</c:v>
                </c:pt>
                <c:pt idx="1">
                  <c:v>0.25076569678407351</c:v>
                </c:pt>
                <c:pt idx="2">
                  <c:v>0.23954154727793697</c:v>
                </c:pt>
                <c:pt idx="3">
                  <c:v>0.21673178579636865</c:v>
                </c:pt>
                <c:pt idx="4">
                  <c:v>0.22338892320362363</c:v>
                </c:pt>
                <c:pt idx="5">
                  <c:v>0.23561013046815041</c:v>
                </c:pt>
                <c:pt idx="6">
                  <c:v>0.23253676470588236</c:v>
                </c:pt>
                <c:pt idx="7">
                  <c:v>0.23254998246229394</c:v>
                </c:pt>
                <c:pt idx="8">
                  <c:v>0.21091696304314211</c:v>
                </c:pt>
                <c:pt idx="9">
                  <c:v>0.20077594568380214</c:v>
                </c:pt>
                <c:pt idx="10">
                  <c:v>0.19458858413639732</c:v>
                </c:pt>
                <c:pt idx="11">
                  <c:v>0.1968978888410168</c:v>
                </c:pt>
                <c:pt idx="12">
                  <c:v>0.22554833851077849</c:v>
                </c:pt>
                <c:pt idx="13">
                  <c:v>0.25249141612930243</c:v>
                </c:pt>
                <c:pt idx="14">
                  <c:v>0.25272975432211103</c:v>
                </c:pt>
                <c:pt idx="15">
                  <c:v>0.25469423540585956</c:v>
                </c:pt>
                <c:pt idx="16">
                  <c:v>0.25274336283185839</c:v>
                </c:pt>
              </c:numCache>
            </c:numRef>
          </c:val>
          <c:extLst>
            <c:ext xmlns:c16="http://schemas.microsoft.com/office/drawing/2014/chart" uri="{C3380CC4-5D6E-409C-BE32-E72D297353CC}">
              <c16:uniqueId val="{00000003-CA24-4C33-B810-DFD33665F4B0}"/>
            </c:ext>
          </c:extLst>
        </c:ser>
        <c:dLbls>
          <c:showLegendKey val="0"/>
          <c:showVal val="0"/>
          <c:showCatName val="0"/>
          <c:showSerName val="0"/>
          <c:showPercent val="0"/>
          <c:showBubbleSize val="0"/>
        </c:dLbls>
        <c:gapWidth val="150"/>
        <c:overlap val="100"/>
        <c:axId val="361445791"/>
        <c:axId val="361435807"/>
      </c:barChart>
      <c:catAx>
        <c:axId val="3614457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361435807"/>
        <c:crosses val="autoZero"/>
        <c:auto val="1"/>
        <c:lblAlgn val="ctr"/>
        <c:lblOffset val="100"/>
        <c:noMultiLvlLbl val="0"/>
      </c:catAx>
      <c:valAx>
        <c:axId val="3614358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361445791"/>
        <c:crosses val="autoZero"/>
        <c:crossBetween val="between"/>
      </c:valAx>
      <c:spPr>
        <a:noFill/>
        <a:ln>
          <a:noFill/>
        </a:ln>
        <a:effectLst/>
      </c:spPr>
    </c:plotArea>
    <c:legend>
      <c:legendPos val="b"/>
      <c:layout>
        <c:manualLayout>
          <c:xMode val="edge"/>
          <c:yMode val="edge"/>
          <c:x val="0.19141030336324238"/>
          <c:y val="0.89126497696679841"/>
          <c:w val="0.63171425621721644"/>
          <c:h val="0.108735023033201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[4]tab_etat_2007_2023!$B$22</c:f>
              <c:strCache>
                <c:ptCount val="1"/>
                <c:pt idx="0">
                  <c:v>Nouvel engagement</c:v>
                </c:pt>
              </c:strCache>
            </c:strRef>
          </c:tx>
          <c:spPr>
            <a:solidFill>
              <a:schemeClr val="accent6">
                <a:lumMod val="20000"/>
                <a:lumOff val="80000"/>
              </a:schemeClr>
            </a:solidFill>
            <a:ln>
              <a:solidFill>
                <a:schemeClr val="accent6">
                  <a:lumMod val="20000"/>
                  <a:lumOff val="80000"/>
                </a:scheme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[4]tab_etat_2007_2023!$A$23:$A$39</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[4]tab_etat_2007_2023!$B$23:$B$39</c:f>
              <c:numCache>
                <c:formatCode>General</c:formatCode>
                <c:ptCount val="17"/>
                <c:pt idx="0">
                  <c:v>0.10313315926892951</c:v>
                </c:pt>
                <c:pt idx="1">
                  <c:v>0.1602734523357387</c:v>
                </c:pt>
                <c:pt idx="2">
                  <c:v>0.25568828213879408</c:v>
                </c:pt>
                <c:pt idx="3">
                  <c:v>0.23518645618851522</c:v>
                </c:pt>
                <c:pt idx="4">
                  <c:v>0.12735849056603774</c:v>
                </c:pt>
                <c:pt idx="5">
                  <c:v>0.10273579491103883</c:v>
                </c:pt>
                <c:pt idx="6">
                  <c:v>8.8591342626559058E-2</c:v>
                </c:pt>
                <c:pt idx="7">
                  <c:v>8.7885154061624643E-2</c:v>
                </c:pt>
                <c:pt idx="8">
                  <c:v>0.16424598269468479</c:v>
                </c:pt>
                <c:pt idx="9">
                  <c:v>0.14495362037934376</c:v>
                </c:pt>
                <c:pt idx="10">
                  <c:v>0.13142292490118576</c:v>
                </c:pt>
                <c:pt idx="11">
                  <c:v>0.1517924426741307</c:v>
                </c:pt>
                <c:pt idx="12">
                  <c:v>0.14327347936448245</c:v>
                </c:pt>
                <c:pt idx="13">
                  <c:v>0.1406799531066823</c:v>
                </c:pt>
                <c:pt idx="14">
                  <c:v>0.12612749185173955</c:v>
                </c:pt>
                <c:pt idx="15">
                  <c:v>8.4678892379630305E-2</c:v>
                </c:pt>
                <c:pt idx="16">
                  <c:v>8.4247787610619462E-2</c:v>
                </c:pt>
              </c:numCache>
            </c:numRef>
          </c:val>
          <c:extLst>
            <c:ext xmlns:c16="http://schemas.microsoft.com/office/drawing/2014/chart" uri="{C3380CC4-5D6E-409C-BE32-E72D297353CC}">
              <c16:uniqueId val="{00000000-F9EB-4D34-AF55-74FC6D9FAB5F}"/>
            </c:ext>
          </c:extLst>
        </c:ser>
        <c:ser>
          <c:idx val="1"/>
          <c:order val="1"/>
          <c:tx>
            <c:strRef>
              <c:f>[4]tab_etat_2007_2023!$C$22</c:f>
              <c:strCache>
                <c:ptCount val="1"/>
                <c:pt idx="0">
                  <c:v>Maintien de l'engagement</c:v>
                </c:pt>
              </c:strCache>
            </c:strRef>
          </c:tx>
          <c:spPr>
            <a:solidFill>
              <a:schemeClr val="accent6">
                <a:lumMod val="60000"/>
                <a:lumOff val="40000"/>
              </a:schemeClr>
            </a:solidFill>
            <a:ln>
              <a:solidFill>
                <a:schemeClr val="accent6">
                  <a:lumMod val="60000"/>
                  <a:lumOff val="40000"/>
                </a:scheme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[4]tab_etat_2007_2023!$A$23:$A$39</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[4]tab_etat_2007_2023!$C$23:$C$39</c:f>
              <c:numCache>
                <c:formatCode>General</c:formatCode>
                <c:ptCount val="17"/>
                <c:pt idx="0">
                  <c:v>0.89686684073107048</c:v>
                </c:pt>
                <c:pt idx="1">
                  <c:v>0.81997721230535514</c:v>
                </c:pt>
                <c:pt idx="2">
                  <c:v>0.6973833902161547</c:v>
                </c:pt>
                <c:pt idx="3">
                  <c:v>0.73987645847632122</c:v>
                </c:pt>
                <c:pt idx="4">
                  <c:v>0.85992616899097618</c:v>
                </c:pt>
                <c:pt idx="5">
                  <c:v>0.8798546011096231</c:v>
                </c:pt>
                <c:pt idx="6">
                  <c:v>0.90719002201027144</c:v>
                </c:pt>
                <c:pt idx="7">
                  <c:v>0.90598739495798319</c:v>
                </c:pt>
                <c:pt idx="8">
                  <c:v>0.82447466007416559</c:v>
                </c:pt>
                <c:pt idx="9">
                  <c:v>0.84203239651114492</c:v>
                </c:pt>
                <c:pt idx="10">
                  <c:v>0.85017292490118579</c:v>
                </c:pt>
                <c:pt idx="11">
                  <c:v>0.78006243944450426</c:v>
                </c:pt>
                <c:pt idx="12">
                  <c:v>0.84159067406223564</c:v>
                </c:pt>
                <c:pt idx="13">
                  <c:v>0.83746441132138671</c:v>
                </c:pt>
                <c:pt idx="14">
                  <c:v>0.86394300007579772</c:v>
                </c:pt>
                <c:pt idx="15">
                  <c:v>0.90348505881493391</c:v>
                </c:pt>
                <c:pt idx="16">
                  <c:v>0.89493805309734509</c:v>
                </c:pt>
              </c:numCache>
            </c:numRef>
          </c:val>
          <c:extLst>
            <c:ext xmlns:c16="http://schemas.microsoft.com/office/drawing/2014/chart" uri="{C3380CC4-5D6E-409C-BE32-E72D297353CC}">
              <c16:uniqueId val="{00000001-F9EB-4D34-AF55-74FC6D9FAB5F}"/>
            </c:ext>
          </c:extLst>
        </c:ser>
        <c:ser>
          <c:idx val="2"/>
          <c:order val="2"/>
          <c:tx>
            <c:strRef>
              <c:f>[4]tab_etat_2007_2023!$D$22</c:f>
              <c:strCache>
                <c:ptCount val="1"/>
                <c:pt idx="0">
                  <c:v>Changement administratif</c:v>
                </c:pt>
              </c:strCache>
            </c:strRef>
          </c:tx>
          <c:spPr>
            <a:solidFill>
              <a:schemeClr val="bg1">
                <a:lumMod val="85000"/>
              </a:schemeClr>
            </a:solidFill>
            <a:ln>
              <a:solidFill>
                <a:schemeClr val="bg1">
                  <a:lumMod val="85000"/>
                </a:schemeClr>
              </a:solidFill>
            </a:ln>
            <a:effectLst/>
          </c:spPr>
          <c:invertIfNegative val="0"/>
          <c:cat>
            <c:numRef>
              <c:f>[4]tab_etat_2007_2023!$A$23:$A$39</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[4]tab_etat_2007_2023!$D$23:$D$39</c:f>
              <c:numCache>
                <c:formatCode>General</c:formatCode>
                <c:ptCount val="17"/>
                <c:pt idx="0">
                  <c:v>0</c:v>
                </c:pt>
                <c:pt idx="1">
                  <c:v>1.9749335358906189E-2</c:v>
                </c:pt>
                <c:pt idx="2">
                  <c:v>4.6928327645051192E-2</c:v>
                </c:pt>
                <c:pt idx="3">
                  <c:v>2.4937085335163579E-2</c:v>
                </c:pt>
                <c:pt idx="4">
                  <c:v>1.2715340442986054E-2</c:v>
                </c:pt>
                <c:pt idx="5">
                  <c:v>1.7409603979338051E-2</c:v>
                </c:pt>
                <c:pt idx="6">
                  <c:v>4.218635363169479E-3</c:v>
                </c:pt>
                <c:pt idx="7">
                  <c:v>6.1274509803921568E-3</c:v>
                </c:pt>
                <c:pt idx="8">
                  <c:v>1.1279357231149567E-2</c:v>
                </c:pt>
                <c:pt idx="9">
                  <c:v>1.3013983109511284E-2</c:v>
                </c:pt>
                <c:pt idx="10">
                  <c:v>1.840415019762846E-2</c:v>
                </c:pt>
                <c:pt idx="11">
                  <c:v>6.8145117881365055E-2</c:v>
                </c:pt>
                <c:pt idx="12">
                  <c:v>1.5135846573281941E-2</c:v>
                </c:pt>
                <c:pt idx="13">
                  <c:v>2.1855635571931001E-2</c:v>
                </c:pt>
                <c:pt idx="14">
                  <c:v>9.9295080724626696E-3</c:v>
                </c:pt>
                <c:pt idx="15">
                  <c:v>1.1836048805435815E-2</c:v>
                </c:pt>
                <c:pt idx="16">
                  <c:v>2.0814159292035398E-2</c:v>
                </c:pt>
              </c:numCache>
            </c:numRef>
          </c:val>
          <c:extLst>
            <c:ext xmlns:c16="http://schemas.microsoft.com/office/drawing/2014/chart" uri="{C3380CC4-5D6E-409C-BE32-E72D297353CC}">
              <c16:uniqueId val="{00000002-F9EB-4D34-AF55-74FC6D9FAB5F}"/>
            </c:ext>
          </c:extLst>
        </c:ser>
        <c:dLbls>
          <c:showLegendKey val="0"/>
          <c:showVal val="0"/>
          <c:showCatName val="0"/>
          <c:showSerName val="0"/>
          <c:showPercent val="0"/>
          <c:showBubbleSize val="0"/>
        </c:dLbls>
        <c:gapWidth val="150"/>
        <c:overlap val="100"/>
        <c:axId val="817404336"/>
        <c:axId val="817404752"/>
      </c:barChart>
      <c:catAx>
        <c:axId val="81740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7404752"/>
        <c:crosses val="autoZero"/>
        <c:auto val="1"/>
        <c:lblAlgn val="ctr"/>
        <c:lblOffset val="100"/>
        <c:noMultiLvlLbl val="0"/>
      </c:catAx>
      <c:valAx>
        <c:axId val="8174047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7404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113541362885"/>
          <c:y val="0.13228182072230532"/>
          <c:w val="0.83333521713871062"/>
          <c:h val="0.67147819988054747"/>
        </c:manualLayout>
      </c:layout>
      <c:barChart>
        <c:barDir val="col"/>
        <c:grouping val="stacked"/>
        <c:varyColors val="0"/>
        <c:ser>
          <c:idx val="0"/>
          <c:order val="0"/>
          <c:tx>
            <c:strRef>
              <c:f>Type_producteur_Occitanie!$D$10</c:f>
              <c:strCache>
                <c:ptCount val="1"/>
                <c:pt idx="0">
                  <c:v>Cultures  et élevage bio</c:v>
                </c:pt>
              </c:strCache>
            </c:strRef>
          </c:tx>
          <c:spPr>
            <a:solidFill>
              <a:srgbClr val="FF6600"/>
            </a:solidFill>
            <a:ln w="25400">
              <a:noFill/>
            </a:ln>
          </c:spPr>
          <c:invertIfNegative val="0"/>
          <c:cat>
            <c:strRef>
              <c:f>Type_producteur_Occitanie!$C$11:$C$27</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Type_producteur_Occitanie!$D$11:$D$27</c:f>
              <c:numCache>
                <c:formatCode>0.0%</c:formatCode>
                <c:ptCount val="17"/>
                <c:pt idx="0">
                  <c:v>0.318050193050193</c:v>
                </c:pt>
                <c:pt idx="1">
                  <c:v>0.28204047217537903</c:v>
                </c:pt>
                <c:pt idx="2">
                  <c:v>0.233931484502447</c:v>
                </c:pt>
                <c:pt idx="3">
                  <c:v>0.245433496269617</c:v>
                </c:pt>
                <c:pt idx="4">
                  <c:v>0.24677313498140499</c:v>
                </c:pt>
                <c:pt idx="5">
                  <c:v>0.25269582909460803</c:v>
                </c:pt>
                <c:pt idx="6">
                  <c:v>0.26186677303550099</c:v>
                </c:pt>
                <c:pt idx="7">
                  <c:v>0.25688244047619002</c:v>
                </c:pt>
                <c:pt idx="8">
                  <c:v>0.25660496756842299</c:v>
                </c:pt>
                <c:pt idx="9">
                  <c:v>0.26102993332387603</c:v>
                </c:pt>
                <c:pt idx="10">
                  <c:v>0.27583547557840599</c:v>
                </c:pt>
                <c:pt idx="11">
                  <c:v>0.26705112565154698</c:v>
                </c:pt>
                <c:pt idx="12">
                  <c:v>0.25288906009244999</c:v>
                </c:pt>
                <c:pt idx="13">
                  <c:v>0.24044047515824199</c:v>
                </c:pt>
                <c:pt idx="14">
                  <c:v>0.22966767841855401</c:v>
                </c:pt>
                <c:pt idx="15">
                  <c:v>0.23081507971986301</c:v>
                </c:pt>
                <c:pt idx="16">
                  <c:v>0.22364217252396201</c:v>
                </c:pt>
              </c:numCache>
            </c:numRef>
          </c:val>
          <c:extLst>
            <c:ext xmlns:c16="http://schemas.microsoft.com/office/drawing/2014/chart" uri="{C3380CC4-5D6E-409C-BE32-E72D297353CC}">
              <c16:uniqueId val="{00000000-A05D-45FF-9416-30C26E6E3A12}"/>
            </c:ext>
          </c:extLst>
        </c:ser>
        <c:ser>
          <c:idx val="1"/>
          <c:order val="1"/>
          <c:tx>
            <c:strRef>
              <c:f>Type_producteur_Occitanie!$E$10</c:f>
              <c:strCache>
                <c:ptCount val="1"/>
                <c:pt idx="0">
                  <c:v>Cultures bio sans élevage bio</c:v>
                </c:pt>
              </c:strCache>
            </c:strRef>
          </c:tx>
          <c:spPr>
            <a:solidFill>
              <a:srgbClr val="99CC00"/>
            </a:solidFill>
            <a:ln w="25400">
              <a:noFill/>
            </a:ln>
          </c:spPr>
          <c:invertIfNegative val="0"/>
          <c:cat>
            <c:strRef>
              <c:f>Type_producteur_Occitanie!$C$11:$C$27</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Type_producteur_Occitanie!$E$11:$E$27</c:f>
              <c:numCache>
                <c:formatCode>0.0%</c:formatCode>
                <c:ptCount val="17"/>
                <c:pt idx="0">
                  <c:v>0.65299227799227788</c:v>
                </c:pt>
                <c:pt idx="1">
                  <c:v>0.68591905564924105</c:v>
                </c:pt>
                <c:pt idx="2">
                  <c:v>0.73703099510603598</c:v>
                </c:pt>
                <c:pt idx="3">
                  <c:v>0.72806791870336995</c:v>
                </c:pt>
                <c:pt idx="4">
                  <c:v>0.72259899365565505</c:v>
                </c:pt>
                <c:pt idx="5">
                  <c:v>0.72044760935910501</c:v>
                </c:pt>
                <c:pt idx="6">
                  <c:v>0.71200638213003598</c:v>
                </c:pt>
                <c:pt idx="7">
                  <c:v>0.71856398809523792</c:v>
                </c:pt>
                <c:pt idx="8">
                  <c:v>0.73121341559879793</c:v>
                </c:pt>
                <c:pt idx="9">
                  <c:v>0.72691161866931497</c:v>
                </c:pt>
                <c:pt idx="10">
                  <c:v>0.71311053984575812</c:v>
                </c:pt>
                <c:pt idx="11">
                  <c:v>0.71786625263391401</c:v>
                </c:pt>
                <c:pt idx="12">
                  <c:v>0.73160631741140192</c:v>
                </c:pt>
                <c:pt idx="13">
                  <c:v>0.74516604526142405</c:v>
                </c:pt>
                <c:pt idx="14">
                  <c:v>0.7562456222274111</c:v>
                </c:pt>
                <c:pt idx="15">
                  <c:v>0.75316644315303194</c:v>
                </c:pt>
                <c:pt idx="16">
                  <c:v>0.75595410978797606</c:v>
                </c:pt>
              </c:numCache>
            </c:numRef>
          </c:val>
          <c:extLst>
            <c:ext xmlns:c16="http://schemas.microsoft.com/office/drawing/2014/chart" uri="{C3380CC4-5D6E-409C-BE32-E72D297353CC}">
              <c16:uniqueId val="{00000001-A05D-45FF-9416-30C26E6E3A12}"/>
            </c:ext>
          </c:extLst>
        </c:ser>
        <c:ser>
          <c:idx val="2"/>
          <c:order val="2"/>
          <c:tx>
            <c:strRef>
              <c:f>Type_producteur_Occitanie!$F$10</c:f>
              <c:strCache>
                <c:ptCount val="1"/>
                <c:pt idx="0">
                  <c:v>Autres</c:v>
                </c:pt>
              </c:strCache>
            </c:strRef>
          </c:tx>
          <c:invertIfNegative val="0"/>
          <c:cat>
            <c:strRef>
              <c:f>Type_producteur_Occitanie!$C$11:$C$27</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Type_producteur_Occitanie!$F$11:$F$27</c:f>
              <c:numCache>
                <c:formatCode>0.0%</c:formatCode>
                <c:ptCount val="17"/>
                <c:pt idx="0">
                  <c:v>2.8957528957529E-2</c:v>
                </c:pt>
                <c:pt idx="1">
                  <c:v>3.2040472175379399E-2</c:v>
                </c:pt>
                <c:pt idx="2">
                  <c:v>2.9037520391517101E-2</c:v>
                </c:pt>
                <c:pt idx="3">
                  <c:v>2.6498585027013098E-2</c:v>
                </c:pt>
                <c:pt idx="4">
                  <c:v>3.06278713629403E-2</c:v>
                </c:pt>
                <c:pt idx="5">
                  <c:v>2.6856561546286902E-2</c:v>
                </c:pt>
                <c:pt idx="6">
                  <c:v>2.6126844834463498E-2</c:v>
                </c:pt>
                <c:pt idx="7">
                  <c:v>2.45535714285714E-2</c:v>
                </c:pt>
                <c:pt idx="8">
                  <c:v>1.21816168327796E-2</c:v>
                </c:pt>
                <c:pt idx="9">
                  <c:v>1.2058448006809499E-2</c:v>
                </c:pt>
                <c:pt idx="10">
                  <c:v>1.10539845758355E-2</c:v>
                </c:pt>
                <c:pt idx="11">
                  <c:v>1.50826217145392E-2</c:v>
                </c:pt>
                <c:pt idx="12">
                  <c:v>1.55046224961479E-2</c:v>
                </c:pt>
                <c:pt idx="13">
                  <c:v>1.4393479580334701E-2</c:v>
                </c:pt>
                <c:pt idx="14">
                  <c:v>1.4086699354035299E-2</c:v>
                </c:pt>
                <c:pt idx="15">
                  <c:v>1.6018477127104799E-2</c:v>
                </c:pt>
                <c:pt idx="16">
                  <c:v>2.0403717688062702E-2</c:v>
                </c:pt>
              </c:numCache>
            </c:numRef>
          </c:val>
          <c:extLst>
            <c:ext xmlns:c16="http://schemas.microsoft.com/office/drawing/2014/chart" uri="{C3380CC4-5D6E-409C-BE32-E72D297353CC}">
              <c16:uniqueId val="{00000002-9099-49BB-B5A5-4DBBF5105EA5}"/>
            </c:ext>
          </c:extLst>
        </c:ser>
        <c:dLbls>
          <c:showLegendKey val="0"/>
          <c:showVal val="0"/>
          <c:showCatName val="0"/>
          <c:showSerName val="0"/>
          <c:showPercent val="0"/>
          <c:showBubbleSize val="0"/>
        </c:dLbls>
        <c:gapWidth val="150"/>
        <c:overlap val="100"/>
        <c:axId val="273435120"/>
        <c:axId val="1"/>
      </c:barChart>
      <c:catAx>
        <c:axId val="273435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1"/>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73435120"/>
        <c:crosses val="autoZero"/>
        <c:crossBetween val="between"/>
      </c:valAx>
      <c:spPr>
        <a:solidFill>
          <a:srgbClr val="FFFFFF"/>
        </a:solidFill>
        <a:ln w="25400">
          <a:noFill/>
        </a:ln>
      </c:spPr>
    </c:plotArea>
    <c:legend>
      <c:legendPos val="b"/>
      <c:layout>
        <c:manualLayout>
          <c:xMode val="edge"/>
          <c:yMode val="edge"/>
          <c:x val="0.20604964289423189"/>
          <c:y val="0.8894037775549456"/>
          <c:w val="0.63280397519632914"/>
          <c:h val="4.9693234548213117E-2"/>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noFill/>
    <a:ln w="3175">
      <a:solidFill>
        <a:srgbClr val="00808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3.png"/><Relationship Id="rId1" Type="http://schemas.openxmlformats.org/officeDocument/2006/relationships/chart" Target="../charts/chart5.xml"/><Relationship Id="rId4"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2</xdr:col>
      <xdr:colOff>47625</xdr:colOff>
      <xdr:row>5</xdr:row>
      <xdr:rowOff>76200</xdr:rowOff>
    </xdr:to>
    <xdr:pic>
      <xdr:nvPicPr>
        <xdr:cNvPr id="266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0"/>
          <a:ext cx="58864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44</xdr:row>
      <xdr:rowOff>0</xdr:rowOff>
    </xdr:from>
    <xdr:to>
      <xdr:col>16</xdr:col>
      <xdr:colOff>295275</xdr:colOff>
      <xdr:row>44</xdr:row>
      <xdr:rowOff>0</xdr:rowOff>
    </xdr:to>
    <xdr:graphicFrame macro="">
      <xdr:nvGraphicFramePr>
        <xdr:cNvPr id="102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76200</xdr:colOff>
      <xdr:row>44</xdr:row>
      <xdr:rowOff>0</xdr:rowOff>
    </xdr:from>
    <xdr:to>
      <xdr:col>18</xdr:col>
      <xdr:colOff>0</xdr:colOff>
      <xdr:row>44</xdr:row>
      <xdr:rowOff>0</xdr:rowOff>
    </xdr:to>
    <xdr:graphicFrame macro="">
      <xdr:nvGraphicFramePr>
        <xdr:cNvPr id="102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9525</xdr:rowOff>
    </xdr:from>
    <xdr:to>
      <xdr:col>16</xdr:col>
      <xdr:colOff>114300</xdr:colOff>
      <xdr:row>6</xdr:row>
      <xdr:rowOff>190500</xdr:rowOff>
    </xdr:to>
    <xdr:pic>
      <xdr:nvPicPr>
        <xdr:cNvPr id="1031" name="Pictur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9525"/>
          <a:ext cx="8389620" cy="958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1539240</xdr:colOff>
      <xdr:row>66</xdr:row>
      <xdr:rowOff>60960</xdr:rowOff>
    </xdr:from>
    <xdr:to>
      <xdr:col>14</xdr:col>
      <xdr:colOff>270510</xdr:colOff>
      <xdr:row>90</xdr:row>
      <xdr:rowOff>80010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xdr:colOff>
      <xdr:row>28</xdr:row>
      <xdr:rowOff>1</xdr:rowOff>
    </xdr:from>
    <xdr:to>
      <xdr:col>15</xdr:col>
      <xdr:colOff>190500</xdr:colOff>
      <xdr:row>43</xdr:row>
      <xdr:rowOff>30480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123825</xdr:colOff>
      <xdr:row>59</xdr:row>
      <xdr:rowOff>0</xdr:rowOff>
    </xdr:from>
    <xdr:to>
      <xdr:col>14</xdr:col>
      <xdr:colOff>714375</xdr:colOff>
      <xdr:row>59</xdr:row>
      <xdr:rowOff>0</xdr:rowOff>
    </xdr:to>
    <xdr:graphicFrame macro="">
      <xdr:nvGraphicFramePr>
        <xdr:cNvPr id="2355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19050</xdr:colOff>
      <xdr:row>0</xdr:row>
      <xdr:rowOff>9525</xdr:rowOff>
    </xdr:from>
    <xdr:to>
      <xdr:col>13</xdr:col>
      <xdr:colOff>271302</xdr:colOff>
      <xdr:row>5</xdr:row>
      <xdr:rowOff>9525</xdr:rowOff>
    </xdr:to>
    <xdr:pic>
      <xdr:nvPicPr>
        <xdr:cNvPr id="23556"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9525"/>
          <a:ext cx="6971187"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52</xdr:row>
      <xdr:rowOff>121920</xdr:rowOff>
    </xdr:from>
    <xdr:to>
      <xdr:col>10</xdr:col>
      <xdr:colOff>167640</xdr:colOff>
      <xdr:row>69</xdr:row>
      <xdr:rowOff>57150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xdr:colOff>
      <xdr:row>9</xdr:row>
      <xdr:rowOff>22860</xdr:rowOff>
    </xdr:from>
    <xdr:to>
      <xdr:col>13</xdr:col>
      <xdr:colOff>396240</xdr:colOff>
      <xdr:row>26</xdr:row>
      <xdr:rowOff>7620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0.21207</cdr:x>
      <cdr:y>0.103</cdr:y>
    </cdr:from>
    <cdr:to>
      <cdr:x>0.81221</cdr:x>
      <cdr:y>0.25789</cdr:y>
    </cdr:to>
    <cdr:sp macro="" textlink="">
      <cdr:nvSpPr>
        <cdr:cNvPr id="25601" name="Text Box 1"/>
        <cdr:cNvSpPr txBox="1">
          <a:spLocks xmlns:a="http://schemas.openxmlformats.org/drawingml/2006/main" noChangeArrowheads="1"/>
        </cdr:cNvSpPr>
      </cdr:nvSpPr>
      <cdr:spPr bwMode="auto">
        <a:xfrm xmlns:a="http://schemas.openxmlformats.org/drawingml/2006/main">
          <a:off x="1067694" y="78720"/>
          <a:ext cx="3012517" cy="11359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fr-FR" sz="200" b="1" i="0" u="none" strike="noStrike" baseline="0">
              <a:solidFill>
                <a:srgbClr val="000000"/>
              </a:solidFill>
              <a:latin typeface="Arial"/>
              <a:cs typeface="Arial"/>
            </a:rPr>
            <a:t>Effectif des exploitations bio selon leur production</a:t>
          </a:r>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89534</xdr:colOff>
      <xdr:row>8</xdr:row>
      <xdr:rowOff>617220</xdr:rowOff>
    </xdr:from>
    <xdr:to>
      <xdr:col>15</xdr:col>
      <xdr:colOff>701040</xdr:colOff>
      <xdr:row>27</xdr:row>
      <xdr:rowOff>22860</xdr:rowOff>
    </xdr:to>
    <xdr:graphicFrame macro="">
      <xdr:nvGraphicFramePr>
        <xdr:cNvPr id="614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19050</xdr:colOff>
      <xdr:row>0</xdr:row>
      <xdr:rowOff>0</xdr:rowOff>
    </xdr:from>
    <xdr:to>
      <xdr:col>12</xdr:col>
      <xdr:colOff>495300</xdr:colOff>
      <xdr:row>4</xdr:row>
      <xdr:rowOff>238125</xdr:rowOff>
    </xdr:to>
    <xdr:pic>
      <xdr:nvPicPr>
        <xdr:cNvPr id="6151"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0" y="0"/>
          <a:ext cx="81724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0.1662</cdr:x>
      <cdr:y>0.01995</cdr:y>
    </cdr:from>
    <cdr:to>
      <cdr:x>0.883</cdr:x>
      <cdr:y>0.10941</cdr:y>
    </cdr:to>
    <cdr:sp macro="" textlink="">
      <cdr:nvSpPr>
        <cdr:cNvPr id="21505" name="Text Box 1"/>
        <cdr:cNvSpPr txBox="1">
          <a:spLocks xmlns:a="http://schemas.openxmlformats.org/drawingml/2006/main" noChangeArrowheads="1"/>
        </cdr:cNvSpPr>
      </cdr:nvSpPr>
      <cdr:spPr bwMode="auto">
        <a:xfrm xmlns:a="http://schemas.openxmlformats.org/drawingml/2006/main">
          <a:off x="905798" y="72809"/>
          <a:ext cx="3906707" cy="3265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000000"/>
              </a:solidFill>
              <a:latin typeface="Arial"/>
              <a:cs typeface="Arial"/>
            </a:rPr>
            <a:t>Effectif des exploitations bio selon leur production</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a_sauv_disque_externe/ab/ab_agencebio/ab_prod2_oc_ef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_prod1_ef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_sauv_disque_externe/ab/ab_agencebio/tab_prod_duree_2007_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_sauv_disque_externe/ab/ab_agencebio/tab_etat_2007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_prod2_oc_eff"/>
    </sheetNames>
    <sheetDataSet>
      <sheetData sheetId="0">
        <row r="18">
          <cell r="B18">
            <v>2007</v>
          </cell>
          <cell r="C18">
            <v>2008</v>
          </cell>
          <cell r="D18">
            <v>2009</v>
          </cell>
          <cell r="E18">
            <v>2010</v>
          </cell>
          <cell r="F18">
            <v>2011</v>
          </cell>
          <cell r="G18">
            <v>2012</v>
          </cell>
          <cell r="H18">
            <v>2013</v>
          </cell>
          <cell r="I18">
            <v>2014</v>
          </cell>
          <cell r="J18">
            <v>2015</v>
          </cell>
          <cell r="K18">
            <v>2016</v>
          </cell>
          <cell r="L18">
            <v>2017</v>
          </cell>
          <cell r="M18">
            <v>2018</v>
          </cell>
          <cell r="N18">
            <v>2019</v>
          </cell>
          <cell r="O18">
            <v>2020</v>
          </cell>
          <cell r="P18">
            <v>2021</v>
          </cell>
          <cell r="Q18">
            <v>2022</v>
          </cell>
          <cell r="R18">
            <v>2023</v>
          </cell>
        </row>
        <row r="19">
          <cell r="A19" t="str">
            <v>Gers</v>
          </cell>
          <cell r="B19">
            <v>252</v>
          </cell>
          <cell r="C19">
            <v>263</v>
          </cell>
          <cell r="D19">
            <v>329</v>
          </cell>
          <cell r="E19">
            <v>458</v>
          </cell>
          <cell r="F19">
            <v>495</v>
          </cell>
          <cell r="G19">
            <v>563</v>
          </cell>
          <cell r="H19">
            <v>621</v>
          </cell>
          <cell r="I19">
            <v>701</v>
          </cell>
          <cell r="J19">
            <v>943</v>
          </cell>
          <cell r="K19">
            <v>1056</v>
          </cell>
          <cell r="L19">
            <v>1166</v>
          </cell>
          <cell r="M19">
            <v>1366</v>
          </cell>
          <cell r="N19">
            <v>1580</v>
          </cell>
          <cell r="O19">
            <v>1775</v>
          </cell>
          <cell r="P19">
            <v>1961</v>
          </cell>
          <cell r="Q19">
            <v>1986</v>
          </cell>
          <cell r="R19">
            <v>1967</v>
          </cell>
        </row>
        <row r="20">
          <cell r="A20" t="str">
            <v>Gard</v>
          </cell>
          <cell r="B20">
            <v>308</v>
          </cell>
          <cell r="C20">
            <v>361</v>
          </cell>
          <cell r="D20">
            <v>578</v>
          </cell>
          <cell r="E20">
            <v>641</v>
          </cell>
          <cell r="F20">
            <v>710</v>
          </cell>
          <cell r="G20">
            <v>750</v>
          </cell>
          <cell r="H20">
            <v>760</v>
          </cell>
          <cell r="I20">
            <v>789</v>
          </cell>
          <cell r="J20">
            <v>794</v>
          </cell>
          <cell r="K20">
            <v>816</v>
          </cell>
          <cell r="L20">
            <v>915</v>
          </cell>
          <cell r="M20">
            <v>1035</v>
          </cell>
          <cell r="N20">
            <v>1187</v>
          </cell>
          <cell r="O20">
            <v>1402</v>
          </cell>
          <cell r="P20">
            <v>1562</v>
          </cell>
          <cell r="Q20">
            <v>1612</v>
          </cell>
          <cell r="R20">
            <v>1626</v>
          </cell>
        </row>
        <row r="21">
          <cell r="A21" t="str">
            <v>Hérault</v>
          </cell>
          <cell r="B21">
            <v>247</v>
          </cell>
          <cell r="C21">
            <v>312</v>
          </cell>
          <cell r="D21">
            <v>446</v>
          </cell>
          <cell r="E21">
            <v>543</v>
          </cell>
          <cell r="F21">
            <v>627</v>
          </cell>
          <cell r="G21">
            <v>670</v>
          </cell>
          <cell r="H21">
            <v>696</v>
          </cell>
          <cell r="I21">
            <v>697</v>
          </cell>
          <cell r="J21">
            <v>746</v>
          </cell>
          <cell r="K21">
            <v>775</v>
          </cell>
          <cell r="L21">
            <v>888</v>
          </cell>
          <cell r="M21">
            <v>1028</v>
          </cell>
          <cell r="N21">
            <v>1206</v>
          </cell>
          <cell r="O21">
            <v>1351</v>
          </cell>
          <cell r="P21">
            <v>1486</v>
          </cell>
          <cell r="Q21">
            <v>1521</v>
          </cell>
          <cell r="R21">
            <v>1570</v>
          </cell>
        </row>
        <row r="22">
          <cell r="A22" t="str">
            <v>Aude</v>
          </cell>
          <cell r="B22">
            <v>227</v>
          </cell>
          <cell r="C22">
            <v>261</v>
          </cell>
          <cell r="D22">
            <v>340</v>
          </cell>
          <cell r="E22">
            <v>428</v>
          </cell>
          <cell r="F22">
            <v>478</v>
          </cell>
          <cell r="G22">
            <v>513</v>
          </cell>
          <cell r="H22">
            <v>554</v>
          </cell>
          <cell r="I22">
            <v>574</v>
          </cell>
          <cell r="J22">
            <v>621</v>
          </cell>
          <cell r="K22">
            <v>684</v>
          </cell>
          <cell r="L22">
            <v>766</v>
          </cell>
          <cell r="M22">
            <v>903</v>
          </cell>
          <cell r="N22">
            <v>1066</v>
          </cell>
          <cell r="O22">
            <v>1219</v>
          </cell>
          <cell r="P22">
            <v>1388</v>
          </cell>
          <cell r="Q22">
            <v>1461</v>
          </cell>
          <cell r="R22">
            <v>1487</v>
          </cell>
        </row>
        <row r="23">
          <cell r="A23" t="str">
            <v>Haute-Garonne</v>
          </cell>
          <cell r="B23">
            <v>146</v>
          </cell>
          <cell r="C23">
            <v>155</v>
          </cell>
          <cell r="D23">
            <v>195</v>
          </cell>
          <cell r="E23">
            <v>248</v>
          </cell>
          <cell r="F23">
            <v>289</v>
          </cell>
          <cell r="G23">
            <v>317</v>
          </cell>
          <cell r="H23">
            <v>334</v>
          </cell>
          <cell r="I23">
            <v>363</v>
          </cell>
          <cell r="J23">
            <v>461</v>
          </cell>
          <cell r="K23">
            <v>545</v>
          </cell>
          <cell r="L23">
            <v>591</v>
          </cell>
          <cell r="M23">
            <v>684</v>
          </cell>
          <cell r="N23">
            <v>793</v>
          </cell>
          <cell r="O23">
            <v>916</v>
          </cell>
          <cell r="P23">
            <v>1037</v>
          </cell>
          <cell r="Q23">
            <v>1083</v>
          </cell>
          <cell r="R23">
            <v>1145</v>
          </cell>
        </row>
        <row r="24">
          <cell r="A24" t="str">
            <v>Aveyron</v>
          </cell>
          <cell r="B24">
            <v>233</v>
          </cell>
          <cell r="C24">
            <v>267</v>
          </cell>
          <cell r="D24">
            <v>331</v>
          </cell>
          <cell r="E24">
            <v>405</v>
          </cell>
          <cell r="F24">
            <v>429</v>
          </cell>
          <cell r="G24">
            <v>452</v>
          </cell>
          <cell r="H24">
            <v>468</v>
          </cell>
          <cell r="I24">
            <v>490</v>
          </cell>
          <cell r="J24">
            <v>565</v>
          </cell>
          <cell r="K24">
            <v>688</v>
          </cell>
          <cell r="L24">
            <v>783</v>
          </cell>
          <cell r="M24">
            <v>842</v>
          </cell>
          <cell r="N24">
            <v>913</v>
          </cell>
          <cell r="O24">
            <v>975</v>
          </cell>
          <cell r="P24">
            <v>1039</v>
          </cell>
          <cell r="Q24">
            <v>1086</v>
          </cell>
          <cell r="R24">
            <v>1126</v>
          </cell>
        </row>
        <row r="25">
          <cell r="A25" t="str">
            <v>Pyrénées-Orientales</v>
          </cell>
          <cell r="B25">
            <v>209</v>
          </cell>
          <cell r="C25">
            <v>270</v>
          </cell>
          <cell r="D25">
            <v>358</v>
          </cell>
          <cell r="E25">
            <v>430</v>
          </cell>
          <cell r="F25">
            <v>488</v>
          </cell>
          <cell r="G25">
            <v>510</v>
          </cell>
          <cell r="H25">
            <v>518</v>
          </cell>
          <cell r="I25">
            <v>535</v>
          </cell>
          <cell r="J25">
            <v>566</v>
          </cell>
          <cell r="K25">
            <v>596</v>
          </cell>
          <cell r="L25">
            <v>663</v>
          </cell>
          <cell r="M25">
            <v>768</v>
          </cell>
          <cell r="N25">
            <v>882</v>
          </cell>
          <cell r="O25">
            <v>946</v>
          </cell>
          <cell r="P25">
            <v>1001</v>
          </cell>
          <cell r="Q25">
            <v>990</v>
          </cell>
          <cell r="R25">
            <v>997</v>
          </cell>
        </row>
        <row r="26">
          <cell r="A26" t="str">
            <v>Tarn</v>
          </cell>
          <cell r="B26">
            <v>145</v>
          </cell>
          <cell r="C26">
            <v>160</v>
          </cell>
          <cell r="D26">
            <v>194</v>
          </cell>
          <cell r="E26">
            <v>248</v>
          </cell>
          <cell r="F26">
            <v>276</v>
          </cell>
          <cell r="G26">
            <v>305</v>
          </cell>
          <cell r="H26">
            <v>322</v>
          </cell>
          <cell r="I26">
            <v>347</v>
          </cell>
          <cell r="J26">
            <v>400</v>
          </cell>
          <cell r="K26">
            <v>459</v>
          </cell>
          <cell r="L26">
            <v>513</v>
          </cell>
          <cell r="M26">
            <v>584</v>
          </cell>
          <cell r="N26">
            <v>647</v>
          </cell>
          <cell r="O26">
            <v>723</v>
          </cell>
          <cell r="P26">
            <v>818</v>
          </cell>
          <cell r="Q26">
            <v>855</v>
          </cell>
          <cell r="R26">
            <v>904</v>
          </cell>
        </row>
        <row r="27">
          <cell r="A27" t="str">
            <v>Ariège</v>
          </cell>
          <cell r="B27">
            <v>154</v>
          </cell>
          <cell r="C27">
            <v>164</v>
          </cell>
          <cell r="D27">
            <v>213</v>
          </cell>
          <cell r="E27">
            <v>281</v>
          </cell>
          <cell r="F27">
            <v>306</v>
          </cell>
          <cell r="G27">
            <v>320</v>
          </cell>
          <cell r="H27">
            <v>332</v>
          </cell>
          <cell r="I27">
            <v>338</v>
          </cell>
          <cell r="J27">
            <v>385</v>
          </cell>
          <cell r="K27">
            <v>421</v>
          </cell>
          <cell r="L27">
            <v>463</v>
          </cell>
          <cell r="M27">
            <v>504</v>
          </cell>
          <cell r="N27">
            <v>570</v>
          </cell>
          <cell r="O27">
            <v>637</v>
          </cell>
          <cell r="P27">
            <v>697</v>
          </cell>
          <cell r="Q27">
            <v>763</v>
          </cell>
          <cell r="R27">
            <v>841</v>
          </cell>
        </row>
        <row r="28">
          <cell r="A28" t="str">
            <v>Tarn-et-Garonne</v>
          </cell>
          <cell r="B28">
            <v>146</v>
          </cell>
          <cell r="C28">
            <v>161</v>
          </cell>
          <cell r="D28">
            <v>206</v>
          </cell>
          <cell r="E28">
            <v>256</v>
          </cell>
          <cell r="F28">
            <v>290</v>
          </cell>
          <cell r="G28">
            <v>312</v>
          </cell>
          <cell r="H28">
            <v>312</v>
          </cell>
          <cell r="I28">
            <v>319</v>
          </cell>
          <cell r="J28">
            <v>354</v>
          </cell>
          <cell r="K28">
            <v>413</v>
          </cell>
          <cell r="L28">
            <v>480</v>
          </cell>
          <cell r="M28">
            <v>569</v>
          </cell>
          <cell r="N28">
            <v>625</v>
          </cell>
          <cell r="O28">
            <v>684</v>
          </cell>
          <cell r="P28">
            <v>751</v>
          </cell>
          <cell r="Q28">
            <v>789</v>
          </cell>
          <cell r="R28">
            <v>796</v>
          </cell>
        </row>
        <row r="29">
          <cell r="A29" t="str">
            <v>Lot</v>
          </cell>
          <cell r="B29">
            <v>88</v>
          </cell>
          <cell r="C29">
            <v>102</v>
          </cell>
          <cell r="D29">
            <v>131</v>
          </cell>
          <cell r="E29">
            <v>192</v>
          </cell>
          <cell r="F29">
            <v>221</v>
          </cell>
          <cell r="G29">
            <v>228</v>
          </cell>
          <cell r="H29">
            <v>246</v>
          </cell>
          <cell r="I29">
            <v>255</v>
          </cell>
          <cell r="J29">
            <v>274</v>
          </cell>
          <cell r="K29">
            <v>318</v>
          </cell>
          <cell r="L29">
            <v>349</v>
          </cell>
          <cell r="M29">
            <v>398</v>
          </cell>
          <cell r="N29">
            <v>493</v>
          </cell>
          <cell r="O29">
            <v>576</v>
          </cell>
          <cell r="P29">
            <v>649</v>
          </cell>
          <cell r="Q29">
            <v>687</v>
          </cell>
          <cell r="R29">
            <v>731</v>
          </cell>
        </row>
        <row r="30">
          <cell r="A30" t="str">
            <v>Lozère</v>
          </cell>
          <cell r="B30">
            <v>91</v>
          </cell>
          <cell r="C30">
            <v>108</v>
          </cell>
          <cell r="D30">
            <v>135</v>
          </cell>
          <cell r="E30">
            <v>158</v>
          </cell>
          <cell r="F30">
            <v>174</v>
          </cell>
          <cell r="G30">
            <v>182</v>
          </cell>
          <cell r="H30">
            <v>189</v>
          </cell>
          <cell r="I30">
            <v>201</v>
          </cell>
          <cell r="J30">
            <v>225</v>
          </cell>
          <cell r="K30">
            <v>285</v>
          </cell>
          <cell r="L30">
            <v>325</v>
          </cell>
          <cell r="M30">
            <v>347</v>
          </cell>
          <cell r="N30">
            <v>365</v>
          </cell>
          <cell r="O30">
            <v>398</v>
          </cell>
          <cell r="P30">
            <v>421</v>
          </cell>
          <cell r="Q30">
            <v>454</v>
          </cell>
          <cell r="R30">
            <v>472</v>
          </cell>
        </row>
        <row r="31">
          <cell r="A31" t="str">
            <v>Hautes-Pyrénées</v>
          </cell>
          <cell r="B31">
            <v>52</v>
          </cell>
          <cell r="C31">
            <v>49</v>
          </cell>
          <cell r="D31">
            <v>60</v>
          </cell>
          <cell r="E31">
            <v>83</v>
          </cell>
          <cell r="F31">
            <v>93</v>
          </cell>
          <cell r="G31">
            <v>105</v>
          </cell>
          <cell r="H31">
            <v>100</v>
          </cell>
          <cell r="I31">
            <v>103</v>
          </cell>
          <cell r="J31">
            <v>138</v>
          </cell>
          <cell r="K31">
            <v>167</v>
          </cell>
          <cell r="L31">
            <v>194</v>
          </cell>
          <cell r="M31">
            <v>261</v>
          </cell>
          <cell r="N31">
            <v>310</v>
          </cell>
          <cell r="O31">
            <v>340</v>
          </cell>
          <cell r="P31">
            <v>383</v>
          </cell>
          <cell r="Q31">
            <v>400</v>
          </cell>
          <cell r="R31">
            <v>463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_prod1_eff"/>
      <sheetName val="nv_evol_part"/>
    </sheetNames>
    <sheetDataSet>
      <sheetData sheetId="0">
        <row r="21">
          <cell r="B21">
            <v>2007</v>
          </cell>
          <cell r="C21">
            <v>2008</v>
          </cell>
          <cell r="D21">
            <v>2009</v>
          </cell>
          <cell r="E21">
            <v>2010</v>
          </cell>
          <cell r="F21">
            <v>2011</v>
          </cell>
          <cell r="G21">
            <v>2012</v>
          </cell>
          <cell r="H21">
            <v>2013</v>
          </cell>
          <cell r="I21">
            <v>2014</v>
          </cell>
          <cell r="J21">
            <v>2015</v>
          </cell>
          <cell r="K21">
            <v>2016</v>
          </cell>
          <cell r="L21">
            <v>2017</v>
          </cell>
          <cell r="M21">
            <v>2018</v>
          </cell>
          <cell r="N21">
            <v>2019</v>
          </cell>
          <cell r="O21">
            <v>2020</v>
          </cell>
          <cell r="P21">
            <v>2021</v>
          </cell>
          <cell r="Q21">
            <v>2022</v>
          </cell>
          <cell r="R21">
            <v>2023</v>
          </cell>
        </row>
        <row r="22">
          <cell r="A22" t="str">
            <v>Occitanie</v>
          </cell>
          <cell r="B22">
            <v>2298</v>
          </cell>
          <cell r="C22">
            <v>2633</v>
          </cell>
          <cell r="D22">
            <v>3516</v>
          </cell>
          <cell r="E22">
            <v>4371</v>
          </cell>
          <cell r="F22">
            <v>4876</v>
          </cell>
          <cell r="G22">
            <v>5227</v>
          </cell>
          <cell r="H22">
            <v>5452</v>
          </cell>
          <cell r="I22">
            <v>5712</v>
          </cell>
          <cell r="J22">
            <v>6472</v>
          </cell>
          <cell r="K22">
            <v>7223</v>
          </cell>
          <cell r="L22">
            <v>8096</v>
          </cell>
          <cell r="M22">
            <v>9289</v>
          </cell>
          <cell r="N22">
            <v>10637</v>
          </cell>
          <cell r="O22">
            <v>11942</v>
          </cell>
          <cell r="P22">
            <v>13193</v>
          </cell>
          <cell r="Q22">
            <v>13687</v>
          </cell>
          <cell r="R22">
            <v>14125</v>
          </cell>
        </row>
        <row r="23">
          <cell r="A23" t="str">
            <v>Nouvelle-Aquitaine</v>
          </cell>
          <cell r="B23">
            <v>1732</v>
          </cell>
          <cell r="C23">
            <v>1880</v>
          </cell>
          <cell r="D23">
            <v>2369</v>
          </cell>
          <cell r="E23">
            <v>3061</v>
          </cell>
          <cell r="F23">
            <v>3398</v>
          </cell>
          <cell r="G23">
            <v>3630</v>
          </cell>
          <cell r="H23">
            <v>3791</v>
          </cell>
          <cell r="I23">
            <v>3933</v>
          </cell>
          <cell r="J23">
            <v>4184</v>
          </cell>
          <cell r="K23">
            <v>4700</v>
          </cell>
          <cell r="L23">
            <v>5282</v>
          </cell>
          <cell r="M23">
            <v>6113</v>
          </cell>
          <cell r="N23">
            <v>6983</v>
          </cell>
          <cell r="O23">
            <v>7931</v>
          </cell>
          <cell r="P23">
            <v>8741</v>
          </cell>
          <cell r="Q23">
            <v>8972</v>
          </cell>
          <cell r="R23">
            <v>9058</v>
          </cell>
        </row>
        <row r="24">
          <cell r="A24" t="str">
            <v>Auvergne-Rhône-Alpes</v>
          </cell>
          <cell r="B24">
            <v>1911</v>
          </cell>
          <cell r="C24">
            <v>2086</v>
          </cell>
          <cell r="D24">
            <v>2651</v>
          </cell>
          <cell r="E24">
            <v>3115</v>
          </cell>
          <cell r="F24">
            <v>3401</v>
          </cell>
          <cell r="G24">
            <v>3624</v>
          </cell>
          <cell r="H24">
            <v>3789</v>
          </cell>
          <cell r="I24">
            <v>3931</v>
          </cell>
          <cell r="J24">
            <v>4192</v>
          </cell>
          <cell r="K24">
            <v>4775</v>
          </cell>
          <cell r="L24">
            <v>5331</v>
          </cell>
          <cell r="M24">
            <v>5830</v>
          </cell>
          <cell r="N24">
            <v>6521</v>
          </cell>
          <cell r="O24">
            <v>7186</v>
          </cell>
          <cell r="P24">
            <v>7773</v>
          </cell>
          <cell r="Q24">
            <v>8142</v>
          </cell>
          <cell r="R24">
            <v>8351</v>
          </cell>
        </row>
        <row r="25">
          <cell r="A25" t="str">
            <v>Provence-Alpes-Côte d'Azur</v>
          </cell>
          <cell r="B25">
            <v>1004</v>
          </cell>
          <cell r="C25">
            <v>1161</v>
          </cell>
          <cell r="D25">
            <v>1566</v>
          </cell>
          <cell r="E25">
            <v>1909</v>
          </cell>
          <cell r="F25">
            <v>2200</v>
          </cell>
          <cell r="G25">
            <v>2362</v>
          </cell>
          <cell r="H25">
            <v>2458</v>
          </cell>
          <cell r="I25">
            <v>2575</v>
          </cell>
          <cell r="J25">
            <v>2705</v>
          </cell>
          <cell r="K25">
            <v>2884</v>
          </cell>
          <cell r="L25">
            <v>3221</v>
          </cell>
          <cell r="M25">
            <v>3591</v>
          </cell>
          <cell r="N25">
            <v>4010</v>
          </cell>
          <cell r="O25">
            <v>4441</v>
          </cell>
          <cell r="P25">
            <v>4900</v>
          </cell>
          <cell r="Q25">
            <v>5127</v>
          </cell>
          <cell r="R25">
            <v>5361</v>
          </cell>
        </row>
        <row r="26">
          <cell r="A26" t="str">
            <v>Pays de la Loire</v>
          </cell>
          <cell r="B26">
            <v>1104</v>
          </cell>
          <cell r="C26">
            <v>1176</v>
          </cell>
          <cell r="D26">
            <v>1468</v>
          </cell>
          <cell r="E26">
            <v>1703</v>
          </cell>
          <cell r="F26">
            <v>1807</v>
          </cell>
          <cell r="G26">
            <v>1942</v>
          </cell>
          <cell r="H26">
            <v>2003</v>
          </cell>
          <cell r="I26">
            <v>2088</v>
          </cell>
          <cell r="J26">
            <v>2242</v>
          </cell>
          <cell r="K26">
            <v>2550</v>
          </cell>
          <cell r="L26">
            <v>2904</v>
          </cell>
          <cell r="M26">
            <v>3258</v>
          </cell>
          <cell r="N26">
            <v>3639</v>
          </cell>
          <cell r="O26">
            <v>3926</v>
          </cell>
          <cell r="P26">
            <v>4176</v>
          </cell>
          <cell r="Q26">
            <v>4274</v>
          </cell>
          <cell r="R26">
            <v>4332</v>
          </cell>
        </row>
        <row r="27">
          <cell r="A27" t="str">
            <v>Bretagne</v>
          </cell>
          <cell r="B27">
            <v>969</v>
          </cell>
          <cell r="C27">
            <v>1052</v>
          </cell>
          <cell r="D27">
            <v>1315</v>
          </cell>
          <cell r="E27">
            <v>1539</v>
          </cell>
          <cell r="F27">
            <v>1661</v>
          </cell>
          <cell r="G27">
            <v>1773</v>
          </cell>
          <cell r="H27">
            <v>1848</v>
          </cell>
          <cell r="I27">
            <v>1891</v>
          </cell>
          <cell r="J27">
            <v>2025</v>
          </cell>
          <cell r="K27">
            <v>2377</v>
          </cell>
          <cell r="L27">
            <v>2684</v>
          </cell>
          <cell r="M27">
            <v>3068</v>
          </cell>
          <cell r="N27">
            <v>3343</v>
          </cell>
          <cell r="O27">
            <v>3610</v>
          </cell>
          <cell r="P27">
            <v>3884</v>
          </cell>
          <cell r="Q27">
            <v>4052</v>
          </cell>
          <cell r="R27">
            <v>4128</v>
          </cell>
        </row>
        <row r="28">
          <cell r="A28" t="str">
            <v>Grand Est</v>
          </cell>
          <cell r="B28">
            <v>666</v>
          </cell>
          <cell r="C28">
            <v>782</v>
          </cell>
          <cell r="D28">
            <v>941</v>
          </cell>
          <cell r="E28">
            <v>1174</v>
          </cell>
          <cell r="F28">
            <v>1386</v>
          </cell>
          <cell r="G28">
            <v>1472</v>
          </cell>
          <cell r="H28">
            <v>1523</v>
          </cell>
          <cell r="I28">
            <v>1587</v>
          </cell>
          <cell r="J28">
            <v>1701</v>
          </cell>
          <cell r="K28">
            <v>1962</v>
          </cell>
          <cell r="L28">
            <v>2215</v>
          </cell>
          <cell r="M28">
            <v>2531</v>
          </cell>
          <cell r="N28">
            <v>2971</v>
          </cell>
          <cell r="O28">
            <v>3615</v>
          </cell>
          <cell r="P28">
            <v>4019</v>
          </cell>
          <cell r="Q28">
            <v>4089</v>
          </cell>
          <cell r="R28">
            <v>4122</v>
          </cell>
        </row>
        <row r="29">
          <cell r="A29" t="str">
            <v>Bourgogne-Franche-Comte</v>
          </cell>
          <cell r="B29">
            <v>796</v>
          </cell>
          <cell r="C29">
            <v>837</v>
          </cell>
          <cell r="D29">
            <v>1040</v>
          </cell>
          <cell r="E29">
            <v>1231</v>
          </cell>
          <cell r="F29">
            <v>1294</v>
          </cell>
          <cell r="G29">
            <v>1382</v>
          </cell>
          <cell r="H29">
            <v>1414</v>
          </cell>
          <cell r="I29">
            <v>1442</v>
          </cell>
          <cell r="J29">
            <v>1602</v>
          </cell>
          <cell r="K29">
            <v>1798</v>
          </cell>
          <cell r="L29">
            <v>2036</v>
          </cell>
          <cell r="M29">
            <v>2317</v>
          </cell>
          <cell r="N29">
            <v>2656</v>
          </cell>
          <cell r="O29">
            <v>3006</v>
          </cell>
          <cell r="P29">
            <v>3375</v>
          </cell>
          <cell r="Q29">
            <v>3454</v>
          </cell>
          <cell r="R29">
            <v>3554</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prod_duree"/>
    </sheetNames>
    <sheetDataSet>
      <sheetData sheetId="0">
        <row r="21">
          <cell r="E21" t="str">
            <v>moins de 3 ans</v>
          </cell>
          <cell r="F21" t="str">
            <v>3 à 5 ans</v>
          </cell>
          <cell r="G21" t="str">
            <v>5 à 10 ans</v>
          </cell>
          <cell r="H21" t="str">
            <v>plus de 10 ans</v>
          </cell>
        </row>
        <row r="22">
          <cell r="A22">
            <v>2007</v>
          </cell>
          <cell r="E22">
            <v>0.25208974923009236</v>
          </cell>
          <cell r="F22">
            <v>0.10206775186977562</v>
          </cell>
          <cell r="G22">
            <v>0.44302683677958643</v>
          </cell>
          <cell r="H22">
            <v>0.20281566212054553</v>
          </cell>
        </row>
        <row r="23">
          <cell r="A23">
            <v>2008</v>
          </cell>
          <cell r="E23">
            <v>0.33384379785604901</v>
          </cell>
          <cell r="F23">
            <v>9.8392036753445641E-2</v>
          </cell>
          <cell r="G23">
            <v>0.31699846860643183</v>
          </cell>
          <cell r="H23">
            <v>0.25076569678407351</v>
          </cell>
        </row>
        <row r="24">
          <cell r="A24">
            <v>2009</v>
          </cell>
          <cell r="E24">
            <v>0.4484240687679083</v>
          </cell>
          <cell r="F24">
            <v>9.1977077363896848E-2</v>
          </cell>
          <cell r="G24">
            <v>0.22005730659025788</v>
          </cell>
          <cell r="H24">
            <v>0.23954154727793697</v>
          </cell>
        </row>
        <row r="25">
          <cell r="A25">
            <v>2010</v>
          </cell>
          <cell r="E25">
            <v>0.53504941392783267</v>
          </cell>
          <cell r="F25">
            <v>9.3771546770857278E-2</v>
          </cell>
          <cell r="G25">
            <v>0.1544472535049414</v>
          </cell>
          <cell r="H25">
            <v>0.21673178579636865</v>
          </cell>
        </row>
        <row r="26">
          <cell r="A26">
            <v>2011</v>
          </cell>
          <cell r="E26">
            <v>0.51430924438954084</v>
          </cell>
          <cell r="F26">
            <v>0.13012147416100472</v>
          </cell>
          <cell r="G26">
            <v>0.13218035824583077</v>
          </cell>
          <cell r="H26">
            <v>0.22338892320362363</v>
          </cell>
        </row>
        <row r="27">
          <cell r="A27">
            <v>2012</v>
          </cell>
          <cell r="E27">
            <v>0.40752110514198003</v>
          </cell>
          <cell r="F27">
            <v>0.2292785878741366</v>
          </cell>
          <cell r="G27">
            <v>0.12759017651573293</v>
          </cell>
          <cell r="H27">
            <v>0.23561013046815041</v>
          </cell>
        </row>
        <row r="28">
          <cell r="A28">
            <v>2013</v>
          </cell>
          <cell r="E28">
            <v>0.27977941176470589</v>
          </cell>
          <cell r="F28">
            <v>0.31636029411764705</v>
          </cell>
          <cell r="G28">
            <v>0.17132352941176471</v>
          </cell>
          <cell r="H28">
            <v>0.23253676470588236</v>
          </cell>
        </row>
        <row r="29">
          <cell r="A29">
            <v>2014</v>
          </cell>
          <cell r="E29">
            <v>0.24009119607155385</v>
          </cell>
          <cell r="F29">
            <v>0.25727814801823923</v>
          </cell>
          <cell r="G29">
            <v>0.27008067344791303</v>
          </cell>
          <cell r="H29">
            <v>0.23254998246229394</v>
          </cell>
        </row>
        <row r="30">
          <cell r="A30">
            <v>2015</v>
          </cell>
          <cell r="E30">
            <v>0.30539662903974024</v>
          </cell>
          <cell r="F30">
            <v>0.14504406989330446</v>
          </cell>
          <cell r="G30">
            <v>0.33864233802381322</v>
          </cell>
          <cell r="H30">
            <v>0.21091696304314211</v>
          </cell>
        </row>
        <row r="31">
          <cell r="A31">
            <v>2016</v>
          </cell>
          <cell r="E31">
            <v>0.35388665650547318</v>
          </cell>
          <cell r="F31">
            <v>0.10877095746154912</v>
          </cell>
          <cell r="G31">
            <v>0.33656644034917554</v>
          </cell>
          <cell r="H31">
            <v>0.20077594568380214</v>
          </cell>
        </row>
        <row r="32">
          <cell r="A32">
            <v>2017</v>
          </cell>
          <cell r="E32">
            <v>0.38917716827279464</v>
          </cell>
          <cell r="F32">
            <v>0.10192735359525575</v>
          </cell>
          <cell r="G32">
            <v>0.31430689399555228</v>
          </cell>
          <cell r="H32">
            <v>0.19458858413639732</v>
          </cell>
        </row>
        <row r="33">
          <cell r="A33">
            <v>2018</v>
          </cell>
          <cell r="E33">
            <v>0.37634640241275313</v>
          </cell>
          <cell r="F33">
            <v>0.15639810426540285</v>
          </cell>
          <cell r="G33">
            <v>0.27035760448082724</v>
          </cell>
          <cell r="H33">
            <v>0.1968978888410168</v>
          </cell>
        </row>
        <row r="34">
          <cell r="A34">
            <v>2019</v>
          </cell>
          <cell r="E34">
            <v>0.37531770686246824</v>
          </cell>
          <cell r="F34">
            <v>0.18836486868116351</v>
          </cell>
          <cell r="G34">
            <v>0.21076908594558977</v>
          </cell>
          <cell r="H34">
            <v>0.22554833851077849</v>
          </cell>
        </row>
        <row r="35">
          <cell r="A35">
            <v>2020</v>
          </cell>
          <cell r="E35">
            <v>0.38296625073276946</v>
          </cell>
          <cell r="F35">
            <v>0.1646428272339</v>
          </cell>
          <cell r="G35">
            <v>0.19989950590402814</v>
          </cell>
          <cell r="H35">
            <v>0.25249141612930243</v>
          </cell>
        </row>
        <row r="36">
          <cell r="A36">
            <v>2021</v>
          </cell>
          <cell r="E36">
            <v>0.35744616317864725</v>
          </cell>
          <cell r="F36">
            <v>0.17735820442826813</v>
          </cell>
          <cell r="G36">
            <v>0.21246587807097361</v>
          </cell>
          <cell r="H36">
            <v>0.25272975432211103</v>
          </cell>
        </row>
        <row r="37">
          <cell r="A37">
            <v>2022</v>
          </cell>
          <cell r="E37">
            <v>0.30722583473368892</v>
          </cell>
          <cell r="F37">
            <v>0.20040914736611384</v>
          </cell>
          <cell r="G37">
            <v>0.23767078249433768</v>
          </cell>
          <cell r="H37">
            <v>0.25469423540585956</v>
          </cell>
        </row>
        <row r="38">
          <cell r="A38">
            <v>2023</v>
          </cell>
          <cell r="E38">
            <v>0.2670442477876106</v>
          </cell>
          <cell r="F38">
            <v>0.19943362831858408</v>
          </cell>
          <cell r="G38">
            <v>0.28077876106194688</v>
          </cell>
          <cell r="H38">
            <v>0.25274336283185839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etat_2007_2023"/>
    </sheetNames>
    <sheetDataSet>
      <sheetData sheetId="0">
        <row r="22">
          <cell r="B22" t="str">
            <v>Nouvel engagement</v>
          </cell>
          <cell r="C22" t="str">
            <v>Maintien de l'engagement</v>
          </cell>
          <cell r="D22" t="str">
            <v>Changement administratif</v>
          </cell>
        </row>
        <row r="23">
          <cell r="A23">
            <v>2007</v>
          </cell>
          <cell r="B23">
            <v>0.10313315926892951</v>
          </cell>
          <cell r="C23">
            <v>0.89686684073107048</v>
          </cell>
          <cell r="D23">
            <v>0</v>
          </cell>
        </row>
        <row r="24">
          <cell r="A24">
            <v>2008</v>
          </cell>
          <cell r="B24">
            <v>0.1602734523357387</v>
          </cell>
          <cell r="C24">
            <v>0.81997721230535514</v>
          </cell>
          <cell r="D24">
            <v>1.9749335358906189E-2</v>
          </cell>
        </row>
        <row r="25">
          <cell r="A25">
            <v>2009</v>
          </cell>
          <cell r="B25">
            <v>0.25568828213879408</v>
          </cell>
          <cell r="C25">
            <v>0.6973833902161547</v>
          </cell>
          <cell r="D25">
            <v>4.6928327645051192E-2</v>
          </cell>
        </row>
        <row r="26">
          <cell r="A26">
            <v>2010</v>
          </cell>
          <cell r="B26">
            <v>0.23518645618851522</v>
          </cell>
          <cell r="C26">
            <v>0.73987645847632122</v>
          </cell>
          <cell r="D26">
            <v>2.4937085335163579E-2</v>
          </cell>
        </row>
        <row r="27">
          <cell r="A27">
            <v>2011</v>
          </cell>
          <cell r="B27">
            <v>0.12735849056603774</v>
          </cell>
          <cell r="C27">
            <v>0.85992616899097618</v>
          </cell>
          <cell r="D27">
            <v>1.2715340442986054E-2</v>
          </cell>
        </row>
        <row r="28">
          <cell r="A28">
            <v>2012</v>
          </cell>
          <cell r="B28">
            <v>0.10273579491103883</v>
          </cell>
          <cell r="C28">
            <v>0.8798546011096231</v>
          </cell>
          <cell r="D28">
            <v>1.7409603979338051E-2</v>
          </cell>
        </row>
        <row r="29">
          <cell r="A29">
            <v>2013</v>
          </cell>
          <cell r="B29">
            <v>8.8591342626559058E-2</v>
          </cell>
          <cell r="C29">
            <v>0.90719002201027144</v>
          </cell>
          <cell r="D29">
            <v>4.218635363169479E-3</v>
          </cell>
        </row>
        <row r="30">
          <cell r="A30">
            <v>2014</v>
          </cell>
          <cell r="B30">
            <v>8.7885154061624643E-2</v>
          </cell>
          <cell r="C30">
            <v>0.90598739495798319</v>
          </cell>
          <cell r="D30">
            <v>6.1274509803921568E-3</v>
          </cell>
        </row>
        <row r="31">
          <cell r="A31">
            <v>2015</v>
          </cell>
          <cell r="B31">
            <v>0.16424598269468479</v>
          </cell>
          <cell r="C31">
            <v>0.82447466007416559</v>
          </cell>
          <cell r="D31">
            <v>1.1279357231149567E-2</v>
          </cell>
        </row>
        <row r="32">
          <cell r="A32">
            <v>2016</v>
          </cell>
          <cell r="B32">
            <v>0.14495362037934376</v>
          </cell>
          <cell r="C32">
            <v>0.84203239651114492</v>
          </cell>
          <cell r="D32">
            <v>1.3013983109511284E-2</v>
          </cell>
        </row>
        <row r="33">
          <cell r="A33">
            <v>2017</v>
          </cell>
          <cell r="B33">
            <v>0.13142292490118576</v>
          </cell>
          <cell r="C33">
            <v>0.85017292490118579</v>
          </cell>
          <cell r="D33">
            <v>1.840415019762846E-2</v>
          </cell>
        </row>
        <row r="34">
          <cell r="A34">
            <v>2018</v>
          </cell>
          <cell r="B34">
            <v>0.1517924426741307</v>
          </cell>
          <cell r="C34">
            <v>0.78006243944450426</v>
          </cell>
          <cell r="D34">
            <v>6.8145117881365055E-2</v>
          </cell>
        </row>
        <row r="35">
          <cell r="A35">
            <v>2019</v>
          </cell>
          <cell r="B35">
            <v>0.14327347936448245</v>
          </cell>
          <cell r="C35">
            <v>0.84159067406223564</v>
          </cell>
          <cell r="D35">
            <v>1.5135846573281941E-2</v>
          </cell>
        </row>
        <row r="36">
          <cell r="A36">
            <v>2020</v>
          </cell>
          <cell r="B36">
            <v>0.1406799531066823</v>
          </cell>
          <cell r="C36">
            <v>0.83746441132138671</v>
          </cell>
          <cell r="D36">
            <v>2.1855635571931001E-2</v>
          </cell>
        </row>
        <row r="37">
          <cell r="A37">
            <v>2021</v>
          </cell>
          <cell r="B37">
            <v>0.12612749185173955</v>
          </cell>
          <cell r="C37">
            <v>0.86394300007579772</v>
          </cell>
          <cell r="D37">
            <v>9.9295080724626696E-3</v>
          </cell>
        </row>
        <row r="38">
          <cell r="A38">
            <v>2022</v>
          </cell>
          <cell r="B38">
            <v>8.4678892379630305E-2</v>
          </cell>
          <cell r="C38">
            <v>0.90348505881493391</v>
          </cell>
          <cell r="D38">
            <v>1.1836048805435815E-2</v>
          </cell>
        </row>
        <row r="39">
          <cell r="A39">
            <v>2023</v>
          </cell>
          <cell r="B39">
            <v>8.4247787610619462E-2</v>
          </cell>
          <cell r="C39">
            <v>0.89493805309734509</v>
          </cell>
          <cell r="D39">
            <v>2.0814159292035398E-2</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21"/>
  <sheetViews>
    <sheetView topLeftCell="A7" workbookViewId="0">
      <selection activeCell="B11" sqref="B11"/>
    </sheetView>
  </sheetViews>
  <sheetFormatPr baseColWidth="10" defaultColWidth="11.44140625" defaultRowHeight="13.2" x14ac:dyDescent="0.25"/>
  <cols>
    <col min="1" max="1" width="3.6640625" style="9" customWidth="1"/>
    <col min="2" max="2" width="88" style="14" customWidth="1"/>
    <col min="3" max="16384" width="11.44140625" style="9"/>
  </cols>
  <sheetData>
    <row r="8" spans="2:2" s="35" customFormat="1" ht="103.2" x14ac:dyDescent="0.2">
      <c r="B8" s="179" t="s">
        <v>66</v>
      </c>
    </row>
    <row r="9" spans="2:2" s="35" customFormat="1" ht="78.75" customHeight="1" x14ac:dyDescent="0.2">
      <c r="B9" s="176" t="s">
        <v>57</v>
      </c>
    </row>
    <row r="10" spans="2:2" s="35" customFormat="1" ht="33" customHeight="1" x14ac:dyDescent="0.2">
      <c r="B10" s="36"/>
    </row>
    <row r="11" spans="2:2" s="35" customFormat="1" ht="135.75" customHeight="1" x14ac:dyDescent="0.2">
      <c r="B11" s="180"/>
    </row>
    <row r="19" spans="2:2" ht="120.75" customHeight="1" x14ac:dyDescent="0.25">
      <c r="B19" s="178"/>
    </row>
    <row r="20" spans="2:2" x14ac:dyDescent="0.25">
      <c r="B20" s="51"/>
    </row>
    <row r="21" spans="2:2" x14ac:dyDescent="0.25">
      <c r="B21" s="94"/>
    </row>
  </sheetData>
  <phoneticPr fontId="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AR66"/>
  <sheetViews>
    <sheetView showGridLines="0" tabSelected="1" topLeftCell="B10" zoomScaleNormal="100" workbookViewId="0">
      <selection activeCell="X26" sqref="X26"/>
    </sheetView>
  </sheetViews>
  <sheetFormatPr baseColWidth="10" defaultColWidth="11.44140625" defaultRowHeight="10.199999999999999" x14ac:dyDescent="0.25"/>
  <cols>
    <col min="1" max="1" width="1.5546875" style="6" hidden="1" customWidth="1"/>
    <col min="2" max="2" width="5" style="6" customWidth="1"/>
    <col min="3" max="3" width="24.6640625" style="6" customWidth="1"/>
    <col min="4" max="20" width="7" style="6" customWidth="1"/>
    <col min="21" max="23" width="7" style="31" customWidth="1"/>
    <col min="24" max="36" width="7" style="6" customWidth="1"/>
    <col min="37" max="16384" width="11.44140625" style="6"/>
  </cols>
  <sheetData>
    <row r="7" spans="3:25" s="23" customFormat="1" ht="30" customHeight="1" x14ac:dyDescent="0.3">
      <c r="C7" s="24"/>
      <c r="F7" s="38"/>
      <c r="G7" s="38"/>
      <c r="H7" s="38"/>
      <c r="I7" s="38"/>
      <c r="J7" s="38"/>
      <c r="K7" s="38"/>
      <c r="L7" s="38"/>
      <c r="M7" s="38"/>
      <c r="N7" s="38"/>
      <c r="O7" s="38"/>
      <c r="P7" s="38"/>
      <c r="Q7" s="38"/>
      <c r="R7" s="38"/>
      <c r="W7" s="30"/>
    </row>
    <row r="8" spans="3:25" ht="28.5" customHeight="1" x14ac:dyDescent="0.25">
      <c r="C8" s="37" t="s">
        <v>29</v>
      </c>
    </row>
    <row r="9" spans="3:25" x14ac:dyDescent="0.25">
      <c r="C9" s="6" t="s">
        <v>18</v>
      </c>
    </row>
    <row r="10" spans="3:25" ht="20.25" customHeight="1" x14ac:dyDescent="0.25">
      <c r="C10" s="123" t="s">
        <v>48</v>
      </c>
      <c r="D10" s="7"/>
      <c r="E10" s="7"/>
      <c r="F10" s="7"/>
    </row>
    <row r="11" spans="3:25" ht="20.25" customHeight="1" x14ac:dyDescent="0.25">
      <c r="C11" s="110"/>
      <c r="D11" s="222" t="s">
        <v>47</v>
      </c>
      <c r="E11" s="223"/>
      <c r="F11" s="223"/>
      <c r="G11" s="223"/>
      <c r="H11" s="223"/>
      <c r="I11" s="223"/>
      <c r="J11" s="223"/>
      <c r="K11" s="223"/>
      <c r="L11" s="223"/>
      <c r="M11" s="223"/>
      <c r="N11" s="223"/>
      <c r="O11" s="223"/>
      <c r="P11" s="223"/>
      <c r="Q11" s="223"/>
      <c r="R11" s="223"/>
      <c r="S11" s="223"/>
      <c r="T11" s="181"/>
      <c r="U11" s="220" t="s">
        <v>58</v>
      </c>
      <c r="V11" s="221"/>
      <c r="W11" s="194"/>
      <c r="X11" s="187"/>
      <c r="Y11" s="187"/>
    </row>
    <row r="12" spans="3:25" ht="28.8" x14ac:dyDescent="0.2">
      <c r="C12" s="112"/>
      <c r="D12" s="191">
        <v>2007</v>
      </c>
      <c r="E12" s="191">
        <v>2008</v>
      </c>
      <c r="F12" s="191">
        <v>2009</v>
      </c>
      <c r="G12" s="191">
        <v>2010</v>
      </c>
      <c r="H12" s="191">
        <v>2011</v>
      </c>
      <c r="I12" s="191">
        <v>2012</v>
      </c>
      <c r="J12" s="191">
        <v>2013</v>
      </c>
      <c r="K12" s="191">
        <v>2014</v>
      </c>
      <c r="L12" s="191">
        <v>2015</v>
      </c>
      <c r="M12" s="191">
        <v>2016</v>
      </c>
      <c r="N12" s="191">
        <v>2017</v>
      </c>
      <c r="O12" s="191">
        <v>2018</v>
      </c>
      <c r="P12" s="191">
        <v>2019</v>
      </c>
      <c r="Q12" s="191">
        <v>2020</v>
      </c>
      <c r="R12" s="191">
        <v>2021</v>
      </c>
      <c r="S12" s="191">
        <v>2022</v>
      </c>
      <c r="T12" s="192">
        <v>2023</v>
      </c>
      <c r="U12" s="197">
        <v>2023</v>
      </c>
      <c r="V12" s="204" t="s">
        <v>60</v>
      </c>
      <c r="W12" s="190"/>
      <c r="X12" s="187"/>
      <c r="Y12" s="187"/>
    </row>
    <row r="13" spans="3:25" ht="12" customHeight="1" x14ac:dyDescent="0.2">
      <c r="C13" s="111" t="s">
        <v>31</v>
      </c>
      <c r="D13" s="107">
        <v>2298</v>
      </c>
      <c r="E13" s="107">
        <v>2633</v>
      </c>
      <c r="F13" s="107">
        <v>3516</v>
      </c>
      <c r="G13" s="107">
        <v>4371</v>
      </c>
      <c r="H13" s="107">
        <v>4876</v>
      </c>
      <c r="I13" s="107">
        <v>5227</v>
      </c>
      <c r="J13" s="107">
        <v>5452</v>
      </c>
      <c r="K13" s="107">
        <v>5712</v>
      </c>
      <c r="L13" s="107">
        <v>6472</v>
      </c>
      <c r="M13" s="107">
        <v>7223</v>
      </c>
      <c r="N13" s="107">
        <v>8096</v>
      </c>
      <c r="O13" s="107">
        <v>9289</v>
      </c>
      <c r="P13" s="107">
        <v>10637</v>
      </c>
      <c r="Q13" s="107">
        <v>11942</v>
      </c>
      <c r="R13" s="107">
        <v>13193</v>
      </c>
      <c r="S13" s="107">
        <v>13687</v>
      </c>
      <c r="T13" s="182">
        <v>14125</v>
      </c>
      <c r="U13" s="195">
        <f>T13/$T$26</f>
        <v>0.23523240128565956</v>
      </c>
      <c r="V13" s="199">
        <v>2.5454673059268629E-3</v>
      </c>
      <c r="X13" s="234">
        <f>(T13-S13)/S13*100</f>
        <v>3.2001168992474613</v>
      </c>
      <c r="Y13" s="187"/>
    </row>
    <row r="14" spans="3:25" ht="12" customHeight="1" x14ac:dyDescent="0.2">
      <c r="C14" s="106" t="s">
        <v>35</v>
      </c>
      <c r="D14" s="105">
        <v>1732</v>
      </c>
      <c r="E14" s="105">
        <v>1880</v>
      </c>
      <c r="F14" s="105">
        <v>2369</v>
      </c>
      <c r="G14" s="105">
        <v>3061</v>
      </c>
      <c r="H14" s="105">
        <v>3398</v>
      </c>
      <c r="I14" s="105">
        <v>3630</v>
      </c>
      <c r="J14" s="105">
        <v>3791</v>
      </c>
      <c r="K14" s="105">
        <v>3933</v>
      </c>
      <c r="L14" s="105">
        <v>4184</v>
      </c>
      <c r="M14" s="105">
        <v>4700</v>
      </c>
      <c r="N14" s="105">
        <v>5282</v>
      </c>
      <c r="O14" s="105">
        <v>6113</v>
      </c>
      <c r="P14" s="105">
        <v>6983</v>
      </c>
      <c r="Q14" s="105">
        <v>7931</v>
      </c>
      <c r="R14" s="105">
        <v>8741</v>
      </c>
      <c r="S14" s="105">
        <v>8972</v>
      </c>
      <c r="T14" s="183">
        <v>9058</v>
      </c>
      <c r="U14" s="196">
        <f>T14/$T$26</f>
        <v>0.15084850200676136</v>
      </c>
      <c r="V14" s="200">
        <v>-2.0485117628915306E-3</v>
      </c>
      <c r="X14" s="234">
        <f t="shared" ref="X14:X26" si="0">(T14-S14)/S14*100</f>
        <v>0.95853767275969681</v>
      </c>
      <c r="Y14" s="187"/>
    </row>
    <row r="15" spans="3:25" ht="12" customHeight="1" x14ac:dyDescent="0.2">
      <c r="C15" s="106" t="s">
        <v>36</v>
      </c>
      <c r="D15" s="105">
        <v>1911</v>
      </c>
      <c r="E15" s="105">
        <v>2086</v>
      </c>
      <c r="F15" s="105">
        <v>2651</v>
      </c>
      <c r="G15" s="105">
        <v>3115</v>
      </c>
      <c r="H15" s="105">
        <v>3401</v>
      </c>
      <c r="I15" s="105">
        <v>3624</v>
      </c>
      <c r="J15" s="105">
        <v>3789</v>
      </c>
      <c r="K15" s="105">
        <v>3931</v>
      </c>
      <c r="L15" s="105">
        <v>4192</v>
      </c>
      <c r="M15" s="105">
        <v>4775</v>
      </c>
      <c r="N15" s="105">
        <v>5331</v>
      </c>
      <c r="O15" s="105">
        <v>5830</v>
      </c>
      <c r="P15" s="105">
        <v>6521</v>
      </c>
      <c r="Q15" s="105">
        <v>7186</v>
      </c>
      <c r="R15" s="105">
        <v>7773</v>
      </c>
      <c r="S15" s="105">
        <v>8142</v>
      </c>
      <c r="T15" s="183">
        <v>8351</v>
      </c>
      <c r="U15" s="196">
        <f>T15/$T$26</f>
        <v>0.13907439172648092</v>
      </c>
      <c r="V15" s="200">
        <v>8.391966283426977E-4</v>
      </c>
      <c r="X15" s="234">
        <f t="shared" si="0"/>
        <v>2.5669368705477766</v>
      </c>
      <c r="Y15" s="187"/>
    </row>
    <row r="16" spans="3:25" ht="12" customHeight="1" x14ac:dyDescent="0.2">
      <c r="C16" s="106" t="s">
        <v>37</v>
      </c>
      <c r="D16" s="105">
        <v>1004</v>
      </c>
      <c r="E16" s="105">
        <v>1161</v>
      </c>
      <c r="F16" s="105">
        <v>1566</v>
      </c>
      <c r="G16" s="105">
        <v>1909</v>
      </c>
      <c r="H16" s="105">
        <v>2200</v>
      </c>
      <c r="I16" s="105">
        <v>2362</v>
      </c>
      <c r="J16" s="105">
        <v>2458</v>
      </c>
      <c r="K16" s="105">
        <v>2575</v>
      </c>
      <c r="L16" s="105">
        <v>2705</v>
      </c>
      <c r="M16" s="105">
        <v>2884</v>
      </c>
      <c r="N16" s="105">
        <v>3221</v>
      </c>
      <c r="O16" s="105">
        <v>3591</v>
      </c>
      <c r="P16" s="105">
        <v>4010</v>
      </c>
      <c r="Q16" s="105">
        <v>4441</v>
      </c>
      <c r="R16" s="105">
        <v>4900</v>
      </c>
      <c r="S16" s="105">
        <v>5127</v>
      </c>
      <c r="T16" s="183">
        <v>5361</v>
      </c>
      <c r="U16" s="196">
        <f>T16/$T$26</f>
        <v>8.9280063949905911E-2</v>
      </c>
      <c r="V16" s="200">
        <v>2.3023175943189395E-3</v>
      </c>
      <c r="X16" s="234">
        <f t="shared" si="0"/>
        <v>4.5640725570509071</v>
      </c>
      <c r="Y16" s="187"/>
    </row>
    <row r="17" spans="3:30" ht="12" customHeight="1" x14ac:dyDescent="0.2">
      <c r="C17" s="106" t="s">
        <v>38</v>
      </c>
      <c r="D17" s="105">
        <v>1104</v>
      </c>
      <c r="E17" s="105">
        <v>1176</v>
      </c>
      <c r="F17" s="105">
        <v>1468</v>
      </c>
      <c r="G17" s="105">
        <v>1703</v>
      </c>
      <c r="H17" s="105">
        <v>1807</v>
      </c>
      <c r="I17" s="105">
        <v>1942</v>
      </c>
      <c r="J17" s="105">
        <v>2003</v>
      </c>
      <c r="K17" s="105">
        <v>2088</v>
      </c>
      <c r="L17" s="105">
        <v>2242</v>
      </c>
      <c r="M17" s="105">
        <v>2550</v>
      </c>
      <c r="N17" s="105">
        <v>2904</v>
      </c>
      <c r="O17" s="105">
        <v>3258</v>
      </c>
      <c r="P17" s="105">
        <v>3639</v>
      </c>
      <c r="Q17" s="105">
        <v>3926</v>
      </c>
      <c r="R17" s="105">
        <v>4176</v>
      </c>
      <c r="S17" s="105">
        <v>4274</v>
      </c>
      <c r="T17" s="183">
        <v>4332</v>
      </c>
      <c r="U17" s="196">
        <f t="shared" ref="U17:U26" si="1">T17/$T$26</f>
        <v>7.2143487601378925E-2</v>
      </c>
      <c r="V17" s="200">
        <v>-7.9527279319401012E-4</v>
      </c>
      <c r="X17" s="234">
        <f t="shared" si="0"/>
        <v>1.357042583060365</v>
      </c>
      <c r="Y17" s="187"/>
    </row>
    <row r="18" spans="3:30" ht="12" customHeight="1" x14ac:dyDescent="0.2">
      <c r="C18" s="106" t="s">
        <v>40</v>
      </c>
      <c r="D18" s="105">
        <v>969</v>
      </c>
      <c r="E18" s="105">
        <v>1052</v>
      </c>
      <c r="F18" s="105">
        <v>1315</v>
      </c>
      <c r="G18" s="105">
        <v>1539</v>
      </c>
      <c r="H18" s="105">
        <v>1661</v>
      </c>
      <c r="I18" s="105">
        <v>1773</v>
      </c>
      <c r="J18" s="105">
        <v>1848</v>
      </c>
      <c r="K18" s="105">
        <v>1891</v>
      </c>
      <c r="L18" s="105">
        <v>2025</v>
      </c>
      <c r="M18" s="105">
        <v>2377</v>
      </c>
      <c r="N18" s="105">
        <v>2684</v>
      </c>
      <c r="O18" s="105">
        <v>3068</v>
      </c>
      <c r="P18" s="105">
        <v>3343</v>
      </c>
      <c r="Q18" s="105">
        <v>3610</v>
      </c>
      <c r="R18" s="105">
        <v>3884</v>
      </c>
      <c r="S18" s="105">
        <v>4052</v>
      </c>
      <c r="T18" s="183">
        <v>4128</v>
      </c>
      <c r="U18" s="196">
        <f t="shared" si="1"/>
        <v>6.8746148850067454E-2</v>
      </c>
      <c r="V18" s="200">
        <v>-3.0411543300164212E-4</v>
      </c>
      <c r="X18" s="234">
        <f t="shared" si="0"/>
        <v>1.8756169792694966</v>
      </c>
      <c r="Y18" s="187"/>
    </row>
    <row r="19" spans="3:30" ht="12" customHeight="1" x14ac:dyDescent="0.2">
      <c r="C19" s="106" t="s">
        <v>39</v>
      </c>
      <c r="D19" s="105">
        <v>666</v>
      </c>
      <c r="E19" s="105">
        <v>782</v>
      </c>
      <c r="F19" s="105">
        <v>941</v>
      </c>
      <c r="G19" s="105">
        <v>1174</v>
      </c>
      <c r="H19" s="105">
        <v>1386</v>
      </c>
      <c r="I19" s="105">
        <v>1472</v>
      </c>
      <c r="J19" s="105">
        <v>1523</v>
      </c>
      <c r="K19" s="105">
        <v>1587</v>
      </c>
      <c r="L19" s="105">
        <v>1701</v>
      </c>
      <c r="M19" s="105">
        <v>1962</v>
      </c>
      <c r="N19" s="105">
        <v>2215</v>
      </c>
      <c r="O19" s="105">
        <v>2531</v>
      </c>
      <c r="P19" s="105">
        <v>2971</v>
      </c>
      <c r="Q19" s="105">
        <v>3615</v>
      </c>
      <c r="R19" s="105">
        <v>4019</v>
      </c>
      <c r="S19" s="105">
        <v>4089</v>
      </c>
      <c r="T19" s="183">
        <v>4122</v>
      </c>
      <c r="U19" s="196">
        <f t="shared" si="1"/>
        <v>6.8646227122087691E-2</v>
      </c>
      <c r="V19" s="200">
        <v>-4.5453711048140666E-4</v>
      </c>
      <c r="X19" s="234">
        <f t="shared" si="0"/>
        <v>0.80704328686720461</v>
      </c>
      <c r="Y19" s="187"/>
    </row>
    <row r="20" spans="3:30" ht="12" customHeight="1" x14ac:dyDescent="0.2">
      <c r="C20" s="106" t="s">
        <v>41</v>
      </c>
      <c r="D20" s="105">
        <v>796</v>
      </c>
      <c r="E20" s="105">
        <v>837</v>
      </c>
      <c r="F20" s="105">
        <v>1040</v>
      </c>
      <c r="G20" s="105">
        <v>1231</v>
      </c>
      <c r="H20" s="105">
        <v>1294</v>
      </c>
      <c r="I20" s="105">
        <v>1382</v>
      </c>
      <c r="J20" s="105">
        <v>1414</v>
      </c>
      <c r="K20" s="105">
        <v>1442</v>
      </c>
      <c r="L20" s="105">
        <v>1602</v>
      </c>
      <c r="M20" s="105">
        <v>1798</v>
      </c>
      <c r="N20" s="105">
        <v>2036</v>
      </c>
      <c r="O20" s="105">
        <v>2317</v>
      </c>
      <c r="P20" s="105">
        <v>2656</v>
      </c>
      <c r="Q20" s="105">
        <v>3006</v>
      </c>
      <c r="R20" s="105">
        <v>3375</v>
      </c>
      <c r="S20" s="105">
        <v>3454</v>
      </c>
      <c r="T20" s="183">
        <v>3554</v>
      </c>
      <c r="U20" s="196">
        <f t="shared" si="1"/>
        <v>5.9186970206671442E-2</v>
      </c>
      <c r="V20" s="200">
        <v>6.0702878661286069E-4</v>
      </c>
      <c r="X20" s="234">
        <f t="shared" si="0"/>
        <v>2.8951939779965259</v>
      </c>
      <c r="Y20" s="187"/>
    </row>
    <row r="21" spans="3:30" ht="12" customHeight="1" x14ac:dyDescent="0.2">
      <c r="C21" s="106" t="s">
        <v>42</v>
      </c>
      <c r="D21" s="105">
        <v>539</v>
      </c>
      <c r="E21" s="105">
        <v>579</v>
      </c>
      <c r="F21" s="105">
        <v>713</v>
      </c>
      <c r="G21" s="105">
        <v>893</v>
      </c>
      <c r="H21" s="105">
        <v>978</v>
      </c>
      <c r="I21" s="105">
        <v>1031</v>
      </c>
      <c r="J21" s="105">
        <v>1061</v>
      </c>
      <c r="K21" s="105">
        <v>1099</v>
      </c>
      <c r="L21" s="105">
        <v>1212</v>
      </c>
      <c r="M21" s="105">
        <v>1396</v>
      </c>
      <c r="N21" s="105">
        <v>1594</v>
      </c>
      <c r="O21" s="105">
        <v>1784</v>
      </c>
      <c r="P21" s="105">
        <v>2000</v>
      </c>
      <c r="Q21" s="105">
        <v>2165</v>
      </c>
      <c r="R21" s="105">
        <v>2320</v>
      </c>
      <c r="S21" s="105">
        <v>2338</v>
      </c>
      <c r="T21" s="183">
        <v>2335</v>
      </c>
      <c r="U21" s="196">
        <f t="shared" si="1"/>
        <v>3.8886205805452392E-2</v>
      </c>
      <c r="V21" s="200">
        <v>-8.5725445108734977E-4</v>
      </c>
      <c r="X21" s="234">
        <f t="shared" si="0"/>
        <v>-0.12831479897348161</v>
      </c>
      <c r="Y21" s="187"/>
    </row>
    <row r="22" spans="3:30" ht="12" customHeight="1" x14ac:dyDescent="0.2">
      <c r="C22" s="106" t="s">
        <v>43</v>
      </c>
      <c r="D22" s="105">
        <v>400</v>
      </c>
      <c r="E22" s="105">
        <v>418</v>
      </c>
      <c r="F22" s="105">
        <v>546</v>
      </c>
      <c r="G22" s="105">
        <v>657</v>
      </c>
      <c r="H22" s="105">
        <v>732</v>
      </c>
      <c r="I22" s="105">
        <v>762</v>
      </c>
      <c r="J22" s="105">
        <v>810</v>
      </c>
      <c r="K22" s="105">
        <v>842</v>
      </c>
      <c r="L22" s="105">
        <v>943</v>
      </c>
      <c r="M22" s="105">
        <v>969</v>
      </c>
      <c r="N22" s="105">
        <v>1065</v>
      </c>
      <c r="O22" s="105">
        <v>1256</v>
      </c>
      <c r="P22" s="105">
        <v>1450</v>
      </c>
      <c r="Q22" s="105">
        <v>1701</v>
      </c>
      <c r="R22" s="105">
        <v>1897</v>
      </c>
      <c r="S22" s="105">
        <v>1981</v>
      </c>
      <c r="T22" s="183">
        <v>1984</v>
      </c>
      <c r="U22" s="196">
        <f t="shared" si="1"/>
        <v>3.304078471863707E-2</v>
      </c>
      <c r="V22" s="200">
        <v>-6.4268159789661328E-4</v>
      </c>
      <c r="X22" s="234">
        <f t="shared" si="0"/>
        <v>0.15143866733972741</v>
      </c>
      <c r="Y22" s="187"/>
    </row>
    <row r="23" spans="3:30" s="41" customFormat="1" ht="12" customHeight="1" x14ac:dyDescent="0.2">
      <c r="C23" s="106" t="s">
        <v>44</v>
      </c>
      <c r="D23" s="105">
        <v>266</v>
      </c>
      <c r="E23" s="105">
        <v>269</v>
      </c>
      <c r="F23" s="105">
        <v>327</v>
      </c>
      <c r="G23" s="105">
        <v>410</v>
      </c>
      <c r="H23" s="105">
        <v>469</v>
      </c>
      <c r="I23" s="105">
        <v>506</v>
      </c>
      <c r="J23" s="105">
        <v>535</v>
      </c>
      <c r="K23" s="105">
        <v>555</v>
      </c>
      <c r="L23" s="105">
        <v>612</v>
      </c>
      <c r="M23" s="105">
        <v>723</v>
      </c>
      <c r="N23" s="105">
        <v>867</v>
      </c>
      <c r="O23" s="105">
        <v>996</v>
      </c>
      <c r="P23" s="105">
        <v>1184</v>
      </c>
      <c r="Q23" s="105">
        <v>1337</v>
      </c>
      <c r="R23" s="105">
        <v>1456</v>
      </c>
      <c r="S23" s="105">
        <v>1447</v>
      </c>
      <c r="T23" s="183">
        <v>1423</v>
      </c>
      <c r="U23" s="196">
        <f t="shared" si="1"/>
        <v>2.3698103152530518E-2</v>
      </c>
      <c r="V23" s="200">
        <v>-9.6270551999414269E-4</v>
      </c>
      <c r="X23" s="234">
        <f t="shared" si="0"/>
        <v>-1.65860400829302</v>
      </c>
      <c r="Y23" s="188"/>
    </row>
    <row r="24" spans="3:30" ht="12" customHeight="1" x14ac:dyDescent="0.2">
      <c r="C24" s="106" t="s">
        <v>45</v>
      </c>
      <c r="D24" s="105">
        <v>85</v>
      </c>
      <c r="E24" s="105">
        <v>86</v>
      </c>
      <c r="F24" s="105">
        <v>123</v>
      </c>
      <c r="G24" s="105">
        <v>169</v>
      </c>
      <c r="H24" s="105">
        <v>209</v>
      </c>
      <c r="I24" s="105">
        <v>218</v>
      </c>
      <c r="J24" s="105">
        <v>198</v>
      </c>
      <c r="K24" s="105">
        <v>210</v>
      </c>
      <c r="L24" s="105">
        <v>230</v>
      </c>
      <c r="M24" s="105">
        <v>267</v>
      </c>
      <c r="N24" s="105">
        <v>326</v>
      </c>
      <c r="O24" s="105">
        <v>408</v>
      </c>
      <c r="P24" s="105">
        <v>507</v>
      </c>
      <c r="Q24" s="105">
        <v>587</v>
      </c>
      <c r="R24" s="105">
        <v>642</v>
      </c>
      <c r="S24" s="105">
        <v>673</v>
      </c>
      <c r="T24" s="183">
        <v>678</v>
      </c>
      <c r="U24" s="196">
        <f t="shared" si="1"/>
        <v>1.129115526171166E-2</v>
      </c>
      <c r="V24" s="200">
        <v>-7.1333375799701934E-5</v>
      </c>
      <c r="X24" s="234">
        <f t="shared" si="0"/>
        <v>0.74294205052005935</v>
      </c>
      <c r="Y24" s="187"/>
    </row>
    <row r="25" spans="3:30" ht="12" customHeight="1" x14ac:dyDescent="0.2">
      <c r="C25" s="106" t="s">
        <v>46</v>
      </c>
      <c r="D25" s="105">
        <v>131</v>
      </c>
      <c r="E25" s="105">
        <v>152</v>
      </c>
      <c r="F25" s="105">
        <v>190</v>
      </c>
      <c r="G25" s="105">
        <v>215</v>
      </c>
      <c r="H25" s="105">
        <v>252</v>
      </c>
      <c r="I25" s="105">
        <v>263</v>
      </c>
      <c r="J25" s="105">
        <v>286</v>
      </c>
      <c r="K25" s="105">
        <v>286</v>
      </c>
      <c r="L25" s="105">
        <v>291</v>
      </c>
      <c r="M25" s="105">
        <v>325</v>
      </c>
      <c r="N25" s="105">
        <v>394</v>
      </c>
      <c r="O25" s="105">
        <v>454</v>
      </c>
      <c r="P25" s="105">
        <v>530</v>
      </c>
      <c r="Q25" s="105">
        <v>559</v>
      </c>
      <c r="R25" s="105">
        <v>592</v>
      </c>
      <c r="S25" s="105">
        <v>595</v>
      </c>
      <c r="T25" s="183">
        <v>596</v>
      </c>
      <c r="U25" s="196">
        <f t="shared" si="1"/>
        <v>9.9255583126550868E-3</v>
      </c>
      <c r="V25" s="200">
        <v>-1.5759827085499653E-4</v>
      </c>
      <c r="X25" s="234">
        <f t="shared" si="0"/>
        <v>0.16806722689075632</v>
      </c>
      <c r="Y25" s="186"/>
      <c r="Z25" s="104"/>
      <c r="AA25" s="104"/>
      <c r="AB25" s="104"/>
      <c r="AC25" s="104"/>
      <c r="AD25" s="104"/>
    </row>
    <row r="26" spans="3:30" ht="12" customHeight="1" x14ac:dyDescent="0.2">
      <c r="C26" s="108" t="s">
        <v>48</v>
      </c>
      <c r="D26" s="109">
        <v>11901</v>
      </c>
      <c r="E26" s="109">
        <v>13111</v>
      </c>
      <c r="F26" s="109">
        <v>16765</v>
      </c>
      <c r="G26" s="109">
        <v>20447</v>
      </c>
      <c r="H26" s="109">
        <v>22663</v>
      </c>
      <c r="I26" s="109">
        <v>24192</v>
      </c>
      <c r="J26" s="109">
        <v>25168</v>
      </c>
      <c r="K26" s="109">
        <v>26151</v>
      </c>
      <c r="L26" s="109">
        <v>28411</v>
      </c>
      <c r="M26" s="109">
        <v>31949</v>
      </c>
      <c r="N26" s="109">
        <v>36015</v>
      </c>
      <c r="O26" s="109">
        <v>40895</v>
      </c>
      <c r="P26" s="109">
        <v>46431</v>
      </c>
      <c r="Q26" s="109">
        <v>52006</v>
      </c>
      <c r="R26" s="109">
        <v>56968</v>
      </c>
      <c r="S26" s="109">
        <v>58831</v>
      </c>
      <c r="T26" s="184">
        <v>60047</v>
      </c>
      <c r="U26" s="198">
        <f t="shared" si="1"/>
        <v>1</v>
      </c>
      <c r="V26" s="193"/>
      <c r="W26" s="189"/>
      <c r="X26" s="234">
        <f t="shared" si="0"/>
        <v>2.066937498937635</v>
      </c>
      <c r="Y26" s="186"/>
      <c r="Z26" s="104"/>
      <c r="AA26" s="104"/>
      <c r="AB26" s="104"/>
      <c r="AC26" s="104"/>
      <c r="AD26" s="104"/>
    </row>
    <row r="27" spans="3:30" ht="12" customHeight="1" x14ac:dyDescent="0.25">
      <c r="C27" s="102"/>
      <c r="D27" s="103"/>
      <c r="E27" s="103"/>
      <c r="F27" s="103"/>
      <c r="G27" s="103"/>
      <c r="H27" s="103"/>
      <c r="I27" s="103"/>
      <c r="J27" s="103"/>
      <c r="K27" s="103"/>
      <c r="L27" s="104"/>
      <c r="M27" s="104"/>
      <c r="N27" s="104"/>
      <c r="O27" s="104"/>
      <c r="P27" s="104"/>
      <c r="Q27" s="104"/>
      <c r="R27" s="104"/>
      <c r="S27" s="104"/>
      <c r="T27" s="104"/>
      <c r="U27" s="104"/>
      <c r="V27" s="104"/>
      <c r="W27" s="104"/>
      <c r="X27" s="104"/>
      <c r="Y27" s="104"/>
      <c r="Z27" s="104"/>
      <c r="AA27" s="104"/>
      <c r="AB27" s="104"/>
      <c r="AC27" s="104"/>
      <c r="AD27" s="104"/>
    </row>
    <row r="28" spans="3:30" ht="12" customHeight="1" x14ac:dyDescent="0.25">
      <c r="C28" s="102"/>
      <c r="D28" s="103"/>
      <c r="E28" s="103"/>
      <c r="F28" s="103"/>
      <c r="G28" s="103"/>
      <c r="H28" s="103"/>
      <c r="I28" s="103"/>
      <c r="J28" s="103"/>
      <c r="K28" s="103"/>
      <c r="L28" s="104"/>
      <c r="M28" s="104"/>
      <c r="N28" s="104"/>
      <c r="O28" s="104"/>
      <c r="P28" s="104"/>
      <c r="Q28" s="104"/>
      <c r="R28" s="104"/>
      <c r="S28" s="104"/>
      <c r="T28" s="104"/>
      <c r="U28" s="104"/>
      <c r="V28" s="104"/>
      <c r="W28" s="104"/>
      <c r="X28" s="104"/>
      <c r="Y28" s="104"/>
      <c r="Z28" s="104"/>
      <c r="AA28" s="104"/>
      <c r="AB28" s="104"/>
      <c r="AC28" s="104"/>
      <c r="AD28" s="104"/>
    </row>
    <row r="29" spans="3:30" ht="12" customHeight="1" x14ac:dyDescent="0.25">
      <c r="C29" s="185"/>
      <c r="D29" s="103"/>
      <c r="E29" s="103"/>
      <c r="F29" s="103"/>
      <c r="G29" s="103"/>
      <c r="H29" s="103"/>
      <c r="I29" s="103"/>
      <c r="J29" s="103"/>
      <c r="K29" s="103"/>
      <c r="L29" s="104"/>
      <c r="M29" s="104"/>
      <c r="N29" s="104"/>
      <c r="O29" s="104"/>
      <c r="P29" s="104"/>
      <c r="Q29" s="104"/>
      <c r="R29" s="104"/>
      <c r="S29" s="104"/>
      <c r="T29" s="104"/>
      <c r="U29" s="104"/>
      <c r="V29" s="104"/>
      <c r="W29" s="104"/>
      <c r="X29" s="104"/>
      <c r="Y29" s="104"/>
      <c r="Z29" s="104"/>
      <c r="AA29" s="104"/>
      <c r="AB29" s="104"/>
      <c r="AC29" s="104"/>
      <c r="AD29" s="104"/>
    </row>
    <row r="30" spans="3:30" ht="12.75" customHeight="1" x14ac:dyDescent="0.25">
      <c r="D30" s="19"/>
      <c r="E30" s="18"/>
      <c r="F30" s="18"/>
      <c r="G30" s="18"/>
      <c r="H30" s="18"/>
      <c r="I30" s="18"/>
      <c r="J30" s="18"/>
      <c r="K30" s="18"/>
      <c r="L30" s="18"/>
      <c r="M30" s="18"/>
      <c r="N30" s="18"/>
      <c r="O30" s="18"/>
      <c r="P30" s="18"/>
      <c r="Q30" s="18"/>
      <c r="R30" s="18"/>
      <c r="S30" s="19"/>
      <c r="T30" s="19"/>
      <c r="U30" s="6"/>
      <c r="V30" s="6"/>
      <c r="W30" s="6"/>
      <c r="X30" s="32"/>
      <c r="Y30" s="32"/>
    </row>
    <row r="31" spans="3:30" ht="12.75" customHeight="1" x14ac:dyDescent="0.25">
      <c r="D31" s="19"/>
      <c r="E31" s="18"/>
      <c r="F31" s="18"/>
      <c r="G31" s="18"/>
      <c r="H31" s="18"/>
      <c r="I31" s="18"/>
      <c r="J31" s="18"/>
      <c r="K31" s="18"/>
      <c r="L31" s="18"/>
      <c r="M31" s="18"/>
      <c r="N31" s="18"/>
      <c r="O31" s="18"/>
      <c r="P31" s="18"/>
      <c r="Q31" s="18"/>
      <c r="R31" s="18"/>
      <c r="S31" s="19"/>
      <c r="T31" s="19"/>
      <c r="U31" s="6"/>
      <c r="V31" s="6"/>
      <c r="W31" s="6"/>
      <c r="X31" s="32"/>
      <c r="Y31" s="32"/>
    </row>
    <row r="32" spans="3:30" ht="23.25" customHeight="1" x14ac:dyDescent="0.25">
      <c r="C32" s="19"/>
      <c r="D32" s="19"/>
      <c r="E32" s="18"/>
      <c r="F32" s="18"/>
      <c r="G32" s="18"/>
      <c r="H32" s="18"/>
      <c r="I32" s="18"/>
      <c r="J32" s="18"/>
      <c r="K32" s="18"/>
      <c r="L32" s="18"/>
      <c r="M32" s="18"/>
      <c r="N32" s="18"/>
      <c r="O32" s="18"/>
      <c r="P32" s="18"/>
      <c r="Q32" s="18"/>
      <c r="R32" s="18"/>
      <c r="U32" s="6"/>
      <c r="V32" s="6"/>
      <c r="W32" s="6"/>
    </row>
    <row r="33" spans="3:42" ht="12.75" customHeight="1" x14ac:dyDescent="0.25">
      <c r="U33" s="6"/>
      <c r="V33" s="6"/>
      <c r="W33" s="6"/>
    </row>
    <row r="34" spans="3:42" ht="12.75" customHeight="1" x14ac:dyDescent="0.25">
      <c r="U34" s="6"/>
      <c r="V34" s="6"/>
      <c r="W34" s="6"/>
    </row>
    <row r="35" spans="3:42" ht="12.75" customHeight="1" x14ac:dyDescent="0.25">
      <c r="U35" s="6"/>
      <c r="V35" s="6"/>
      <c r="W35" s="6"/>
    </row>
    <row r="36" spans="3:42" ht="12.75" customHeight="1" x14ac:dyDescent="0.25">
      <c r="U36" s="6"/>
      <c r="V36" s="6"/>
      <c r="W36" s="6"/>
    </row>
    <row r="37" spans="3:42" ht="12.75" customHeight="1" x14ac:dyDescent="0.25">
      <c r="U37" s="6"/>
      <c r="V37" s="6"/>
      <c r="W37" s="6"/>
    </row>
    <row r="38" spans="3:42" ht="12.75" customHeight="1" x14ac:dyDescent="0.25">
      <c r="U38" s="6"/>
      <c r="V38" s="6"/>
      <c r="W38" s="6"/>
    </row>
    <row r="39" spans="3:42" ht="12.75" customHeight="1" x14ac:dyDescent="0.25"/>
    <row r="40" spans="3:42" ht="12.75" customHeight="1" x14ac:dyDescent="0.25"/>
    <row r="41" spans="3:42" ht="12.75" customHeight="1" x14ac:dyDescent="0.25"/>
    <row r="42" spans="3:42" ht="12.75" customHeight="1" x14ac:dyDescent="0.25">
      <c r="U42" s="9"/>
      <c r="V42" s="9"/>
      <c r="W42" s="39"/>
    </row>
    <row r="43" spans="3:42" ht="12.75" customHeight="1" x14ac:dyDescent="0.25">
      <c r="U43" s="9"/>
      <c r="V43" s="9"/>
      <c r="W43" s="40"/>
    </row>
    <row r="44" spans="3:42" ht="12.75" customHeight="1" x14ac:dyDescent="0.25">
      <c r="E44" s="42"/>
      <c r="F44" s="42"/>
      <c r="G44" s="42"/>
      <c r="H44" s="42"/>
      <c r="I44" s="42"/>
      <c r="J44" s="42"/>
      <c r="K44" s="42"/>
      <c r="L44" s="42"/>
      <c r="M44" s="42"/>
      <c r="N44" s="42"/>
      <c r="O44" s="42"/>
      <c r="P44" s="42"/>
      <c r="Q44" s="42"/>
      <c r="R44" s="42"/>
      <c r="S44" s="42"/>
      <c r="T44" s="42"/>
      <c r="U44" s="43"/>
      <c r="V44" s="9"/>
      <c r="W44" s="40"/>
    </row>
    <row r="45" spans="3:42" ht="18" customHeight="1" x14ac:dyDescent="0.25">
      <c r="C45" s="123" t="s">
        <v>31</v>
      </c>
      <c r="E45" s="42"/>
      <c r="F45" s="42"/>
      <c r="G45" s="42"/>
      <c r="H45" s="42"/>
      <c r="I45" s="42"/>
      <c r="J45" s="42"/>
      <c r="K45" s="42"/>
      <c r="L45" s="42"/>
      <c r="M45" s="42"/>
      <c r="N45" s="42"/>
      <c r="O45" s="42"/>
      <c r="P45" s="42"/>
      <c r="Q45" s="42"/>
      <c r="R45" s="42"/>
      <c r="S45" s="42"/>
      <c r="T45" s="42"/>
      <c r="U45" s="43"/>
      <c r="V45" s="9"/>
      <c r="W45" s="40"/>
    </row>
    <row r="46" spans="3:42" ht="13.2" x14ac:dyDescent="0.25">
      <c r="S46" s="9"/>
      <c r="T46" s="9"/>
      <c r="U46" s="9"/>
      <c r="V46" s="40"/>
      <c r="W46" s="6"/>
    </row>
    <row r="47" spans="3:42" s="122" customFormat="1" ht="12" customHeight="1" x14ac:dyDescent="0.25">
      <c r="C47" s="128"/>
      <c r="D47" s="130">
        <v>2007</v>
      </c>
      <c r="E47" s="224">
        <v>2008</v>
      </c>
      <c r="F47" s="225"/>
      <c r="G47" s="224">
        <v>2009</v>
      </c>
      <c r="H47" s="225"/>
      <c r="I47" s="224">
        <v>2010</v>
      </c>
      <c r="J47" s="225"/>
      <c r="K47" s="224">
        <v>2011</v>
      </c>
      <c r="L47" s="225"/>
      <c r="M47" s="224">
        <v>2012</v>
      </c>
      <c r="N47" s="225"/>
      <c r="O47" s="224">
        <v>2013</v>
      </c>
      <c r="P47" s="225"/>
      <c r="Q47" s="224">
        <v>2014</v>
      </c>
      <c r="R47" s="225"/>
      <c r="S47" s="218">
        <v>2015</v>
      </c>
      <c r="T47" s="219"/>
      <c r="U47" s="218">
        <v>2016</v>
      </c>
      <c r="V47" s="219"/>
      <c r="W47" s="218">
        <v>2017</v>
      </c>
      <c r="X47" s="219"/>
      <c r="Y47" s="218">
        <v>2018</v>
      </c>
      <c r="Z47" s="219"/>
      <c r="AA47" s="218">
        <v>2019</v>
      </c>
      <c r="AB47" s="219"/>
      <c r="AC47" s="218">
        <v>2020</v>
      </c>
      <c r="AD47" s="219"/>
      <c r="AE47" s="218">
        <v>2021</v>
      </c>
      <c r="AF47" s="219"/>
      <c r="AG47" s="218">
        <v>2022</v>
      </c>
      <c r="AH47" s="219"/>
      <c r="AI47" s="218">
        <v>2023</v>
      </c>
      <c r="AJ47" s="219"/>
      <c r="AK47" s="203"/>
    </row>
    <row r="48" spans="3:42" s="121" customFormat="1" ht="21" customHeight="1" x14ac:dyDescent="0.25">
      <c r="C48" s="129"/>
      <c r="D48" s="131" t="s">
        <v>49</v>
      </c>
      <c r="E48" s="131" t="s">
        <v>49</v>
      </c>
      <c r="F48" s="132" t="s">
        <v>59</v>
      </c>
      <c r="G48" s="131" t="s">
        <v>49</v>
      </c>
      <c r="H48" s="132" t="s">
        <v>59</v>
      </c>
      <c r="I48" s="131" t="s">
        <v>49</v>
      </c>
      <c r="J48" s="132" t="s">
        <v>59</v>
      </c>
      <c r="K48" s="131" t="s">
        <v>49</v>
      </c>
      <c r="L48" s="132" t="s">
        <v>59</v>
      </c>
      <c r="M48" s="131" t="s">
        <v>49</v>
      </c>
      <c r="N48" s="132" t="s">
        <v>59</v>
      </c>
      <c r="O48" s="131" t="s">
        <v>49</v>
      </c>
      <c r="P48" s="132" t="s">
        <v>59</v>
      </c>
      <c r="Q48" s="131" t="s">
        <v>49</v>
      </c>
      <c r="R48" s="132" t="s">
        <v>59</v>
      </c>
      <c r="S48" s="131" t="s">
        <v>49</v>
      </c>
      <c r="T48" s="132" t="s">
        <v>59</v>
      </c>
      <c r="U48" s="131" t="s">
        <v>49</v>
      </c>
      <c r="V48" s="132" t="s">
        <v>59</v>
      </c>
      <c r="W48" s="131" t="s">
        <v>49</v>
      </c>
      <c r="X48" s="132" t="s">
        <v>59</v>
      </c>
      <c r="Y48" s="131" t="s">
        <v>49</v>
      </c>
      <c r="Z48" s="132" t="s">
        <v>59</v>
      </c>
      <c r="AA48" s="131" t="s">
        <v>49</v>
      </c>
      <c r="AB48" s="132" t="s">
        <v>59</v>
      </c>
      <c r="AC48" s="131" t="s">
        <v>49</v>
      </c>
      <c r="AD48" s="132" t="s">
        <v>59</v>
      </c>
      <c r="AE48" s="131" t="s">
        <v>49</v>
      </c>
      <c r="AF48" s="132" t="s">
        <v>59</v>
      </c>
      <c r="AG48" s="131" t="s">
        <v>49</v>
      </c>
      <c r="AH48" s="132" t="s">
        <v>59</v>
      </c>
      <c r="AI48" s="131" t="s">
        <v>49</v>
      </c>
      <c r="AJ48" s="132" t="s">
        <v>59</v>
      </c>
      <c r="AK48" s="119"/>
      <c r="AL48" s="119"/>
      <c r="AM48" s="120"/>
      <c r="AN48" s="119"/>
      <c r="AO48" s="119"/>
      <c r="AP48" s="120"/>
    </row>
    <row r="49" spans="3:44" ht="12" customHeight="1" x14ac:dyDescent="0.2">
      <c r="C49" s="124" t="s">
        <v>5</v>
      </c>
      <c r="D49" s="106">
        <v>154</v>
      </c>
      <c r="E49" s="106">
        <v>164</v>
      </c>
      <c r="F49" s="125">
        <f t="shared" ref="F49:F62" si="2">(E49-D49)/D49*100</f>
        <v>6.4935064935064926</v>
      </c>
      <c r="G49" s="106">
        <v>213</v>
      </c>
      <c r="H49" s="125">
        <f t="shared" ref="H49:H62" si="3">(G49-E49)/E49*100</f>
        <v>29.878048780487802</v>
      </c>
      <c r="I49" s="106">
        <v>281</v>
      </c>
      <c r="J49" s="125">
        <f t="shared" ref="J49:J62" si="4">(I49-G49)/G49*100</f>
        <v>31.92488262910798</v>
      </c>
      <c r="K49" s="106">
        <v>306</v>
      </c>
      <c r="L49" s="125">
        <f t="shared" ref="L49:L62" si="5">(K49-I49)/I49*100</f>
        <v>8.8967971530249113</v>
      </c>
      <c r="M49" s="106">
        <v>320</v>
      </c>
      <c r="N49" s="125">
        <f t="shared" ref="N49:N62" si="6">(M49-K49)/K49*100</f>
        <v>4.5751633986928102</v>
      </c>
      <c r="O49" s="106">
        <v>332</v>
      </c>
      <c r="P49" s="125">
        <f t="shared" ref="P49:P62" si="7">(O49-M49)/M49*100</f>
        <v>3.75</v>
      </c>
      <c r="Q49" s="106">
        <v>338</v>
      </c>
      <c r="R49" s="125">
        <f t="shared" ref="R49:R62" si="8">(Q49-O49)/O49*100</f>
        <v>1.8072289156626504</v>
      </c>
      <c r="S49" s="106">
        <v>385</v>
      </c>
      <c r="T49" s="125">
        <f t="shared" ref="T49:T62" si="9">(S49-Q49)/Q49*100</f>
        <v>13.905325443786982</v>
      </c>
      <c r="U49" s="106">
        <v>421</v>
      </c>
      <c r="V49" s="125">
        <f t="shared" ref="V49:V62" si="10">(U49-S49)/S49*100</f>
        <v>9.3506493506493502</v>
      </c>
      <c r="W49" s="106">
        <v>463</v>
      </c>
      <c r="X49" s="125">
        <f t="shared" ref="X49:X62" si="11">(W49-U49)/U49*100</f>
        <v>9.9762470308788593</v>
      </c>
      <c r="Y49" s="106">
        <v>504</v>
      </c>
      <c r="Z49" s="125">
        <f t="shared" ref="Z49:Z62" si="12">(Y49-W49)/W49*100</f>
        <v>8.8552915766738654</v>
      </c>
      <c r="AA49" s="106">
        <v>570</v>
      </c>
      <c r="AB49" s="125">
        <f t="shared" ref="AB49:AB62" si="13">(AA49-Y49)/Y49*100</f>
        <v>13.095238095238097</v>
      </c>
      <c r="AC49" s="106">
        <v>637</v>
      </c>
      <c r="AD49" s="125">
        <f t="shared" ref="AD49:AD62" si="14">(AC49-AA49)/AA49*100</f>
        <v>11.754385964912281</v>
      </c>
      <c r="AE49" s="106">
        <v>697</v>
      </c>
      <c r="AF49" s="125">
        <f t="shared" ref="AF49:AF62" si="15">(AE49-AC49)/AC49*100</f>
        <v>9.4191522762951347</v>
      </c>
      <c r="AG49" s="106">
        <v>763</v>
      </c>
      <c r="AH49" s="125">
        <f t="shared" ref="AH49:AH62" si="16">(AG49-AE49)/AE49*100</f>
        <v>9.469153515064562</v>
      </c>
      <c r="AI49" s="106">
        <v>841</v>
      </c>
      <c r="AJ49" s="125">
        <f t="shared" ref="AJ49:AJ62" si="17">(AI49-AG49)/AG49*100</f>
        <v>10.222804718217562</v>
      </c>
      <c r="AK49" s="114"/>
      <c r="AL49" s="114"/>
      <c r="AM49" s="113"/>
      <c r="AN49" s="114"/>
      <c r="AO49" s="114"/>
      <c r="AP49" s="8"/>
      <c r="AQ49" s="99"/>
      <c r="AR49" s="99"/>
    </row>
    <row r="50" spans="3:44" ht="12" customHeight="1" x14ac:dyDescent="0.2">
      <c r="C50" s="124" t="s">
        <v>13</v>
      </c>
      <c r="D50" s="106">
        <v>227</v>
      </c>
      <c r="E50" s="106">
        <v>261</v>
      </c>
      <c r="F50" s="125">
        <f t="shared" si="2"/>
        <v>14.977973568281937</v>
      </c>
      <c r="G50" s="106">
        <v>340</v>
      </c>
      <c r="H50" s="125">
        <f t="shared" si="3"/>
        <v>30.268199233716476</v>
      </c>
      <c r="I50" s="106">
        <v>428</v>
      </c>
      <c r="J50" s="125">
        <f t="shared" si="4"/>
        <v>25.882352941176475</v>
      </c>
      <c r="K50" s="106">
        <v>478</v>
      </c>
      <c r="L50" s="125">
        <f t="shared" si="5"/>
        <v>11.682242990654206</v>
      </c>
      <c r="M50" s="106">
        <v>513</v>
      </c>
      <c r="N50" s="125">
        <f t="shared" si="6"/>
        <v>7.3221757322175733</v>
      </c>
      <c r="O50" s="106">
        <v>554</v>
      </c>
      <c r="P50" s="125">
        <f t="shared" si="7"/>
        <v>7.9922027290448341</v>
      </c>
      <c r="Q50" s="106">
        <v>574</v>
      </c>
      <c r="R50" s="125">
        <f t="shared" si="8"/>
        <v>3.6101083032490973</v>
      </c>
      <c r="S50" s="106">
        <v>621</v>
      </c>
      <c r="T50" s="125">
        <f t="shared" si="9"/>
        <v>8.1881533101045285</v>
      </c>
      <c r="U50" s="106">
        <v>684</v>
      </c>
      <c r="V50" s="125">
        <f t="shared" si="10"/>
        <v>10.144927536231885</v>
      </c>
      <c r="W50" s="106">
        <v>766</v>
      </c>
      <c r="X50" s="125">
        <f t="shared" si="11"/>
        <v>11.988304093567251</v>
      </c>
      <c r="Y50" s="106">
        <v>903</v>
      </c>
      <c r="Z50" s="125">
        <f t="shared" si="12"/>
        <v>17.885117493472585</v>
      </c>
      <c r="AA50" s="106">
        <v>1066</v>
      </c>
      <c r="AB50" s="125">
        <f t="shared" si="13"/>
        <v>18.050941306755259</v>
      </c>
      <c r="AC50" s="106">
        <v>1219</v>
      </c>
      <c r="AD50" s="125">
        <f t="shared" si="14"/>
        <v>14.352720450281426</v>
      </c>
      <c r="AE50" s="106">
        <v>1388</v>
      </c>
      <c r="AF50" s="125">
        <f t="shared" si="15"/>
        <v>13.863822805578344</v>
      </c>
      <c r="AG50" s="106">
        <v>1461</v>
      </c>
      <c r="AH50" s="125">
        <f t="shared" si="16"/>
        <v>5.2593659942363109</v>
      </c>
      <c r="AI50" s="106">
        <v>1487</v>
      </c>
      <c r="AJ50" s="125">
        <f t="shared" si="17"/>
        <v>1.7796030116358659</v>
      </c>
      <c r="AK50" s="116"/>
      <c r="AL50" s="117"/>
      <c r="AM50" s="115"/>
      <c r="AN50" s="116"/>
      <c r="AO50" s="117"/>
      <c r="AP50" s="118"/>
      <c r="AQ50" s="98"/>
      <c r="AR50" s="101"/>
    </row>
    <row r="51" spans="3:44" ht="12" customHeight="1" x14ac:dyDescent="0.2">
      <c r="C51" s="124" t="s">
        <v>6</v>
      </c>
      <c r="D51" s="106">
        <v>233</v>
      </c>
      <c r="E51" s="106">
        <v>267</v>
      </c>
      <c r="F51" s="125">
        <f t="shared" si="2"/>
        <v>14.592274678111588</v>
      </c>
      <c r="G51" s="106">
        <v>331</v>
      </c>
      <c r="H51" s="125">
        <f t="shared" si="3"/>
        <v>23.970037453183522</v>
      </c>
      <c r="I51" s="106">
        <v>405</v>
      </c>
      <c r="J51" s="125">
        <f t="shared" si="4"/>
        <v>22.356495468277945</v>
      </c>
      <c r="K51" s="106">
        <v>429</v>
      </c>
      <c r="L51" s="125">
        <f t="shared" si="5"/>
        <v>5.9259259259259265</v>
      </c>
      <c r="M51" s="106">
        <v>452</v>
      </c>
      <c r="N51" s="125">
        <f t="shared" si="6"/>
        <v>5.3613053613053614</v>
      </c>
      <c r="O51" s="106">
        <v>468</v>
      </c>
      <c r="P51" s="125">
        <f t="shared" si="7"/>
        <v>3.5398230088495577</v>
      </c>
      <c r="Q51" s="106">
        <v>490</v>
      </c>
      <c r="R51" s="125">
        <f t="shared" si="8"/>
        <v>4.700854700854701</v>
      </c>
      <c r="S51" s="106">
        <v>565</v>
      </c>
      <c r="T51" s="125">
        <f t="shared" si="9"/>
        <v>15.306122448979592</v>
      </c>
      <c r="U51" s="106">
        <v>688</v>
      </c>
      <c r="V51" s="125">
        <f t="shared" si="10"/>
        <v>21.76991150442478</v>
      </c>
      <c r="W51" s="106">
        <v>783</v>
      </c>
      <c r="X51" s="125">
        <f t="shared" si="11"/>
        <v>13.80813953488372</v>
      </c>
      <c r="Y51" s="106">
        <v>842</v>
      </c>
      <c r="Z51" s="125">
        <f t="shared" si="12"/>
        <v>7.5351213282247764</v>
      </c>
      <c r="AA51" s="106">
        <v>913</v>
      </c>
      <c r="AB51" s="125">
        <f t="shared" si="13"/>
        <v>8.4323040380047516</v>
      </c>
      <c r="AC51" s="106">
        <v>975</v>
      </c>
      <c r="AD51" s="125">
        <f t="shared" si="14"/>
        <v>6.7907995618838992</v>
      </c>
      <c r="AE51" s="106">
        <v>1039</v>
      </c>
      <c r="AF51" s="125">
        <f t="shared" si="15"/>
        <v>6.5641025641025639</v>
      </c>
      <c r="AG51" s="106">
        <v>1086</v>
      </c>
      <c r="AH51" s="125">
        <f t="shared" si="16"/>
        <v>4.5235803657362847</v>
      </c>
      <c r="AI51" s="106">
        <v>1126</v>
      </c>
      <c r="AJ51" s="125">
        <f t="shared" si="17"/>
        <v>3.6832412523020261</v>
      </c>
      <c r="AK51" s="116"/>
      <c r="AL51" s="117"/>
      <c r="AM51" s="115"/>
      <c r="AN51" s="116"/>
      <c r="AO51" s="117"/>
      <c r="AP51" s="118"/>
      <c r="AQ51" s="98"/>
      <c r="AR51" s="101"/>
    </row>
    <row r="52" spans="3:44" ht="12" customHeight="1" x14ac:dyDescent="0.2">
      <c r="C52" s="124" t="s">
        <v>14</v>
      </c>
      <c r="D52" s="106">
        <v>308</v>
      </c>
      <c r="E52" s="106">
        <v>361</v>
      </c>
      <c r="F52" s="125">
        <f t="shared" si="2"/>
        <v>17.20779220779221</v>
      </c>
      <c r="G52" s="106">
        <v>578</v>
      </c>
      <c r="H52" s="125">
        <f t="shared" si="3"/>
        <v>60.110803324099727</v>
      </c>
      <c r="I52" s="106">
        <v>641</v>
      </c>
      <c r="J52" s="125">
        <f t="shared" si="4"/>
        <v>10.899653979238755</v>
      </c>
      <c r="K52" s="106">
        <v>710</v>
      </c>
      <c r="L52" s="125">
        <f t="shared" si="5"/>
        <v>10.764430577223088</v>
      </c>
      <c r="M52" s="106">
        <v>750</v>
      </c>
      <c r="N52" s="125">
        <f t="shared" si="6"/>
        <v>5.6338028169014089</v>
      </c>
      <c r="O52" s="106">
        <v>760</v>
      </c>
      <c r="P52" s="125">
        <f t="shared" si="7"/>
        <v>1.3333333333333335</v>
      </c>
      <c r="Q52" s="106">
        <v>789</v>
      </c>
      <c r="R52" s="125">
        <f t="shared" si="8"/>
        <v>3.8157894736842106</v>
      </c>
      <c r="S52" s="106">
        <v>794</v>
      </c>
      <c r="T52" s="125">
        <f t="shared" si="9"/>
        <v>0.6337135614702154</v>
      </c>
      <c r="U52" s="106">
        <v>816</v>
      </c>
      <c r="V52" s="125">
        <f t="shared" si="10"/>
        <v>2.770780856423174</v>
      </c>
      <c r="W52" s="106">
        <v>915</v>
      </c>
      <c r="X52" s="125">
        <f t="shared" si="11"/>
        <v>12.132352941176471</v>
      </c>
      <c r="Y52" s="106">
        <v>1035</v>
      </c>
      <c r="Z52" s="125">
        <f t="shared" si="12"/>
        <v>13.114754098360656</v>
      </c>
      <c r="AA52" s="106">
        <v>1187</v>
      </c>
      <c r="AB52" s="125">
        <f t="shared" si="13"/>
        <v>14.685990338164251</v>
      </c>
      <c r="AC52" s="106">
        <v>1402</v>
      </c>
      <c r="AD52" s="125">
        <f t="shared" si="14"/>
        <v>18.112889637742207</v>
      </c>
      <c r="AE52" s="106">
        <v>1562</v>
      </c>
      <c r="AF52" s="125">
        <f t="shared" si="15"/>
        <v>11.412268188302425</v>
      </c>
      <c r="AG52" s="106">
        <v>1612</v>
      </c>
      <c r="AH52" s="125">
        <f t="shared" si="16"/>
        <v>3.2010243277848911</v>
      </c>
      <c r="AI52" s="106">
        <v>1626</v>
      </c>
      <c r="AJ52" s="125">
        <f t="shared" si="17"/>
        <v>0.86848635235732019</v>
      </c>
      <c r="AK52" s="116"/>
      <c r="AL52" s="117"/>
      <c r="AM52" s="115"/>
      <c r="AN52" s="116"/>
      <c r="AO52" s="117"/>
      <c r="AP52" s="118"/>
      <c r="AQ52" s="98"/>
      <c r="AR52" s="101"/>
    </row>
    <row r="53" spans="3:44" ht="12" customHeight="1" x14ac:dyDescent="0.2">
      <c r="C53" s="124" t="s">
        <v>7</v>
      </c>
      <c r="D53" s="106">
        <v>146</v>
      </c>
      <c r="E53" s="106">
        <v>155</v>
      </c>
      <c r="F53" s="125">
        <f t="shared" si="2"/>
        <v>6.1643835616438354</v>
      </c>
      <c r="G53" s="106">
        <v>195</v>
      </c>
      <c r="H53" s="125">
        <f t="shared" si="3"/>
        <v>25.806451612903224</v>
      </c>
      <c r="I53" s="106">
        <v>248</v>
      </c>
      <c r="J53" s="125">
        <f t="shared" si="4"/>
        <v>27.179487179487179</v>
      </c>
      <c r="K53" s="106">
        <v>289</v>
      </c>
      <c r="L53" s="125">
        <f t="shared" si="5"/>
        <v>16.532258064516128</v>
      </c>
      <c r="M53" s="106">
        <v>317</v>
      </c>
      <c r="N53" s="125">
        <f t="shared" si="6"/>
        <v>9.688581314878892</v>
      </c>
      <c r="O53" s="106">
        <v>334</v>
      </c>
      <c r="P53" s="125">
        <f t="shared" si="7"/>
        <v>5.3627760252365935</v>
      </c>
      <c r="Q53" s="106">
        <v>363</v>
      </c>
      <c r="R53" s="125">
        <f t="shared" si="8"/>
        <v>8.682634730538922</v>
      </c>
      <c r="S53" s="106">
        <v>461</v>
      </c>
      <c r="T53" s="125">
        <f t="shared" si="9"/>
        <v>26.997245179063363</v>
      </c>
      <c r="U53" s="106">
        <v>545</v>
      </c>
      <c r="V53" s="125">
        <f t="shared" si="10"/>
        <v>18.221258134490238</v>
      </c>
      <c r="W53" s="106">
        <v>591</v>
      </c>
      <c r="X53" s="125">
        <f t="shared" si="11"/>
        <v>8.4403669724770651</v>
      </c>
      <c r="Y53" s="106">
        <v>684</v>
      </c>
      <c r="Z53" s="125">
        <f t="shared" si="12"/>
        <v>15.736040609137056</v>
      </c>
      <c r="AA53" s="106">
        <v>793</v>
      </c>
      <c r="AB53" s="125">
        <f t="shared" si="13"/>
        <v>15.935672514619883</v>
      </c>
      <c r="AC53" s="106">
        <v>916</v>
      </c>
      <c r="AD53" s="125">
        <f t="shared" si="14"/>
        <v>15.510718789407314</v>
      </c>
      <c r="AE53" s="106">
        <v>1037</v>
      </c>
      <c r="AF53" s="125">
        <f t="shared" si="15"/>
        <v>13.209606986899564</v>
      </c>
      <c r="AG53" s="106">
        <v>1083</v>
      </c>
      <c r="AH53" s="125">
        <f t="shared" si="16"/>
        <v>4.4358727097396331</v>
      </c>
      <c r="AI53" s="106">
        <v>1145</v>
      </c>
      <c r="AJ53" s="125">
        <f t="shared" si="17"/>
        <v>5.7248384118190216</v>
      </c>
      <c r="AK53" s="116"/>
      <c r="AL53" s="117"/>
      <c r="AM53" s="115"/>
      <c r="AN53" s="116"/>
      <c r="AO53" s="117"/>
      <c r="AP53" s="118"/>
      <c r="AQ53" s="98"/>
      <c r="AR53" s="101"/>
    </row>
    <row r="54" spans="3:44" ht="12" customHeight="1" x14ac:dyDescent="0.2">
      <c r="C54" s="124" t="s">
        <v>8</v>
      </c>
      <c r="D54" s="106">
        <v>252</v>
      </c>
      <c r="E54" s="106">
        <v>263</v>
      </c>
      <c r="F54" s="125">
        <f t="shared" si="2"/>
        <v>4.3650793650793647</v>
      </c>
      <c r="G54" s="106">
        <v>329</v>
      </c>
      <c r="H54" s="125">
        <f t="shared" si="3"/>
        <v>25.095057034220531</v>
      </c>
      <c r="I54" s="106">
        <v>458</v>
      </c>
      <c r="J54" s="125">
        <f t="shared" si="4"/>
        <v>39.209726443769</v>
      </c>
      <c r="K54" s="106">
        <v>495</v>
      </c>
      <c r="L54" s="125">
        <f t="shared" si="5"/>
        <v>8.0786026200873362</v>
      </c>
      <c r="M54" s="106">
        <v>563</v>
      </c>
      <c r="N54" s="125">
        <f t="shared" si="6"/>
        <v>13.737373737373737</v>
      </c>
      <c r="O54" s="106">
        <v>621</v>
      </c>
      <c r="P54" s="125">
        <f t="shared" si="7"/>
        <v>10.301953818827709</v>
      </c>
      <c r="Q54" s="106">
        <v>701</v>
      </c>
      <c r="R54" s="125">
        <f t="shared" si="8"/>
        <v>12.882447665056359</v>
      </c>
      <c r="S54" s="106">
        <v>943</v>
      </c>
      <c r="T54" s="125">
        <f t="shared" si="9"/>
        <v>34.522111269614832</v>
      </c>
      <c r="U54" s="106">
        <v>1056</v>
      </c>
      <c r="V54" s="125">
        <f t="shared" si="10"/>
        <v>11.983032873807</v>
      </c>
      <c r="W54" s="106">
        <v>1166</v>
      </c>
      <c r="X54" s="125">
        <f t="shared" si="11"/>
        <v>10.416666666666668</v>
      </c>
      <c r="Y54" s="106">
        <v>1366</v>
      </c>
      <c r="Z54" s="125">
        <f t="shared" si="12"/>
        <v>17.152658662092623</v>
      </c>
      <c r="AA54" s="106">
        <v>1580</v>
      </c>
      <c r="AB54" s="125">
        <f t="shared" si="13"/>
        <v>15.666178623718888</v>
      </c>
      <c r="AC54" s="106">
        <v>1775</v>
      </c>
      <c r="AD54" s="125">
        <f t="shared" si="14"/>
        <v>12.341772151898734</v>
      </c>
      <c r="AE54" s="106">
        <v>1961</v>
      </c>
      <c r="AF54" s="125">
        <f t="shared" si="15"/>
        <v>10.47887323943662</v>
      </c>
      <c r="AG54" s="106">
        <v>1986</v>
      </c>
      <c r="AH54" s="125">
        <f t="shared" si="16"/>
        <v>1.2748597654258031</v>
      </c>
      <c r="AI54" s="106">
        <v>1967</v>
      </c>
      <c r="AJ54" s="125">
        <f t="shared" si="17"/>
        <v>-0.95669687814702919</v>
      </c>
      <c r="AK54" s="116"/>
      <c r="AL54" s="117"/>
      <c r="AM54" s="115"/>
      <c r="AN54" s="116"/>
      <c r="AO54" s="117"/>
      <c r="AP54" s="118"/>
      <c r="AQ54" s="98"/>
      <c r="AR54" s="101"/>
    </row>
    <row r="55" spans="3:44" ht="12" customHeight="1" x14ac:dyDescent="0.2">
      <c r="C55" s="124" t="s">
        <v>15</v>
      </c>
      <c r="D55" s="106">
        <v>247</v>
      </c>
      <c r="E55" s="106">
        <v>312</v>
      </c>
      <c r="F55" s="125">
        <f t="shared" si="2"/>
        <v>26.315789473684209</v>
      </c>
      <c r="G55" s="106">
        <v>446</v>
      </c>
      <c r="H55" s="125">
        <f t="shared" si="3"/>
        <v>42.948717948717949</v>
      </c>
      <c r="I55" s="106">
        <v>543</v>
      </c>
      <c r="J55" s="125">
        <f t="shared" si="4"/>
        <v>21.748878923766814</v>
      </c>
      <c r="K55" s="106">
        <v>627</v>
      </c>
      <c r="L55" s="125">
        <f t="shared" si="5"/>
        <v>15.469613259668508</v>
      </c>
      <c r="M55" s="106">
        <v>670</v>
      </c>
      <c r="N55" s="125">
        <f t="shared" si="6"/>
        <v>6.8580542264752795</v>
      </c>
      <c r="O55" s="106">
        <v>696</v>
      </c>
      <c r="P55" s="125">
        <f t="shared" si="7"/>
        <v>3.8805970149253728</v>
      </c>
      <c r="Q55" s="106">
        <v>697</v>
      </c>
      <c r="R55" s="125">
        <f t="shared" si="8"/>
        <v>0.14367816091954022</v>
      </c>
      <c r="S55" s="106">
        <v>746</v>
      </c>
      <c r="T55" s="125">
        <f t="shared" si="9"/>
        <v>7.0301291248206592</v>
      </c>
      <c r="U55" s="106">
        <v>775</v>
      </c>
      <c r="V55" s="125">
        <f t="shared" si="10"/>
        <v>3.8873994638069704</v>
      </c>
      <c r="W55" s="106">
        <v>888</v>
      </c>
      <c r="X55" s="125">
        <f t="shared" si="11"/>
        <v>14.580645161290324</v>
      </c>
      <c r="Y55" s="106">
        <v>1028</v>
      </c>
      <c r="Z55" s="125">
        <f t="shared" si="12"/>
        <v>15.765765765765765</v>
      </c>
      <c r="AA55" s="106">
        <v>1206</v>
      </c>
      <c r="AB55" s="125">
        <f t="shared" si="13"/>
        <v>17.315175097276263</v>
      </c>
      <c r="AC55" s="106">
        <v>1351</v>
      </c>
      <c r="AD55" s="125">
        <f t="shared" si="14"/>
        <v>12.023217247097843</v>
      </c>
      <c r="AE55" s="106">
        <v>1486</v>
      </c>
      <c r="AF55" s="125">
        <f t="shared" si="15"/>
        <v>9.9925980754996306</v>
      </c>
      <c r="AG55" s="106">
        <v>1521</v>
      </c>
      <c r="AH55" s="125">
        <f t="shared" si="16"/>
        <v>2.355316285329744</v>
      </c>
      <c r="AI55" s="106">
        <v>1570</v>
      </c>
      <c r="AJ55" s="125">
        <f t="shared" si="17"/>
        <v>3.2215647600262987</v>
      </c>
      <c r="AK55" s="116"/>
      <c r="AL55" s="117"/>
      <c r="AM55" s="115"/>
      <c r="AN55" s="116"/>
      <c r="AO55" s="117"/>
      <c r="AP55" s="118"/>
      <c r="AQ55" s="98"/>
      <c r="AR55" s="101"/>
    </row>
    <row r="56" spans="3:44" ht="12" customHeight="1" x14ac:dyDescent="0.2">
      <c r="C56" s="124" t="s">
        <v>9</v>
      </c>
      <c r="D56" s="106">
        <v>88</v>
      </c>
      <c r="E56" s="106">
        <v>102</v>
      </c>
      <c r="F56" s="125">
        <f t="shared" si="2"/>
        <v>15.909090909090908</v>
      </c>
      <c r="G56" s="106">
        <v>131</v>
      </c>
      <c r="H56" s="125">
        <f t="shared" si="3"/>
        <v>28.431372549019606</v>
      </c>
      <c r="I56" s="106">
        <v>192</v>
      </c>
      <c r="J56" s="125">
        <f t="shared" si="4"/>
        <v>46.564885496183209</v>
      </c>
      <c r="K56" s="106">
        <v>221</v>
      </c>
      <c r="L56" s="125">
        <f t="shared" si="5"/>
        <v>15.104166666666666</v>
      </c>
      <c r="M56" s="106">
        <v>228</v>
      </c>
      <c r="N56" s="125">
        <f t="shared" si="6"/>
        <v>3.1674208144796379</v>
      </c>
      <c r="O56" s="106">
        <v>246</v>
      </c>
      <c r="P56" s="125">
        <f t="shared" si="7"/>
        <v>7.8947368421052628</v>
      </c>
      <c r="Q56" s="106">
        <v>255</v>
      </c>
      <c r="R56" s="125">
        <f t="shared" si="8"/>
        <v>3.6585365853658534</v>
      </c>
      <c r="S56" s="106">
        <v>274</v>
      </c>
      <c r="T56" s="125">
        <f t="shared" si="9"/>
        <v>7.4509803921568629</v>
      </c>
      <c r="U56" s="106">
        <v>318</v>
      </c>
      <c r="V56" s="125">
        <f t="shared" si="10"/>
        <v>16.058394160583941</v>
      </c>
      <c r="W56" s="106">
        <v>349</v>
      </c>
      <c r="X56" s="125">
        <f t="shared" si="11"/>
        <v>9.7484276729559749</v>
      </c>
      <c r="Y56" s="106">
        <v>398</v>
      </c>
      <c r="Z56" s="125">
        <f t="shared" si="12"/>
        <v>14.040114613180515</v>
      </c>
      <c r="AA56" s="106">
        <v>493</v>
      </c>
      <c r="AB56" s="125">
        <f t="shared" si="13"/>
        <v>23.869346733668344</v>
      </c>
      <c r="AC56" s="106">
        <v>576</v>
      </c>
      <c r="AD56" s="125">
        <f t="shared" si="14"/>
        <v>16.835699797160245</v>
      </c>
      <c r="AE56" s="106">
        <v>649</v>
      </c>
      <c r="AF56" s="125">
        <f t="shared" si="15"/>
        <v>12.673611111111111</v>
      </c>
      <c r="AG56" s="106">
        <v>687</v>
      </c>
      <c r="AH56" s="125">
        <f t="shared" si="16"/>
        <v>5.8551617873651773</v>
      </c>
      <c r="AI56" s="106">
        <v>731</v>
      </c>
      <c r="AJ56" s="125">
        <f t="shared" si="17"/>
        <v>6.4046579330422126</v>
      </c>
      <c r="AK56" s="116"/>
      <c r="AL56" s="117"/>
      <c r="AM56" s="115"/>
      <c r="AN56" s="116"/>
      <c r="AO56" s="117"/>
      <c r="AP56" s="118"/>
      <c r="AQ56" s="98"/>
      <c r="AR56" s="101"/>
    </row>
    <row r="57" spans="3:44" ht="12" customHeight="1" x14ac:dyDescent="0.2">
      <c r="C57" s="124" t="s">
        <v>16</v>
      </c>
      <c r="D57" s="106">
        <v>91</v>
      </c>
      <c r="E57" s="106">
        <v>108</v>
      </c>
      <c r="F57" s="125">
        <f t="shared" si="2"/>
        <v>18.681318681318682</v>
      </c>
      <c r="G57" s="106">
        <v>135</v>
      </c>
      <c r="H57" s="125">
        <f t="shared" si="3"/>
        <v>25</v>
      </c>
      <c r="I57" s="106">
        <v>158</v>
      </c>
      <c r="J57" s="125">
        <f t="shared" si="4"/>
        <v>17.037037037037038</v>
      </c>
      <c r="K57" s="106">
        <v>174</v>
      </c>
      <c r="L57" s="125">
        <f t="shared" si="5"/>
        <v>10.126582278481013</v>
      </c>
      <c r="M57" s="106">
        <v>182</v>
      </c>
      <c r="N57" s="125">
        <f t="shared" si="6"/>
        <v>4.5977011494252871</v>
      </c>
      <c r="O57" s="106">
        <v>189</v>
      </c>
      <c r="P57" s="125">
        <f t="shared" si="7"/>
        <v>3.8461538461538463</v>
      </c>
      <c r="Q57" s="106">
        <v>201</v>
      </c>
      <c r="R57" s="125">
        <f t="shared" si="8"/>
        <v>6.3492063492063489</v>
      </c>
      <c r="S57" s="106">
        <v>225</v>
      </c>
      <c r="T57" s="125">
        <f t="shared" si="9"/>
        <v>11.940298507462686</v>
      </c>
      <c r="U57" s="106">
        <v>285</v>
      </c>
      <c r="V57" s="125">
        <f t="shared" si="10"/>
        <v>26.666666666666668</v>
      </c>
      <c r="W57" s="106">
        <v>325</v>
      </c>
      <c r="X57" s="125">
        <f t="shared" si="11"/>
        <v>14.035087719298245</v>
      </c>
      <c r="Y57" s="106">
        <v>347</v>
      </c>
      <c r="Z57" s="125">
        <f t="shared" si="12"/>
        <v>6.7692307692307692</v>
      </c>
      <c r="AA57" s="106">
        <v>365</v>
      </c>
      <c r="AB57" s="125">
        <f t="shared" si="13"/>
        <v>5.1873198847262252</v>
      </c>
      <c r="AC57" s="106">
        <v>398</v>
      </c>
      <c r="AD57" s="125">
        <f t="shared" si="14"/>
        <v>9.0410958904109595</v>
      </c>
      <c r="AE57" s="106">
        <v>421</v>
      </c>
      <c r="AF57" s="125">
        <f t="shared" si="15"/>
        <v>5.7788944723618094</v>
      </c>
      <c r="AG57" s="106">
        <v>454</v>
      </c>
      <c r="AH57" s="125">
        <f t="shared" si="16"/>
        <v>7.8384798099762465</v>
      </c>
      <c r="AI57" s="106">
        <v>472</v>
      </c>
      <c r="AJ57" s="125">
        <f t="shared" si="17"/>
        <v>3.9647577092511015</v>
      </c>
      <c r="AK57" s="116"/>
      <c r="AL57" s="117"/>
      <c r="AM57" s="115"/>
      <c r="AN57" s="116"/>
      <c r="AO57" s="117"/>
      <c r="AP57" s="118"/>
      <c r="AQ57" s="98"/>
      <c r="AR57" s="101"/>
    </row>
    <row r="58" spans="3:44" ht="12" customHeight="1" x14ac:dyDescent="0.2">
      <c r="C58" s="124" t="s">
        <v>10</v>
      </c>
      <c r="D58" s="106">
        <v>52</v>
      </c>
      <c r="E58" s="106">
        <v>49</v>
      </c>
      <c r="F58" s="125">
        <f t="shared" si="2"/>
        <v>-5.7692307692307692</v>
      </c>
      <c r="G58" s="106">
        <v>60</v>
      </c>
      <c r="H58" s="125">
        <f t="shared" si="3"/>
        <v>22.448979591836736</v>
      </c>
      <c r="I58" s="106">
        <v>83</v>
      </c>
      <c r="J58" s="125">
        <f t="shared" si="4"/>
        <v>38.333333333333336</v>
      </c>
      <c r="K58" s="106">
        <v>93</v>
      </c>
      <c r="L58" s="125">
        <f t="shared" si="5"/>
        <v>12.048192771084338</v>
      </c>
      <c r="M58" s="106">
        <v>105</v>
      </c>
      <c r="N58" s="125">
        <f t="shared" si="6"/>
        <v>12.903225806451612</v>
      </c>
      <c r="O58" s="106">
        <v>100</v>
      </c>
      <c r="P58" s="125">
        <f t="shared" si="7"/>
        <v>-4.7619047619047619</v>
      </c>
      <c r="Q58" s="106">
        <v>103</v>
      </c>
      <c r="R58" s="125">
        <f t="shared" si="8"/>
        <v>3</v>
      </c>
      <c r="S58" s="106">
        <v>138</v>
      </c>
      <c r="T58" s="125">
        <f t="shared" si="9"/>
        <v>33.980582524271846</v>
      </c>
      <c r="U58" s="106">
        <v>167</v>
      </c>
      <c r="V58" s="125">
        <f t="shared" si="10"/>
        <v>21.014492753623188</v>
      </c>
      <c r="W58" s="106">
        <v>194</v>
      </c>
      <c r="X58" s="125">
        <f t="shared" si="11"/>
        <v>16.167664670658681</v>
      </c>
      <c r="Y58" s="106">
        <v>261</v>
      </c>
      <c r="Z58" s="125">
        <f t="shared" si="12"/>
        <v>34.536082474226802</v>
      </c>
      <c r="AA58" s="106">
        <v>310</v>
      </c>
      <c r="AB58" s="125">
        <f t="shared" si="13"/>
        <v>18.773946360153257</v>
      </c>
      <c r="AC58" s="106">
        <v>340</v>
      </c>
      <c r="AD58" s="125">
        <f t="shared" si="14"/>
        <v>9.67741935483871</v>
      </c>
      <c r="AE58" s="106">
        <v>383</v>
      </c>
      <c r="AF58" s="125">
        <f t="shared" si="15"/>
        <v>12.647058823529411</v>
      </c>
      <c r="AG58" s="106">
        <v>400</v>
      </c>
      <c r="AH58" s="125">
        <f t="shared" si="16"/>
        <v>4.4386422976501301</v>
      </c>
      <c r="AI58" s="106">
        <v>463</v>
      </c>
      <c r="AJ58" s="125">
        <f t="shared" si="17"/>
        <v>15.75</v>
      </c>
      <c r="AK58" s="116"/>
      <c r="AL58" s="117"/>
      <c r="AM58" s="115"/>
      <c r="AN58" s="116"/>
      <c r="AO58" s="117"/>
      <c r="AP58" s="118"/>
      <c r="AQ58" s="98"/>
      <c r="AR58" s="101"/>
    </row>
    <row r="59" spans="3:44" ht="12" customHeight="1" x14ac:dyDescent="0.2">
      <c r="C59" s="124" t="s">
        <v>17</v>
      </c>
      <c r="D59" s="106">
        <v>209</v>
      </c>
      <c r="E59" s="106">
        <v>270</v>
      </c>
      <c r="F59" s="125">
        <f t="shared" si="2"/>
        <v>29.186602870813399</v>
      </c>
      <c r="G59" s="106">
        <v>358</v>
      </c>
      <c r="H59" s="125">
        <f t="shared" si="3"/>
        <v>32.592592592592595</v>
      </c>
      <c r="I59" s="106">
        <v>430</v>
      </c>
      <c r="J59" s="125">
        <f t="shared" si="4"/>
        <v>20.11173184357542</v>
      </c>
      <c r="K59" s="106">
        <v>488</v>
      </c>
      <c r="L59" s="125">
        <f t="shared" si="5"/>
        <v>13.488372093023257</v>
      </c>
      <c r="M59" s="106">
        <v>510</v>
      </c>
      <c r="N59" s="125">
        <f t="shared" si="6"/>
        <v>4.5081967213114753</v>
      </c>
      <c r="O59" s="106">
        <v>518</v>
      </c>
      <c r="P59" s="125">
        <f t="shared" si="7"/>
        <v>1.5686274509803921</v>
      </c>
      <c r="Q59" s="106">
        <v>535</v>
      </c>
      <c r="R59" s="125">
        <f t="shared" si="8"/>
        <v>3.2818532818532815</v>
      </c>
      <c r="S59" s="106">
        <v>566</v>
      </c>
      <c r="T59" s="125">
        <f t="shared" si="9"/>
        <v>5.7943925233644862</v>
      </c>
      <c r="U59" s="106">
        <v>596</v>
      </c>
      <c r="V59" s="125">
        <f t="shared" si="10"/>
        <v>5.3003533568904597</v>
      </c>
      <c r="W59" s="106">
        <v>663</v>
      </c>
      <c r="X59" s="125">
        <f t="shared" si="11"/>
        <v>11.241610738255034</v>
      </c>
      <c r="Y59" s="106">
        <v>768</v>
      </c>
      <c r="Z59" s="125">
        <f t="shared" si="12"/>
        <v>15.837104072398189</v>
      </c>
      <c r="AA59" s="106">
        <v>882</v>
      </c>
      <c r="AB59" s="125">
        <f t="shared" si="13"/>
        <v>14.84375</v>
      </c>
      <c r="AC59" s="106">
        <v>946</v>
      </c>
      <c r="AD59" s="125">
        <f t="shared" si="14"/>
        <v>7.2562358276643995</v>
      </c>
      <c r="AE59" s="106">
        <v>1001</v>
      </c>
      <c r="AF59" s="125">
        <f t="shared" si="15"/>
        <v>5.8139534883720927</v>
      </c>
      <c r="AG59" s="106">
        <v>990</v>
      </c>
      <c r="AH59" s="125">
        <f t="shared" si="16"/>
        <v>-1.098901098901099</v>
      </c>
      <c r="AI59" s="106">
        <v>997</v>
      </c>
      <c r="AJ59" s="125">
        <f t="shared" si="17"/>
        <v>0.70707070707070707</v>
      </c>
      <c r="AK59" s="116"/>
      <c r="AL59" s="117"/>
      <c r="AM59" s="115"/>
      <c r="AN59" s="116"/>
      <c r="AO59" s="117"/>
      <c r="AP59" s="118"/>
      <c r="AQ59" s="98"/>
      <c r="AR59" s="101"/>
    </row>
    <row r="60" spans="3:44" ht="12" customHeight="1" x14ac:dyDescent="0.2">
      <c r="C60" s="124" t="s">
        <v>11</v>
      </c>
      <c r="D60" s="106">
        <v>145</v>
      </c>
      <c r="E60" s="106">
        <v>160</v>
      </c>
      <c r="F60" s="125">
        <f t="shared" si="2"/>
        <v>10.344827586206897</v>
      </c>
      <c r="G60" s="106">
        <v>194</v>
      </c>
      <c r="H60" s="125">
        <f t="shared" si="3"/>
        <v>21.25</v>
      </c>
      <c r="I60" s="106">
        <v>248</v>
      </c>
      <c r="J60" s="125">
        <f t="shared" si="4"/>
        <v>27.835051546391753</v>
      </c>
      <c r="K60" s="106">
        <v>276</v>
      </c>
      <c r="L60" s="125">
        <f t="shared" si="5"/>
        <v>11.29032258064516</v>
      </c>
      <c r="M60" s="106">
        <v>305</v>
      </c>
      <c r="N60" s="125">
        <f t="shared" si="6"/>
        <v>10.507246376811594</v>
      </c>
      <c r="O60" s="106">
        <v>322</v>
      </c>
      <c r="P60" s="125">
        <f t="shared" si="7"/>
        <v>5.5737704918032787</v>
      </c>
      <c r="Q60" s="106">
        <v>347</v>
      </c>
      <c r="R60" s="125">
        <f t="shared" si="8"/>
        <v>7.7639751552795024</v>
      </c>
      <c r="S60" s="106">
        <v>400</v>
      </c>
      <c r="T60" s="125">
        <f t="shared" si="9"/>
        <v>15.273775216138327</v>
      </c>
      <c r="U60" s="106">
        <v>459</v>
      </c>
      <c r="V60" s="125">
        <f t="shared" si="10"/>
        <v>14.75</v>
      </c>
      <c r="W60" s="106">
        <v>513</v>
      </c>
      <c r="X60" s="125">
        <f t="shared" si="11"/>
        <v>11.76470588235294</v>
      </c>
      <c r="Y60" s="106">
        <v>584</v>
      </c>
      <c r="Z60" s="125">
        <f t="shared" si="12"/>
        <v>13.840155945419102</v>
      </c>
      <c r="AA60" s="106">
        <v>647</v>
      </c>
      <c r="AB60" s="125">
        <f t="shared" si="13"/>
        <v>10.787671232876713</v>
      </c>
      <c r="AC60" s="106">
        <v>723</v>
      </c>
      <c r="AD60" s="125">
        <f t="shared" si="14"/>
        <v>11.746522411128284</v>
      </c>
      <c r="AE60" s="106">
        <v>818</v>
      </c>
      <c r="AF60" s="125">
        <f t="shared" si="15"/>
        <v>13.139695712309821</v>
      </c>
      <c r="AG60" s="106">
        <v>855</v>
      </c>
      <c r="AH60" s="125">
        <f t="shared" si="16"/>
        <v>4.5232273838630803</v>
      </c>
      <c r="AI60" s="106">
        <v>904</v>
      </c>
      <c r="AJ60" s="125">
        <f t="shared" si="17"/>
        <v>5.730994152046784</v>
      </c>
      <c r="AK60" s="116"/>
      <c r="AL60" s="117"/>
      <c r="AM60" s="115"/>
      <c r="AN60" s="116"/>
      <c r="AO60" s="117"/>
      <c r="AP60" s="118"/>
      <c r="AQ60" s="98"/>
      <c r="AR60" s="101"/>
    </row>
    <row r="61" spans="3:44" ht="12" customHeight="1" x14ac:dyDescent="0.2">
      <c r="C61" s="124" t="s">
        <v>12</v>
      </c>
      <c r="D61" s="106">
        <v>146</v>
      </c>
      <c r="E61" s="106">
        <v>161</v>
      </c>
      <c r="F61" s="125">
        <f t="shared" si="2"/>
        <v>10.273972602739725</v>
      </c>
      <c r="G61" s="106">
        <v>206</v>
      </c>
      <c r="H61" s="125">
        <f t="shared" si="3"/>
        <v>27.950310559006208</v>
      </c>
      <c r="I61" s="106">
        <v>256</v>
      </c>
      <c r="J61" s="125">
        <f t="shared" si="4"/>
        <v>24.271844660194176</v>
      </c>
      <c r="K61" s="106">
        <v>290</v>
      </c>
      <c r="L61" s="125">
        <f t="shared" si="5"/>
        <v>13.28125</v>
      </c>
      <c r="M61" s="106">
        <v>312</v>
      </c>
      <c r="N61" s="125">
        <f t="shared" si="6"/>
        <v>7.5862068965517242</v>
      </c>
      <c r="O61" s="106">
        <v>312</v>
      </c>
      <c r="P61" s="125">
        <f t="shared" si="7"/>
        <v>0</v>
      </c>
      <c r="Q61" s="106">
        <v>319</v>
      </c>
      <c r="R61" s="125">
        <f t="shared" si="8"/>
        <v>2.2435897435897436</v>
      </c>
      <c r="S61" s="106">
        <v>354</v>
      </c>
      <c r="T61" s="125">
        <f t="shared" si="9"/>
        <v>10.9717868338558</v>
      </c>
      <c r="U61" s="106">
        <v>413</v>
      </c>
      <c r="V61" s="125">
        <f t="shared" si="10"/>
        <v>16.666666666666664</v>
      </c>
      <c r="W61" s="106">
        <v>480</v>
      </c>
      <c r="X61" s="125">
        <f t="shared" si="11"/>
        <v>16.222760290556902</v>
      </c>
      <c r="Y61" s="106">
        <v>569</v>
      </c>
      <c r="Z61" s="125">
        <f t="shared" si="12"/>
        <v>18.541666666666668</v>
      </c>
      <c r="AA61" s="106">
        <v>625</v>
      </c>
      <c r="AB61" s="125">
        <f t="shared" si="13"/>
        <v>9.8418277680140598</v>
      </c>
      <c r="AC61" s="106">
        <v>684</v>
      </c>
      <c r="AD61" s="125">
        <f t="shared" si="14"/>
        <v>9.44</v>
      </c>
      <c r="AE61" s="106">
        <v>751</v>
      </c>
      <c r="AF61" s="125">
        <f t="shared" si="15"/>
        <v>9.7953216374269001</v>
      </c>
      <c r="AG61" s="106">
        <v>789</v>
      </c>
      <c r="AH61" s="125">
        <f t="shared" si="16"/>
        <v>5.0599201065246335</v>
      </c>
      <c r="AI61" s="106">
        <v>796</v>
      </c>
      <c r="AJ61" s="125">
        <f t="shared" si="17"/>
        <v>0.88719898605830161</v>
      </c>
      <c r="AK61" s="116"/>
      <c r="AL61" s="117"/>
      <c r="AM61" s="115"/>
      <c r="AN61" s="116"/>
      <c r="AO61" s="117"/>
      <c r="AP61" s="118"/>
      <c r="AQ61" s="98"/>
      <c r="AR61" s="101"/>
    </row>
    <row r="62" spans="3:44" ht="12" customHeight="1" x14ac:dyDescent="0.2">
      <c r="C62" s="126" t="s">
        <v>31</v>
      </c>
      <c r="D62" s="201">
        <v>2298</v>
      </c>
      <c r="E62" s="201">
        <v>2633</v>
      </c>
      <c r="F62" s="202">
        <f t="shared" si="2"/>
        <v>14.577893820713664</v>
      </c>
      <c r="G62" s="201">
        <v>3516</v>
      </c>
      <c r="H62" s="202">
        <f t="shared" si="3"/>
        <v>33.535890619065704</v>
      </c>
      <c r="I62" s="201">
        <v>4371</v>
      </c>
      <c r="J62" s="202">
        <f t="shared" si="4"/>
        <v>24.317406143344712</v>
      </c>
      <c r="K62" s="201">
        <v>4876</v>
      </c>
      <c r="L62" s="202">
        <f t="shared" si="5"/>
        <v>11.553420269961109</v>
      </c>
      <c r="M62" s="201">
        <v>5227</v>
      </c>
      <c r="N62" s="202">
        <f t="shared" si="6"/>
        <v>7.1985233798195241</v>
      </c>
      <c r="O62" s="201">
        <v>5452</v>
      </c>
      <c r="P62" s="202">
        <f t="shared" si="7"/>
        <v>4.3045724124736946</v>
      </c>
      <c r="Q62" s="201">
        <v>5712</v>
      </c>
      <c r="R62" s="202">
        <f t="shared" si="8"/>
        <v>4.7688921496698464</v>
      </c>
      <c r="S62" s="201">
        <v>6472</v>
      </c>
      <c r="T62" s="202">
        <f t="shared" si="9"/>
        <v>13.305322128851541</v>
      </c>
      <c r="U62" s="201">
        <v>7223</v>
      </c>
      <c r="V62" s="202">
        <f t="shared" si="10"/>
        <v>11.603831891223733</v>
      </c>
      <c r="W62" s="201">
        <v>8096</v>
      </c>
      <c r="X62" s="202">
        <f t="shared" si="11"/>
        <v>12.086390696386543</v>
      </c>
      <c r="Y62" s="201">
        <v>9289</v>
      </c>
      <c r="Z62" s="202">
        <f t="shared" si="12"/>
        <v>14.735671936758893</v>
      </c>
      <c r="AA62" s="201">
        <v>10637</v>
      </c>
      <c r="AB62" s="202">
        <f t="shared" si="13"/>
        <v>14.511788136505544</v>
      </c>
      <c r="AC62" s="201">
        <v>11942</v>
      </c>
      <c r="AD62" s="202">
        <f t="shared" si="14"/>
        <v>12.268496756604305</v>
      </c>
      <c r="AE62" s="201">
        <v>13193</v>
      </c>
      <c r="AF62" s="202">
        <f t="shared" si="15"/>
        <v>10.475632222408308</v>
      </c>
      <c r="AG62" s="201">
        <v>13687</v>
      </c>
      <c r="AH62" s="202">
        <f t="shared" si="16"/>
        <v>3.7444099143485183</v>
      </c>
      <c r="AI62" s="201">
        <v>14125</v>
      </c>
      <c r="AJ62" s="127">
        <f t="shared" si="17"/>
        <v>3.2001168992474613</v>
      </c>
      <c r="AK62" s="116"/>
      <c r="AL62" s="117"/>
      <c r="AM62" s="115"/>
      <c r="AN62" s="116"/>
      <c r="AO62" s="117"/>
      <c r="AP62" s="118"/>
      <c r="AQ62" s="98"/>
      <c r="AR62" s="101"/>
    </row>
    <row r="63" spans="3:44" x14ac:dyDescent="0.25">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100"/>
      <c r="AE63" s="44"/>
      <c r="AG63" s="100"/>
      <c r="AJ63" s="101"/>
    </row>
    <row r="64" spans="3:44" x14ac:dyDescent="0.25">
      <c r="F64" s="44"/>
      <c r="I64" s="44"/>
      <c r="J64" s="44"/>
      <c r="K64" s="44"/>
      <c r="L64" s="44"/>
      <c r="M64" s="44"/>
      <c r="N64" s="44"/>
      <c r="O64" s="44"/>
      <c r="P64" s="44"/>
      <c r="Q64" s="44"/>
      <c r="R64" s="44"/>
      <c r="S64" s="44"/>
      <c r="T64" s="44"/>
      <c r="U64" s="44"/>
      <c r="V64" s="44"/>
      <c r="W64" s="44"/>
      <c r="X64" s="44"/>
      <c r="Y64" s="44"/>
      <c r="Z64" s="44"/>
      <c r="AA64" s="44"/>
      <c r="AB64" s="44"/>
      <c r="AC64" s="44"/>
    </row>
    <row r="65" spans="18:23" x14ac:dyDescent="0.25">
      <c r="R65" s="31"/>
      <c r="S65" s="31"/>
      <c r="T65" s="31"/>
      <c r="U65" s="6"/>
      <c r="V65" s="6"/>
      <c r="W65" s="6"/>
    </row>
    <row r="66" spans="18:23" x14ac:dyDescent="0.25">
      <c r="S66" s="31"/>
      <c r="T66" s="31"/>
      <c r="W66" s="6"/>
    </row>
  </sheetData>
  <mergeCells count="18">
    <mergeCell ref="U11:V11"/>
    <mergeCell ref="S47:T47"/>
    <mergeCell ref="U47:V47"/>
    <mergeCell ref="W47:X47"/>
    <mergeCell ref="Y47:Z47"/>
    <mergeCell ref="D11:S11"/>
    <mergeCell ref="E47:F47"/>
    <mergeCell ref="G47:H47"/>
    <mergeCell ref="I47:J47"/>
    <mergeCell ref="K47:L47"/>
    <mergeCell ref="M47:N47"/>
    <mergeCell ref="O47:P47"/>
    <mergeCell ref="Q47:R47"/>
    <mergeCell ref="AA47:AB47"/>
    <mergeCell ref="AC47:AD47"/>
    <mergeCell ref="AE47:AF47"/>
    <mergeCell ref="AG47:AH47"/>
    <mergeCell ref="AI47:AJ47"/>
  </mergeCells>
  <phoneticPr fontId="0" type="noConversion"/>
  <printOptions horizontalCentered="1"/>
  <pageMargins left="0.23622047244094491" right="0.23622047244094491" top="0.19685039370078741" bottom="0.62992125984251968" header="0.15748031496062992" footer="0.31496062992125984"/>
  <pageSetup paperSize="9" scale="84" orientation="portrait" r:id="rId1"/>
  <headerFooter alignWithMargins="0">
    <oddFooter>&amp;C&amp;8Service régional de l'information statistique, économique et territoriale de la Draaf Occitanie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AJ74"/>
  <sheetViews>
    <sheetView showGridLines="0" topLeftCell="A39" zoomScaleNormal="100" workbookViewId="0">
      <selection activeCell="O36" sqref="O36"/>
    </sheetView>
  </sheetViews>
  <sheetFormatPr baseColWidth="10" defaultColWidth="11.44140625" defaultRowHeight="13.2" x14ac:dyDescent="0.25"/>
  <cols>
    <col min="1" max="1" width="3.5546875" style="3" customWidth="1"/>
    <col min="2" max="2" width="23.44140625" style="3" customWidth="1"/>
    <col min="3" max="17" width="7" style="3" customWidth="1"/>
    <col min="18" max="18" width="7" style="25" customWidth="1"/>
    <col min="19" max="19" width="11.44140625" style="25"/>
    <col min="20" max="16384" width="11.44140625" style="3"/>
  </cols>
  <sheetData>
    <row r="5" spans="2:21" s="54" customFormat="1" x14ac:dyDescent="0.25">
      <c r="T5" s="55"/>
    </row>
    <row r="6" spans="2:21" ht="27.75" customHeight="1" x14ac:dyDescent="0.25">
      <c r="B6" s="56" t="s">
        <v>30</v>
      </c>
    </row>
    <row r="7" spans="2:21" ht="33.75" customHeight="1" x14ac:dyDescent="0.25">
      <c r="B7" s="37" t="s">
        <v>28</v>
      </c>
      <c r="L7" s="1"/>
      <c r="M7" s="1"/>
      <c r="N7" s="1"/>
      <c r="O7" s="57"/>
      <c r="P7" s="57"/>
      <c r="Q7" s="2"/>
      <c r="R7" s="2"/>
      <c r="S7" s="16"/>
      <c r="T7" s="2"/>
      <c r="U7" s="1"/>
    </row>
    <row r="8" spans="2:21" x14ac:dyDescent="0.25">
      <c r="B8" s="6" t="s">
        <v>18</v>
      </c>
      <c r="L8" s="1"/>
      <c r="M8" s="1"/>
      <c r="N8" s="1"/>
      <c r="O8" s="57"/>
      <c r="P8" s="57"/>
      <c r="Q8" s="58"/>
      <c r="R8" s="58"/>
      <c r="S8" s="58"/>
      <c r="T8" s="58"/>
      <c r="U8" s="16"/>
    </row>
    <row r="9" spans="2:21" ht="31.5" customHeight="1" x14ac:dyDescent="0.25">
      <c r="B9" s="12" t="s">
        <v>61</v>
      </c>
      <c r="K9" s="1"/>
      <c r="L9" s="1"/>
      <c r="M9" s="1"/>
      <c r="N9" s="57"/>
      <c r="O9" s="57"/>
      <c r="P9" s="16"/>
      <c r="Q9" s="16"/>
      <c r="R9" s="16"/>
      <c r="S9" s="16"/>
      <c r="T9" s="1"/>
    </row>
    <row r="10" spans="2:21" ht="18" customHeight="1" x14ac:dyDescent="0.25">
      <c r="B10" s="206"/>
      <c r="C10" s="207"/>
      <c r="D10" s="207"/>
      <c r="E10" s="207"/>
      <c r="F10" s="207"/>
      <c r="G10" s="207"/>
      <c r="H10" s="207"/>
      <c r="I10" s="207"/>
      <c r="J10" s="207"/>
      <c r="K10" s="207"/>
      <c r="L10" s="207"/>
      <c r="M10" s="207"/>
      <c r="N10" s="207"/>
      <c r="O10" s="207"/>
      <c r="P10" s="208"/>
      <c r="Q10" s="208"/>
      <c r="R10" s="208"/>
      <c r="S10" s="3"/>
    </row>
    <row r="11" spans="2:21" ht="12" customHeight="1" x14ac:dyDescent="0.2">
      <c r="B11" s="209"/>
      <c r="C11" s="210"/>
      <c r="D11" s="210"/>
      <c r="E11" s="210"/>
      <c r="F11" s="210"/>
      <c r="G11" s="210"/>
      <c r="H11" s="210"/>
      <c r="I11" s="210"/>
      <c r="J11" s="210"/>
      <c r="K11" s="210"/>
      <c r="L11" s="210"/>
      <c r="M11" s="210"/>
      <c r="N11" s="210"/>
      <c r="O11" s="210"/>
      <c r="P11" s="210"/>
      <c r="Q11" s="210"/>
      <c r="R11" s="210"/>
      <c r="S11" s="3"/>
    </row>
    <row r="12" spans="2:21" ht="12" customHeight="1" x14ac:dyDescent="0.2">
      <c r="B12" s="209"/>
      <c r="C12" s="210"/>
      <c r="D12" s="210"/>
      <c r="E12" s="210"/>
      <c r="F12" s="210"/>
      <c r="G12" s="210"/>
      <c r="H12" s="210"/>
      <c r="I12" s="210"/>
      <c r="J12" s="210"/>
      <c r="K12" s="210"/>
      <c r="L12" s="210"/>
      <c r="M12" s="210"/>
      <c r="N12" s="210"/>
      <c r="O12" s="210"/>
      <c r="P12" s="210"/>
      <c r="Q12" s="210"/>
      <c r="R12" s="210"/>
      <c r="S12" s="3"/>
    </row>
    <row r="13" spans="2:21" ht="12" customHeight="1" x14ac:dyDescent="0.2">
      <c r="B13" s="209"/>
      <c r="C13" s="210"/>
      <c r="D13" s="210"/>
      <c r="E13" s="210"/>
      <c r="F13" s="210"/>
      <c r="G13" s="210"/>
      <c r="H13" s="210"/>
      <c r="I13" s="210"/>
      <c r="J13" s="210"/>
      <c r="K13" s="210"/>
      <c r="L13" s="210"/>
      <c r="M13" s="210"/>
      <c r="N13" s="210"/>
      <c r="O13" s="210"/>
      <c r="P13" s="210"/>
      <c r="Q13" s="210"/>
      <c r="R13" s="210"/>
      <c r="S13" s="3"/>
    </row>
    <row r="14" spans="2:21" ht="12" customHeight="1" x14ac:dyDescent="0.2">
      <c r="B14" s="209"/>
      <c r="C14" s="210"/>
      <c r="D14" s="210"/>
      <c r="E14" s="210"/>
      <c r="F14" s="210"/>
      <c r="G14" s="210"/>
      <c r="H14" s="210"/>
      <c r="I14" s="210"/>
      <c r="J14" s="210"/>
      <c r="K14" s="210"/>
      <c r="L14" s="210"/>
      <c r="M14" s="210"/>
      <c r="N14" s="210"/>
      <c r="O14" s="210"/>
      <c r="P14" s="210"/>
      <c r="Q14" s="210"/>
      <c r="R14" s="210"/>
      <c r="S14" s="3"/>
    </row>
    <row r="15" spans="2:21" ht="12" customHeight="1" x14ac:dyDescent="0.2">
      <c r="B15" s="209"/>
      <c r="C15" s="210"/>
      <c r="D15" s="210"/>
      <c r="E15" s="210"/>
      <c r="F15" s="210"/>
      <c r="G15" s="210"/>
      <c r="H15" s="210"/>
      <c r="I15" s="210"/>
      <c r="J15" s="210"/>
      <c r="K15" s="210"/>
      <c r="L15" s="210"/>
      <c r="M15" s="210"/>
      <c r="N15" s="210"/>
      <c r="O15" s="210"/>
      <c r="P15" s="210"/>
      <c r="Q15" s="210"/>
      <c r="R15" s="210"/>
      <c r="S15" s="3"/>
    </row>
    <row r="16" spans="2:21" ht="12" customHeight="1" x14ac:dyDescent="0.2">
      <c r="B16" s="209"/>
      <c r="C16" s="210"/>
      <c r="D16" s="210"/>
      <c r="E16" s="210"/>
      <c r="F16" s="210"/>
      <c r="G16" s="210"/>
      <c r="H16" s="210"/>
      <c r="I16" s="210"/>
      <c r="J16" s="210"/>
      <c r="K16" s="210"/>
      <c r="L16" s="210"/>
      <c r="M16" s="210"/>
      <c r="N16" s="210"/>
      <c r="O16" s="210"/>
      <c r="P16" s="210"/>
      <c r="Q16" s="210"/>
      <c r="R16" s="210"/>
      <c r="S16" s="3"/>
    </row>
    <row r="17" spans="2:30" ht="12" customHeight="1" x14ac:dyDescent="0.2">
      <c r="B17" s="209"/>
      <c r="C17" s="210"/>
      <c r="D17" s="210"/>
      <c r="E17" s="210"/>
      <c r="F17" s="210"/>
      <c r="G17" s="210"/>
      <c r="H17" s="210"/>
      <c r="I17" s="210"/>
      <c r="J17" s="210"/>
      <c r="K17" s="210"/>
      <c r="L17" s="210"/>
      <c r="M17" s="210"/>
      <c r="N17" s="210"/>
      <c r="O17" s="210"/>
      <c r="P17" s="210"/>
      <c r="Q17" s="210"/>
      <c r="R17" s="210"/>
      <c r="S17" s="3"/>
    </row>
    <row r="18" spans="2:30" ht="12" customHeight="1" x14ac:dyDescent="0.2">
      <c r="B18" s="209"/>
      <c r="C18" s="210"/>
      <c r="D18" s="210"/>
      <c r="E18" s="210"/>
      <c r="F18" s="210"/>
      <c r="G18" s="210"/>
      <c r="H18" s="210"/>
      <c r="I18" s="210"/>
      <c r="J18" s="210"/>
      <c r="K18" s="210"/>
      <c r="L18" s="210"/>
      <c r="M18" s="210"/>
      <c r="N18" s="210"/>
      <c r="O18" s="210"/>
      <c r="P18" s="210"/>
      <c r="Q18" s="210"/>
      <c r="R18" s="210"/>
      <c r="S18" s="3"/>
    </row>
    <row r="19" spans="2:30" ht="12" customHeight="1" x14ac:dyDescent="0.2">
      <c r="B19" s="209"/>
      <c r="C19" s="210"/>
      <c r="D19" s="210"/>
      <c r="E19" s="210"/>
      <c r="F19" s="210"/>
      <c r="G19" s="210"/>
      <c r="H19" s="210"/>
      <c r="I19" s="210"/>
      <c r="J19" s="210"/>
      <c r="K19" s="210"/>
      <c r="L19" s="210"/>
      <c r="M19" s="210"/>
      <c r="N19" s="210"/>
      <c r="O19" s="210"/>
      <c r="P19" s="210"/>
      <c r="Q19" s="210"/>
      <c r="R19" s="210"/>
      <c r="S19" s="3"/>
    </row>
    <row r="20" spans="2:30" ht="12" customHeight="1" x14ac:dyDescent="0.2">
      <c r="B20" s="209"/>
      <c r="C20" s="210"/>
      <c r="D20" s="210"/>
      <c r="E20" s="210"/>
      <c r="F20" s="210"/>
      <c r="G20" s="210"/>
      <c r="H20" s="210"/>
      <c r="I20" s="210"/>
      <c r="J20" s="210"/>
      <c r="K20" s="210"/>
      <c r="L20" s="210"/>
      <c r="M20" s="210"/>
      <c r="N20" s="210"/>
      <c r="O20" s="210"/>
      <c r="P20" s="210"/>
      <c r="Q20" s="210"/>
      <c r="R20" s="210"/>
      <c r="S20" s="3"/>
    </row>
    <row r="21" spans="2:30" ht="12" customHeight="1" x14ac:dyDescent="0.2">
      <c r="B21" s="209"/>
      <c r="C21" s="210"/>
      <c r="D21" s="210"/>
      <c r="E21" s="210"/>
      <c r="F21" s="210"/>
      <c r="G21" s="210"/>
      <c r="H21" s="210"/>
      <c r="I21" s="210"/>
      <c r="J21" s="210"/>
      <c r="K21" s="210"/>
      <c r="L21" s="210"/>
      <c r="M21" s="210"/>
      <c r="N21" s="210"/>
      <c r="O21" s="210"/>
      <c r="P21" s="210"/>
      <c r="Q21" s="210"/>
      <c r="R21" s="210"/>
      <c r="S21" s="3"/>
    </row>
    <row r="22" spans="2:30" ht="12" customHeight="1" x14ac:dyDescent="0.2">
      <c r="B22" s="209"/>
      <c r="C22" s="210"/>
      <c r="D22" s="210"/>
      <c r="E22" s="210"/>
      <c r="F22" s="210"/>
      <c r="G22" s="210"/>
      <c r="H22" s="210"/>
      <c r="I22" s="210"/>
      <c r="J22" s="210"/>
      <c r="K22" s="210"/>
      <c r="L22" s="210"/>
      <c r="M22" s="210"/>
      <c r="N22" s="210"/>
      <c r="O22" s="210"/>
      <c r="P22" s="210"/>
      <c r="Q22" s="210"/>
      <c r="R22" s="210"/>
      <c r="S22" s="3"/>
    </row>
    <row r="23" spans="2:30" ht="12" customHeight="1" x14ac:dyDescent="0.2">
      <c r="B23" s="209"/>
      <c r="C23" s="210"/>
      <c r="D23" s="210"/>
      <c r="E23" s="210"/>
      <c r="F23" s="210"/>
      <c r="G23" s="210"/>
      <c r="H23" s="210"/>
      <c r="I23" s="210"/>
      <c r="J23" s="210"/>
      <c r="K23" s="210"/>
      <c r="L23" s="210"/>
      <c r="M23" s="210"/>
      <c r="N23" s="210"/>
      <c r="O23" s="210"/>
      <c r="P23" s="210"/>
      <c r="Q23" s="210"/>
      <c r="R23" s="210"/>
      <c r="S23" s="3"/>
    </row>
    <row r="24" spans="2:30" ht="12" customHeight="1" x14ac:dyDescent="0.2">
      <c r="B24" s="209"/>
      <c r="C24" s="210"/>
      <c r="D24" s="210"/>
      <c r="E24" s="210"/>
      <c r="F24" s="210"/>
      <c r="G24" s="210"/>
      <c r="H24" s="210"/>
      <c r="I24" s="210"/>
      <c r="J24" s="210"/>
      <c r="K24" s="210"/>
      <c r="L24" s="210"/>
      <c r="M24" s="210"/>
      <c r="N24" s="210"/>
      <c r="O24" s="210"/>
      <c r="P24" s="210"/>
      <c r="Q24" s="210"/>
      <c r="R24" s="210"/>
      <c r="S24" s="3"/>
    </row>
    <row r="25" spans="2:30" ht="12" customHeight="1" x14ac:dyDescent="0.2">
      <c r="B25" s="209"/>
      <c r="C25" s="210"/>
      <c r="D25" s="210"/>
      <c r="E25" s="210"/>
      <c r="F25" s="210"/>
      <c r="G25" s="210"/>
      <c r="H25" s="210"/>
      <c r="I25" s="210"/>
      <c r="J25" s="210"/>
      <c r="K25" s="210"/>
      <c r="L25" s="210"/>
      <c r="M25" s="210"/>
      <c r="N25" s="210"/>
      <c r="O25" s="210"/>
      <c r="P25" s="210"/>
      <c r="Q25" s="210"/>
      <c r="R25" s="210"/>
      <c r="S25" s="3"/>
    </row>
    <row r="26" spans="2:30" ht="12" customHeight="1" x14ac:dyDescent="0.2">
      <c r="B26" s="209"/>
      <c r="C26" s="210"/>
      <c r="D26" s="210"/>
      <c r="E26" s="210"/>
      <c r="F26" s="210"/>
      <c r="G26" s="210"/>
      <c r="H26" s="210"/>
      <c r="I26" s="210"/>
      <c r="J26" s="210"/>
      <c r="K26" s="210"/>
      <c r="L26" s="210"/>
      <c r="M26" s="210"/>
      <c r="N26" s="210"/>
      <c r="O26" s="210"/>
      <c r="P26" s="210"/>
      <c r="Q26" s="210"/>
      <c r="R26" s="210"/>
      <c r="S26" s="3"/>
    </row>
    <row r="27" spans="2:30" ht="12" customHeight="1" x14ac:dyDescent="0.2">
      <c r="B27" s="209"/>
      <c r="C27" s="210"/>
      <c r="D27" s="210"/>
      <c r="E27" s="210"/>
      <c r="F27" s="210"/>
      <c r="G27" s="210"/>
      <c r="H27" s="210"/>
      <c r="I27" s="210"/>
      <c r="J27" s="210"/>
      <c r="K27" s="210"/>
      <c r="L27" s="210"/>
      <c r="M27" s="210"/>
      <c r="N27" s="210"/>
      <c r="O27" s="210"/>
      <c r="P27" s="210"/>
      <c r="Q27" s="210"/>
      <c r="R27" s="210"/>
      <c r="S27" s="3"/>
    </row>
    <row r="28" spans="2:30" ht="12" customHeight="1" x14ac:dyDescent="0.2">
      <c r="B28" s="214" t="s">
        <v>62</v>
      </c>
      <c r="C28" s="210"/>
      <c r="D28" s="210"/>
      <c r="E28" s="210"/>
      <c r="F28" s="210"/>
      <c r="G28" s="210"/>
      <c r="H28" s="210"/>
      <c r="I28" s="210"/>
      <c r="J28" s="210"/>
      <c r="K28" s="210"/>
      <c r="L28" s="210"/>
      <c r="M28" s="210"/>
      <c r="N28" s="210"/>
      <c r="O28" s="210"/>
      <c r="P28" s="210"/>
      <c r="Q28" s="210"/>
      <c r="R28" s="210"/>
      <c r="S28" s="3"/>
    </row>
    <row r="29" spans="2:30" ht="12" customHeight="1" x14ac:dyDescent="0.2">
      <c r="B29" s="214" t="s">
        <v>63</v>
      </c>
      <c r="C29" s="210"/>
      <c r="D29" s="210"/>
      <c r="E29" s="210"/>
      <c r="F29" s="210"/>
      <c r="G29" s="210"/>
      <c r="H29" s="210"/>
      <c r="I29" s="210"/>
      <c r="J29" s="210"/>
      <c r="K29" s="210"/>
      <c r="L29" s="210"/>
      <c r="M29" s="210"/>
      <c r="N29" s="210"/>
      <c r="O29" s="210"/>
      <c r="P29" s="210"/>
      <c r="Q29" s="210"/>
      <c r="R29" s="210"/>
      <c r="S29" s="3"/>
    </row>
    <row r="30" spans="2:30" ht="12" customHeight="1" x14ac:dyDescent="0.2">
      <c r="B30" s="214" t="s">
        <v>64</v>
      </c>
      <c r="C30" s="210"/>
      <c r="D30" s="210"/>
      <c r="E30" s="210"/>
      <c r="F30" s="210"/>
      <c r="G30" s="210"/>
      <c r="H30" s="210"/>
      <c r="I30" s="210"/>
      <c r="J30" s="210"/>
      <c r="K30" s="210"/>
      <c r="L30" s="210"/>
      <c r="M30" s="210"/>
      <c r="N30" s="210"/>
      <c r="O30" s="210"/>
      <c r="P30" s="210"/>
      <c r="Q30" s="210"/>
      <c r="R30" s="210"/>
      <c r="S30" s="3"/>
    </row>
    <row r="31" spans="2:30" ht="12" customHeight="1" x14ac:dyDescent="0.25">
      <c r="B31" s="211"/>
      <c r="C31" s="212"/>
      <c r="D31" s="212"/>
      <c r="E31" s="212"/>
      <c r="F31" s="212"/>
      <c r="G31" s="212"/>
      <c r="H31" s="212"/>
      <c r="I31" s="212"/>
      <c r="J31" s="212"/>
      <c r="K31" s="212"/>
      <c r="L31" s="212"/>
      <c r="M31" s="212"/>
      <c r="N31" s="212"/>
      <c r="O31" s="212"/>
      <c r="P31" s="213"/>
      <c r="Q31" s="212"/>
      <c r="R31" s="213"/>
      <c r="S31" s="33"/>
      <c r="T31" s="33"/>
      <c r="U31" s="33"/>
    </row>
    <row r="32" spans="2:30" ht="14.25" customHeight="1" x14ac:dyDescent="0.25">
      <c r="B32" s="47"/>
      <c r="C32" s="48"/>
      <c r="D32" s="48"/>
      <c r="E32" s="48"/>
      <c r="F32" s="48"/>
      <c r="G32" s="48"/>
      <c r="H32" s="48"/>
      <c r="I32" s="48"/>
      <c r="J32" s="48"/>
      <c r="K32" s="89"/>
      <c r="L32" s="59"/>
      <c r="P32" s="50"/>
      <c r="Q32" s="50"/>
      <c r="R32" s="50"/>
      <c r="S32" s="60"/>
      <c r="T32" s="60"/>
      <c r="U32" s="60"/>
      <c r="V32" s="33"/>
      <c r="W32" s="33"/>
      <c r="AC32" s="25"/>
      <c r="AD32" s="21"/>
    </row>
    <row r="33" spans="2:36" ht="28.5" customHeight="1" x14ac:dyDescent="0.25">
      <c r="B33" s="4" t="s">
        <v>20</v>
      </c>
      <c r="C33" s="2"/>
      <c r="D33" s="16"/>
      <c r="E33" s="16"/>
      <c r="F33" s="16"/>
      <c r="G33" s="16"/>
      <c r="H33" s="45"/>
      <c r="K33" s="1"/>
      <c r="L33" s="1"/>
      <c r="M33" s="1"/>
      <c r="N33" s="1"/>
      <c r="P33" s="25"/>
      <c r="Y33" s="33"/>
      <c r="AC33" s="25"/>
      <c r="AD33" s="21"/>
    </row>
    <row r="34" spans="2:36" ht="20.399999999999999" x14ac:dyDescent="0.25">
      <c r="B34" s="139"/>
      <c r="C34" s="135" t="s">
        <v>22</v>
      </c>
      <c r="D34" s="135" t="s">
        <v>19</v>
      </c>
      <c r="E34" s="135" t="s">
        <v>23</v>
      </c>
      <c r="F34" s="135" t="s">
        <v>24</v>
      </c>
      <c r="G34" s="135" t="s">
        <v>25</v>
      </c>
      <c r="L34" s="22"/>
      <c r="M34" s="1"/>
      <c r="N34" s="1"/>
      <c r="O34" s="1"/>
      <c r="Y34" s="33"/>
      <c r="AC34" s="64"/>
      <c r="AD34" s="65"/>
      <c r="AE34" s="65"/>
      <c r="AF34" s="66" t="s">
        <v>22</v>
      </c>
      <c r="AG34" s="66" t="s">
        <v>19</v>
      </c>
      <c r="AH34" s="66" t="s">
        <v>23</v>
      </c>
      <c r="AI34" s="66" t="s">
        <v>24</v>
      </c>
      <c r="AJ34" s="66" t="s">
        <v>25</v>
      </c>
    </row>
    <row r="35" spans="2:36" x14ac:dyDescent="0.2">
      <c r="B35" s="138">
        <v>2007</v>
      </c>
      <c r="C35" s="144">
        <v>0.25208974923009236</v>
      </c>
      <c r="D35" s="144">
        <v>0.10206775186977562</v>
      </c>
      <c r="E35" s="144">
        <v>0.44302683677958643</v>
      </c>
      <c r="F35" s="144">
        <v>0.20281566212054553</v>
      </c>
      <c r="G35" s="148">
        <v>100</v>
      </c>
      <c r="H35" s="143"/>
      <c r="L35" s="22"/>
      <c r="M35" s="1"/>
      <c r="N35" s="1"/>
      <c r="O35" s="1"/>
      <c r="Y35" s="33"/>
      <c r="AC35" s="64"/>
      <c r="AD35" s="65"/>
      <c r="AE35" s="65"/>
      <c r="AF35" s="133"/>
      <c r="AG35" s="133"/>
      <c r="AH35" s="133"/>
      <c r="AI35" s="133"/>
      <c r="AJ35" s="134"/>
    </row>
    <row r="36" spans="2:36" x14ac:dyDescent="0.2">
      <c r="B36" s="136">
        <v>2008</v>
      </c>
      <c r="C36" s="145">
        <v>0.33384379785604901</v>
      </c>
      <c r="D36" s="145">
        <v>9.8392036753445641E-2</v>
      </c>
      <c r="E36" s="145">
        <v>0.31699846860643183</v>
      </c>
      <c r="F36" s="145">
        <v>0.25076569678407351</v>
      </c>
      <c r="G36" s="149">
        <v>100</v>
      </c>
      <c r="H36" s="143"/>
      <c r="L36" s="22"/>
      <c r="M36" s="1"/>
      <c r="N36" s="1"/>
      <c r="O36" s="1"/>
      <c r="Y36" s="33"/>
      <c r="AC36" s="64"/>
      <c r="AD36" s="65"/>
      <c r="AE36" s="65"/>
      <c r="AF36" s="133"/>
      <c r="AG36" s="133"/>
      <c r="AH36" s="133"/>
      <c r="AI36" s="133"/>
      <c r="AJ36" s="134"/>
    </row>
    <row r="37" spans="2:36" x14ac:dyDescent="0.2">
      <c r="B37" s="136">
        <v>2009</v>
      </c>
      <c r="C37" s="145">
        <v>0.4484240687679083</v>
      </c>
      <c r="D37" s="145">
        <v>9.1977077363896848E-2</v>
      </c>
      <c r="E37" s="145">
        <v>0.22005730659025788</v>
      </c>
      <c r="F37" s="145">
        <v>0.23954154727793697</v>
      </c>
      <c r="G37" s="149">
        <v>100</v>
      </c>
      <c r="H37" s="143"/>
      <c r="L37" s="22"/>
      <c r="M37" s="1"/>
      <c r="N37" s="1"/>
      <c r="O37" s="1"/>
      <c r="Y37" s="33"/>
      <c r="AC37" s="64"/>
      <c r="AD37" s="65"/>
      <c r="AE37" s="65"/>
      <c r="AF37" s="133"/>
      <c r="AG37" s="133"/>
      <c r="AH37" s="133"/>
      <c r="AI37" s="133"/>
      <c r="AJ37" s="134"/>
    </row>
    <row r="38" spans="2:36" x14ac:dyDescent="0.2">
      <c r="B38" s="136">
        <v>2010</v>
      </c>
      <c r="C38" s="145">
        <v>0.53504941392783267</v>
      </c>
      <c r="D38" s="145">
        <v>9.3771546770857278E-2</v>
      </c>
      <c r="E38" s="145">
        <v>0.1544472535049414</v>
      </c>
      <c r="F38" s="145">
        <v>0.21673178579636865</v>
      </c>
      <c r="G38" s="149">
        <v>100</v>
      </c>
      <c r="H38" s="143"/>
      <c r="L38" s="22"/>
      <c r="M38" s="1"/>
      <c r="N38" s="1"/>
      <c r="O38" s="1"/>
      <c r="Y38" s="33"/>
      <c r="AC38" s="64"/>
      <c r="AD38" s="65"/>
      <c r="AE38" s="65"/>
      <c r="AF38" s="133"/>
      <c r="AG38" s="133"/>
      <c r="AH38" s="133"/>
      <c r="AI38" s="133"/>
      <c r="AJ38" s="134"/>
    </row>
    <row r="39" spans="2:36" ht="12" customHeight="1" x14ac:dyDescent="0.2">
      <c r="B39" s="136">
        <v>2011</v>
      </c>
      <c r="C39" s="145">
        <v>0.51430924438954084</v>
      </c>
      <c r="D39" s="145">
        <v>0.13012147416100472</v>
      </c>
      <c r="E39" s="145">
        <v>0.13218035824583077</v>
      </c>
      <c r="F39" s="145">
        <v>0.22338892320362363</v>
      </c>
      <c r="G39" s="149">
        <v>100</v>
      </c>
      <c r="H39" s="143"/>
      <c r="L39" s="22"/>
      <c r="M39" s="1"/>
      <c r="N39" s="1"/>
      <c r="O39" s="1"/>
      <c r="Y39" s="33"/>
      <c r="AC39" s="25"/>
      <c r="AD39" s="227" t="s">
        <v>31</v>
      </c>
      <c r="AE39" s="69" t="s">
        <v>0</v>
      </c>
      <c r="AF39" s="70">
        <v>2365</v>
      </c>
      <c r="AG39" s="70">
        <v>630</v>
      </c>
      <c r="AH39" s="70">
        <v>645</v>
      </c>
      <c r="AI39" s="70">
        <v>1088</v>
      </c>
      <c r="AJ39" s="71">
        <v>4728</v>
      </c>
    </row>
    <row r="40" spans="2:36" ht="12" customHeight="1" x14ac:dyDescent="0.2">
      <c r="B40" s="136" t="s">
        <v>1</v>
      </c>
      <c r="C40" s="145">
        <v>0.40752110514198003</v>
      </c>
      <c r="D40" s="145">
        <v>0.2292785878741366</v>
      </c>
      <c r="E40" s="145">
        <v>0.12759017651573293</v>
      </c>
      <c r="F40" s="145">
        <v>0.23561013046815041</v>
      </c>
      <c r="G40" s="149">
        <v>100</v>
      </c>
      <c r="H40" s="143"/>
      <c r="I40" s="147"/>
      <c r="J40" s="1"/>
      <c r="K40" s="1"/>
      <c r="L40" s="22"/>
      <c r="M40" s="1"/>
      <c r="N40" s="1"/>
      <c r="O40" s="1"/>
      <c r="P40" s="1"/>
      <c r="AC40" s="25"/>
      <c r="AD40" s="228"/>
      <c r="AE40" s="72" t="s">
        <v>1</v>
      </c>
      <c r="AF40" s="67">
        <v>1992</v>
      </c>
      <c r="AG40" s="67">
        <v>1193</v>
      </c>
      <c r="AH40" s="67">
        <v>663</v>
      </c>
      <c r="AI40" s="67">
        <v>1223</v>
      </c>
      <c r="AJ40" s="73">
        <v>5071</v>
      </c>
    </row>
    <row r="41" spans="2:36" ht="12" customHeight="1" x14ac:dyDescent="0.2">
      <c r="B41" s="136" t="s">
        <v>2</v>
      </c>
      <c r="C41" s="145">
        <v>0.27977941176470589</v>
      </c>
      <c r="D41" s="145">
        <v>0.31636029411764705</v>
      </c>
      <c r="E41" s="145">
        <v>0.17132352941176471</v>
      </c>
      <c r="F41" s="145">
        <v>0.23253676470588236</v>
      </c>
      <c r="G41" s="149">
        <v>100</v>
      </c>
      <c r="H41" s="143"/>
      <c r="J41" s="1"/>
      <c r="K41" s="49"/>
      <c r="L41" s="49"/>
      <c r="M41" s="49"/>
      <c r="N41" s="49"/>
      <c r="O41" s="49"/>
      <c r="P41" s="1"/>
      <c r="AC41" s="25"/>
      <c r="AD41" s="228"/>
      <c r="AE41" s="72" t="s">
        <v>2</v>
      </c>
      <c r="AF41" s="67">
        <v>1415</v>
      </c>
      <c r="AG41" s="67">
        <v>1728</v>
      </c>
      <c r="AH41" s="67">
        <v>932</v>
      </c>
      <c r="AI41" s="67">
        <v>1166</v>
      </c>
      <c r="AJ41" s="73">
        <v>5241</v>
      </c>
    </row>
    <row r="42" spans="2:36" ht="12" customHeight="1" x14ac:dyDescent="0.2">
      <c r="B42" s="136" t="s">
        <v>21</v>
      </c>
      <c r="C42" s="145">
        <v>0.24009119607155385</v>
      </c>
      <c r="D42" s="145">
        <v>0.25727814801823923</v>
      </c>
      <c r="E42" s="145">
        <v>0.27008067344791303</v>
      </c>
      <c r="F42" s="145">
        <v>0.23254998246229394</v>
      </c>
      <c r="G42" s="149">
        <v>100</v>
      </c>
      <c r="H42" s="143"/>
      <c r="J42" s="1"/>
      <c r="K42" s="226"/>
      <c r="L42" s="226"/>
      <c r="M42" s="226"/>
      <c r="N42" s="226"/>
      <c r="O42" s="226"/>
      <c r="P42" s="1"/>
      <c r="AC42" s="25"/>
      <c r="AD42" s="228"/>
      <c r="AE42" s="72" t="s">
        <v>21</v>
      </c>
      <c r="AF42" s="67">
        <v>1266</v>
      </c>
      <c r="AG42" s="67">
        <v>1467</v>
      </c>
      <c r="AH42" s="67">
        <v>1548</v>
      </c>
      <c r="AI42" s="67">
        <v>1322</v>
      </c>
      <c r="AJ42" s="73">
        <v>5603</v>
      </c>
    </row>
    <row r="43" spans="2:36" ht="12" customHeight="1" x14ac:dyDescent="0.2">
      <c r="B43" s="136">
        <v>2015</v>
      </c>
      <c r="C43" s="145">
        <v>0.30539662903974024</v>
      </c>
      <c r="D43" s="145">
        <v>0.14504406989330446</v>
      </c>
      <c r="E43" s="145">
        <v>0.33864233802381322</v>
      </c>
      <c r="F43" s="145">
        <v>0.21091696304314211</v>
      </c>
      <c r="G43" s="149">
        <v>100</v>
      </c>
      <c r="H43" s="143"/>
      <c r="J43" s="1"/>
      <c r="K43" s="61"/>
      <c r="L43" s="61"/>
      <c r="M43" s="61"/>
      <c r="N43" s="61"/>
      <c r="O43" s="61"/>
      <c r="P43" s="1"/>
      <c r="AC43" s="25"/>
      <c r="AD43" s="228"/>
      <c r="AE43" s="72">
        <v>2015</v>
      </c>
      <c r="AF43" s="68">
        <v>1847</v>
      </c>
      <c r="AG43" s="68">
        <v>942</v>
      </c>
      <c r="AH43" s="68">
        <v>2184</v>
      </c>
      <c r="AI43" s="68">
        <v>1361</v>
      </c>
      <c r="AJ43" s="74">
        <f t="shared" ref="AJ43:AJ48" si="0">SUM(AF43:AI43)</f>
        <v>6334</v>
      </c>
    </row>
    <row r="44" spans="2:36" ht="12" customHeight="1" x14ac:dyDescent="0.2">
      <c r="B44" s="136">
        <v>2016</v>
      </c>
      <c r="C44" s="145">
        <v>0.35388665650547318</v>
      </c>
      <c r="D44" s="145">
        <v>0.10877095746154912</v>
      </c>
      <c r="E44" s="145">
        <v>0.33656644034917554</v>
      </c>
      <c r="F44" s="145">
        <v>0.20077594568380214</v>
      </c>
      <c r="G44" s="149">
        <v>100</v>
      </c>
      <c r="H44" s="143"/>
      <c r="J44" s="1"/>
      <c r="K44" s="61"/>
      <c r="L44" s="61"/>
      <c r="M44" s="61"/>
      <c r="N44" s="61"/>
      <c r="O44" s="61"/>
      <c r="P44" s="1"/>
      <c r="AC44" s="25"/>
      <c r="AD44" s="228"/>
      <c r="AE44" s="75">
        <v>2016</v>
      </c>
      <c r="AF44" s="68">
        <v>2521</v>
      </c>
      <c r="AG44" s="68">
        <v>747</v>
      </c>
      <c r="AH44" s="68">
        <v>2353</v>
      </c>
      <c r="AI44" s="68">
        <v>1415</v>
      </c>
      <c r="AJ44" s="76">
        <f t="shared" si="0"/>
        <v>7036</v>
      </c>
    </row>
    <row r="45" spans="2:36" ht="12" customHeight="1" x14ac:dyDescent="0.2">
      <c r="B45" s="136">
        <v>2017</v>
      </c>
      <c r="C45" s="145">
        <v>0.38917716827279464</v>
      </c>
      <c r="D45" s="145">
        <v>0.10192735359525575</v>
      </c>
      <c r="E45" s="145">
        <v>0.31430689399555228</v>
      </c>
      <c r="F45" s="145">
        <v>0.19458858413639732</v>
      </c>
      <c r="G45" s="149">
        <v>100</v>
      </c>
      <c r="H45" s="143"/>
      <c r="J45" s="1"/>
      <c r="K45" s="62"/>
      <c r="L45" s="62"/>
      <c r="M45" s="62"/>
      <c r="N45" s="62"/>
      <c r="O45" s="62"/>
      <c r="P45" s="1"/>
      <c r="AC45" s="25"/>
      <c r="AD45" s="228"/>
      <c r="AE45" s="75">
        <v>2017</v>
      </c>
      <c r="AF45" s="77">
        <v>2994</v>
      </c>
      <c r="AG45" s="77">
        <v>774</v>
      </c>
      <c r="AH45" s="77">
        <v>2486</v>
      </c>
      <c r="AI45" s="77">
        <v>1571</v>
      </c>
      <c r="AJ45" s="76">
        <f t="shared" si="0"/>
        <v>7825</v>
      </c>
    </row>
    <row r="46" spans="2:36" ht="12" customHeight="1" x14ac:dyDescent="0.2">
      <c r="B46" s="136">
        <v>2018</v>
      </c>
      <c r="C46" s="145">
        <v>0.37634640241275313</v>
      </c>
      <c r="D46" s="145">
        <v>0.15639810426540285</v>
      </c>
      <c r="E46" s="145">
        <v>0.27035760448082724</v>
      </c>
      <c r="F46" s="145">
        <v>0.1968978888410168</v>
      </c>
      <c r="G46" s="149">
        <v>100</v>
      </c>
      <c r="H46" s="143"/>
      <c r="I46" s="1"/>
      <c r="J46" s="49"/>
      <c r="K46" s="49"/>
      <c r="L46" s="49"/>
      <c r="M46" s="49"/>
      <c r="N46" s="49"/>
      <c r="O46" s="1"/>
      <c r="AC46" s="25"/>
      <c r="AD46" s="228"/>
      <c r="AE46" s="75">
        <v>2018</v>
      </c>
      <c r="AF46" s="77">
        <v>3244</v>
      </c>
      <c r="AG46" s="77">
        <v>1500</v>
      </c>
      <c r="AH46" s="77">
        <v>2403</v>
      </c>
      <c r="AI46" s="77">
        <v>1810</v>
      </c>
      <c r="AJ46" s="76">
        <f t="shared" si="0"/>
        <v>8957</v>
      </c>
    </row>
    <row r="47" spans="2:36" ht="12" customHeight="1" x14ac:dyDescent="0.25">
      <c r="B47" s="136">
        <v>2019</v>
      </c>
      <c r="C47" s="145">
        <v>0.37531770686246824</v>
      </c>
      <c r="D47" s="145">
        <v>0.18836486868116351</v>
      </c>
      <c r="E47" s="145">
        <v>0.21076908594558977</v>
      </c>
      <c r="F47" s="145">
        <v>0.22554833851077849</v>
      </c>
      <c r="G47" s="149">
        <v>100</v>
      </c>
      <c r="H47" s="143"/>
      <c r="I47"/>
      <c r="J47"/>
      <c r="K47"/>
      <c r="L47"/>
      <c r="M47" s="49"/>
      <c r="N47" s="49"/>
      <c r="O47" s="1"/>
      <c r="AC47" s="25"/>
      <c r="AD47" s="228"/>
      <c r="AE47" s="75">
        <v>2019</v>
      </c>
      <c r="AF47" s="78">
        <v>3614</v>
      </c>
      <c r="AG47" s="78">
        <v>2064</v>
      </c>
      <c r="AH47" s="78">
        <v>2094</v>
      </c>
      <c r="AI47" s="78">
        <v>2335</v>
      </c>
      <c r="AJ47" s="76">
        <f t="shared" si="0"/>
        <v>10107</v>
      </c>
    </row>
    <row r="48" spans="2:36" ht="12" customHeight="1" x14ac:dyDescent="0.2">
      <c r="B48" s="136">
        <v>2020</v>
      </c>
      <c r="C48" s="145">
        <v>0.38296625073276946</v>
      </c>
      <c r="D48" s="145">
        <v>0.1646428272339</v>
      </c>
      <c r="E48" s="145">
        <v>0.19989950590402814</v>
      </c>
      <c r="F48" s="145">
        <v>0.25249141612930243</v>
      </c>
      <c r="G48" s="149">
        <v>100</v>
      </c>
      <c r="H48" s="143"/>
      <c r="I48" s="1"/>
      <c r="J48" s="1"/>
      <c r="K48" s="1"/>
      <c r="L48" s="1"/>
      <c r="M48" s="49"/>
      <c r="N48" s="49"/>
      <c r="O48" s="1"/>
      <c r="AD48" s="228"/>
      <c r="AE48" s="75">
        <v>2020</v>
      </c>
      <c r="AF48" s="78">
        <v>3991</v>
      </c>
      <c r="AG48" s="78">
        <v>1964</v>
      </c>
      <c r="AH48" s="78">
        <v>2248</v>
      </c>
      <c r="AI48" s="78">
        <v>2816</v>
      </c>
      <c r="AJ48" s="90">
        <f t="shared" si="0"/>
        <v>11019</v>
      </c>
    </row>
    <row r="49" spans="2:36" ht="12" customHeight="1" x14ac:dyDescent="0.2">
      <c r="B49" s="136">
        <v>2021</v>
      </c>
      <c r="C49" s="145">
        <v>0.35744616317864725</v>
      </c>
      <c r="D49" s="145">
        <v>0.17735820442826813</v>
      </c>
      <c r="E49" s="145">
        <v>0.21246587807097361</v>
      </c>
      <c r="F49" s="145">
        <v>0.25272975432211103</v>
      </c>
      <c r="G49" s="149">
        <v>100</v>
      </c>
      <c r="H49" s="143"/>
      <c r="I49" s="1"/>
      <c r="J49" s="1"/>
      <c r="K49" s="1"/>
      <c r="L49" s="1"/>
      <c r="M49" s="49"/>
      <c r="N49" s="49"/>
      <c r="O49" s="1"/>
      <c r="AD49" s="228"/>
      <c r="AE49" s="140"/>
      <c r="AF49" s="141"/>
      <c r="AG49" s="141"/>
      <c r="AH49" s="141"/>
      <c r="AI49" s="141"/>
      <c r="AJ49" s="142"/>
    </row>
    <row r="50" spans="2:36" ht="12" customHeight="1" x14ac:dyDescent="0.2">
      <c r="B50" s="136">
        <v>2022</v>
      </c>
      <c r="C50" s="145">
        <v>0.30722583473368892</v>
      </c>
      <c r="D50" s="145">
        <v>0.20040914736611384</v>
      </c>
      <c r="E50" s="145">
        <v>0.23767078249433768</v>
      </c>
      <c r="F50" s="145">
        <v>0.25469423540585956</v>
      </c>
      <c r="G50" s="149">
        <v>100</v>
      </c>
      <c r="H50" s="143"/>
      <c r="I50" s="1"/>
      <c r="J50" s="1"/>
      <c r="K50" s="1"/>
      <c r="L50" s="1"/>
      <c r="M50" s="49"/>
      <c r="N50" s="49"/>
      <c r="O50" s="1"/>
      <c r="AD50" s="228"/>
      <c r="AE50" s="140"/>
      <c r="AF50" s="141"/>
      <c r="AG50" s="141"/>
      <c r="AH50" s="141"/>
      <c r="AI50" s="141"/>
      <c r="AJ50" s="142"/>
    </row>
    <row r="51" spans="2:36" x14ac:dyDescent="0.2">
      <c r="B51" s="137">
        <v>2023</v>
      </c>
      <c r="C51" s="146">
        <v>0.2670442477876106</v>
      </c>
      <c r="D51" s="146">
        <v>0.19943362831858408</v>
      </c>
      <c r="E51" s="146">
        <v>0.28077876106194688</v>
      </c>
      <c r="F51" s="146">
        <v>0.25274336283185839</v>
      </c>
      <c r="G51" s="205">
        <v>100</v>
      </c>
      <c r="J51" s="1"/>
      <c r="K51" s="226"/>
      <c r="L51" s="226"/>
      <c r="M51" s="226"/>
      <c r="N51" s="226"/>
      <c r="O51" s="226"/>
      <c r="P51" s="1"/>
      <c r="AD51" s="229"/>
      <c r="AE51" s="91"/>
      <c r="AF51" s="92"/>
      <c r="AG51" s="92"/>
      <c r="AH51" s="92"/>
      <c r="AI51" s="92"/>
      <c r="AJ51" s="93"/>
    </row>
    <row r="52" spans="2:36" x14ac:dyDescent="0.25">
      <c r="B52" s="11"/>
      <c r="C52" s="17"/>
      <c r="D52" s="20"/>
      <c r="E52" s="20"/>
      <c r="F52" s="20"/>
      <c r="G52" s="20"/>
      <c r="H52" s="5"/>
      <c r="J52" s="1"/>
      <c r="K52" s="61"/>
      <c r="L52" s="61"/>
      <c r="M52" s="61"/>
      <c r="N52" s="61"/>
      <c r="O52" s="61"/>
      <c r="P52" s="1"/>
    </row>
    <row r="53" spans="2:36" x14ac:dyDescent="0.25">
      <c r="B53" s="13"/>
      <c r="C53" s="17"/>
      <c r="D53" s="20"/>
      <c r="E53" s="20"/>
      <c r="F53" s="20"/>
      <c r="G53" s="20"/>
      <c r="H53" s="11"/>
      <c r="J53" s="1"/>
      <c r="K53" s="61"/>
      <c r="L53" s="61"/>
      <c r="M53" s="61"/>
      <c r="N53" s="61"/>
      <c r="O53" s="61"/>
      <c r="P53" s="1"/>
    </row>
    <row r="54" spans="2:36" x14ac:dyDescent="0.25">
      <c r="B54" s="13"/>
      <c r="C54" s="17"/>
      <c r="D54" s="20"/>
      <c r="E54" s="20"/>
      <c r="F54" s="20"/>
      <c r="G54" s="20"/>
      <c r="H54" s="5"/>
      <c r="J54" s="1"/>
      <c r="K54" s="63"/>
      <c r="L54" s="63"/>
      <c r="M54" s="63"/>
      <c r="N54" s="63"/>
      <c r="O54" s="63"/>
      <c r="P54" s="1"/>
      <c r="T54"/>
      <c r="U54"/>
      <c r="V54"/>
      <c r="W54"/>
    </row>
    <row r="55" spans="2:36" x14ac:dyDescent="0.25">
      <c r="B55" s="13"/>
      <c r="C55" s="17"/>
      <c r="D55" s="20"/>
      <c r="E55" s="20"/>
      <c r="F55" s="20"/>
      <c r="G55" s="20"/>
      <c r="H55" s="5"/>
      <c r="J55" s="1"/>
      <c r="K55" s="49"/>
      <c r="L55" s="49"/>
      <c r="M55" s="49"/>
      <c r="N55" s="49"/>
      <c r="O55" s="49"/>
      <c r="P55" s="1"/>
    </row>
    <row r="56" spans="2:36" x14ac:dyDescent="0.25">
      <c r="B56" s="13"/>
      <c r="C56" s="17"/>
      <c r="D56" s="20"/>
      <c r="E56" s="20"/>
      <c r="F56" s="20"/>
      <c r="G56" s="20"/>
      <c r="H56" s="5"/>
      <c r="J56" s="1"/>
      <c r="K56" s="1"/>
      <c r="L56" s="1"/>
      <c r="M56" s="1"/>
      <c r="N56" s="1"/>
      <c r="O56" s="1"/>
      <c r="P56" s="1"/>
    </row>
    <row r="57" spans="2:36" x14ac:dyDescent="0.25">
      <c r="B57" s="13"/>
      <c r="C57" s="17"/>
      <c r="D57" s="20"/>
      <c r="E57" s="20"/>
      <c r="F57" s="20"/>
      <c r="G57" s="20"/>
      <c r="H57" s="5"/>
      <c r="J57" s="1"/>
      <c r="K57" s="1"/>
      <c r="L57" s="1"/>
      <c r="M57" s="1"/>
      <c r="N57" s="1"/>
      <c r="O57" s="1"/>
      <c r="P57" s="1"/>
    </row>
    <row r="58" spans="2:36" x14ac:dyDescent="0.25">
      <c r="B58" s="13"/>
      <c r="C58" s="17"/>
      <c r="D58" s="20"/>
      <c r="E58" s="20"/>
      <c r="F58" s="20"/>
      <c r="G58" s="20"/>
      <c r="H58" s="5"/>
      <c r="J58" s="1"/>
      <c r="K58" s="1"/>
      <c r="L58" s="1"/>
      <c r="M58" s="1"/>
      <c r="N58" s="1"/>
      <c r="O58" s="1"/>
      <c r="P58" s="1"/>
    </row>
    <row r="59" spans="2:36" x14ac:dyDescent="0.25">
      <c r="B59" s="13"/>
      <c r="C59" s="17"/>
      <c r="D59" s="20"/>
      <c r="E59" s="20"/>
      <c r="F59" s="20"/>
      <c r="G59" s="20"/>
      <c r="H59" s="5"/>
    </row>
    <row r="60" spans="2:36" x14ac:dyDescent="0.25">
      <c r="B60" s="13"/>
      <c r="C60" s="17"/>
      <c r="D60" s="20"/>
      <c r="E60" s="20"/>
      <c r="F60" s="20"/>
      <c r="G60" s="20"/>
      <c r="H60" s="5"/>
    </row>
    <row r="74" spans="2:7" x14ac:dyDescent="0.25">
      <c r="B74" s="53"/>
      <c r="C74" s="4"/>
      <c r="D74" s="4"/>
      <c r="E74" s="4"/>
      <c r="F74" s="4"/>
      <c r="G74" s="4"/>
    </row>
  </sheetData>
  <mergeCells count="3">
    <mergeCell ref="K42:O42"/>
    <mergeCell ref="K51:O51"/>
    <mergeCell ref="AD39:AD51"/>
  </mergeCells>
  <phoneticPr fontId="3" type="noConversion"/>
  <printOptions horizontalCentered="1"/>
  <pageMargins left="0.23622047244094491" right="0.27559055118110237" top="0.43307086614173229" bottom="0.6692913385826772" header="0.31496062992125984" footer="0.51181102362204722"/>
  <pageSetup paperSize="9" orientation="portrait" r:id="rId1"/>
  <headerFooter alignWithMargins="0">
    <oddFooter>&amp;C&amp;8Service régional de l'information statistique, économique et territoriale de la Draaf Occitanie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E68"/>
  <sheetViews>
    <sheetView showGridLines="0" topLeftCell="A10" zoomScaleNormal="100" workbookViewId="0">
      <selection activeCell="P16" sqref="P16"/>
    </sheetView>
  </sheetViews>
  <sheetFormatPr baseColWidth="10" defaultColWidth="11.44140625" defaultRowHeight="13.2" x14ac:dyDescent="0.25"/>
  <cols>
    <col min="1" max="1" width="4.5546875" style="3" customWidth="1"/>
    <col min="2" max="2" width="10.33203125" style="3" customWidth="1"/>
    <col min="3" max="3" width="26.88671875" style="3" customWidth="1"/>
    <col min="4" max="4" width="10.109375" style="3" customWidth="1"/>
    <col min="5" max="5" width="10.5546875" style="3" customWidth="1"/>
    <col min="6" max="6" width="10.109375" style="3" customWidth="1"/>
    <col min="7" max="7" width="6.88671875" style="3" customWidth="1"/>
    <col min="8" max="8" width="8.109375" style="3" customWidth="1"/>
    <col min="9" max="9" width="7.5546875" style="3" customWidth="1"/>
    <col min="10" max="11" width="6.88671875" style="3" customWidth="1"/>
    <col min="12" max="12" width="11.109375" style="3" customWidth="1"/>
    <col min="13" max="13" width="12" style="3" customWidth="1"/>
    <col min="14" max="15" width="11.44140625" style="3"/>
    <col min="16" max="16" width="42.6640625" style="3" customWidth="1"/>
    <col min="17" max="17" width="61.44140625" style="3" customWidth="1"/>
    <col min="18" max="18" width="11.44140625" style="3"/>
    <col min="19" max="19" width="11.44140625" style="25"/>
    <col min="20" max="16384" width="11.44140625" style="3"/>
  </cols>
  <sheetData>
    <row r="5" spans="2:21" s="54" customFormat="1" ht="43.2" customHeight="1" x14ac:dyDescent="0.3">
      <c r="B5" s="177" t="s">
        <v>30</v>
      </c>
      <c r="T5" s="55"/>
    </row>
    <row r="6" spans="2:21" ht="19.8" customHeight="1" x14ac:dyDescent="0.25">
      <c r="C6" s="37" t="s">
        <v>55</v>
      </c>
      <c r="P6" s="2" t="s">
        <v>27</v>
      </c>
      <c r="Q6" s="2"/>
      <c r="R6" s="2"/>
      <c r="S6" s="16"/>
      <c r="T6" s="2"/>
      <c r="U6" s="1"/>
    </row>
    <row r="7" spans="2:21" x14ac:dyDescent="0.25">
      <c r="C7" s="6" t="s">
        <v>18</v>
      </c>
      <c r="P7" s="2"/>
      <c r="Q7" s="2"/>
      <c r="R7" s="58"/>
      <c r="S7" s="58"/>
      <c r="T7" s="58" t="s">
        <v>31</v>
      </c>
      <c r="U7" s="16"/>
    </row>
    <row r="8" spans="2:21" x14ac:dyDescent="0.25">
      <c r="C8" s="6"/>
      <c r="P8" s="2"/>
      <c r="Q8" s="2"/>
      <c r="R8" s="58"/>
      <c r="S8" s="58"/>
      <c r="T8" s="58"/>
      <c r="U8" s="16"/>
    </row>
    <row r="9" spans="2:21" ht="54.75" customHeight="1" x14ac:dyDescent="0.25">
      <c r="C9" s="12" t="s">
        <v>56</v>
      </c>
      <c r="Q9" s="1"/>
      <c r="S9" s="34" t="s">
        <v>0</v>
      </c>
      <c r="T9" s="79">
        <v>1597</v>
      </c>
      <c r="U9" s="79">
        <v>3229</v>
      </c>
    </row>
    <row r="10" spans="2:21" ht="52.5" customHeight="1" x14ac:dyDescent="0.25">
      <c r="C10" s="15"/>
      <c r="D10" s="157" t="s">
        <v>32</v>
      </c>
      <c r="E10" s="157" t="s">
        <v>26</v>
      </c>
      <c r="F10" s="157" t="s">
        <v>4</v>
      </c>
      <c r="G10" s="162" t="s">
        <v>3</v>
      </c>
      <c r="Q10" s="1"/>
      <c r="S10" s="34" t="s">
        <v>1</v>
      </c>
      <c r="T10" s="79">
        <v>1317</v>
      </c>
      <c r="U10" s="79">
        <v>3747</v>
      </c>
    </row>
    <row r="11" spans="2:21" ht="13.2" customHeight="1" x14ac:dyDescent="0.2">
      <c r="C11" s="158" t="s">
        <v>50</v>
      </c>
      <c r="D11" s="215">
        <v>0.318050193050193</v>
      </c>
      <c r="E11" s="215">
        <v>0.65299227799227788</v>
      </c>
      <c r="F11" s="215">
        <v>2.8957528957529E-2</v>
      </c>
      <c r="G11" s="163">
        <v>100</v>
      </c>
      <c r="H11" s="161"/>
      <c r="Q11" s="1"/>
      <c r="S11" s="34"/>
      <c r="T11" s="79"/>
      <c r="U11" s="79"/>
    </row>
    <row r="12" spans="2:21" ht="13.2" customHeight="1" x14ac:dyDescent="0.2">
      <c r="C12" s="159" t="s">
        <v>51</v>
      </c>
      <c r="D12" s="216">
        <v>0.28204047217537903</v>
      </c>
      <c r="E12" s="216">
        <v>0.68591905564924105</v>
      </c>
      <c r="F12" s="216">
        <v>3.2040472175379399E-2</v>
      </c>
      <c r="G12" s="163">
        <v>100</v>
      </c>
      <c r="H12" s="161"/>
      <c r="Q12" s="1"/>
      <c r="S12" s="34"/>
      <c r="T12" s="79"/>
      <c r="U12" s="79"/>
    </row>
    <row r="13" spans="2:21" ht="13.2" customHeight="1" x14ac:dyDescent="0.2">
      <c r="C13" s="159" t="s">
        <v>52</v>
      </c>
      <c r="D13" s="216">
        <v>0.233931484502447</v>
      </c>
      <c r="E13" s="216">
        <v>0.73703099510603598</v>
      </c>
      <c r="F13" s="216">
        <v>2.9037520391517101E-2</v>
      </c>
      <c r="G13" s="163">
        <v>100</v>
      </c>
      <c r="H13" s="161"/>
      <c r="Q13" s="1"/>
      <c r="S13" s="34"/>
      <c r="T13" s="79"/>
      <c r="U13" s="79"/>
    </row>
    <row r="14" spans="2:21" ht="13.2" customHeight="1" x14ac:dyDescent="0.2">
      <c r="C14" s="159" t="s">
        <v>53</v>
      </c>
      <c r="D14" s="216">
        <v>0.245433496269617</v>
      </c>
      <c r="E14" s="216">
        <v>0.72806791870336995</v>
      </c>
      <c r="F14" s="216">
        <v>2.6498585027013098E-2</v>
      </c>
      <c r="G14" s="163">
        <v>100</v>
      </c>
      <c r="H14" s="161"/>
      <c r="Q14" s="1"/>
      <c r="S14" s="34"/>
      <c r="T14" s="79"/>
      <c r="U14" s="79"/>
    </row>
    <row r="15" spans="2:21" ht="13.2" customHeight="1" x14ac:dyDescent="0.2">
      <c r="C15" s="159" t="s">
        <v>0</v>
      </c>
      <c r="D15" s="216">
        <v>0.24677313498140499</v>
      </c>
      <c r="E15" s="216">
        <v>0.72259899365565505</v>
      </c>
      <c r="F15" s="216">
        <v>3.06278713629403E-2</v>
      </c>
      <c r="G15" s="163">
        <v>100</v>
      </c>
      <c r="H15" s="161"/>
      <c r="Q15" s="1"/>
      <c r="S15" s="34" t="s">
        <v>2</v>
      </c>
      <c r="T15" s="79">
        <v>1356</v>
      </c>
      <c r="U15" s="79">
        <v>3809</v>
      </c>
    </row>
    <row r="16" spans="2:21" x14ac:dyDescent="0.2">
      <c r="C16" s="159" t="s">
        <v>1</v>
      </c>
      <c r="D16" s="216">
        <v>0.25269582909460803</v>
      </c>
      <c r="E16" s="216">
        <v>0.72044760935910501</v>
      </c>
      <c r="F16" s="216">
        <v>2.6856561546286902E-2</v>
      </c>
      <c r="G16" s="163">
        <v>100</v>
      </c>
      <c r="H16" s="161"/>
      <c r="Q16" s="1"/>
      <c r="S16" s="34" t="s">
        <v>21</v>
      </c>
      <c r="T16" s="79">
        <v>1447</v>
      </c>
      <c r="U16" s="79">
        <v>4072</v>
      </c>
    </row>
    <row r="17" spans="1:109" x14ac:dyDescent="0.2">
      <c r="C17" s="159" t="s">
        <v>2</v>
      </c>
      <c r="D17" s="216">
        <v>0.26186677303550099</v>
      </c>
      <c r="E17" s="216">
        <v>0.71200638213003598</v>
      </c>
      <c r="F17" s="216">
        <v>2.6126844834463498E-2</v>
      </c>
      <c r="G17" s="163">
        <v>100</v>
      </c>
      <c r="H17" s="161"/>
      <c r="Q17" s="1"/>
      <c r="S17" s="34">
        <v>2015</v>
      </c>
      <c r="T17" s="80">
        <v>1632</v>
      </c>
      <c r="U17" s="80">
        <v>4640</v>
      </c>
    </row>
    <row r="18" spans="1:109" x14ac:dyDescent="0.2">
      <c r="B18" s="15"/>
      <c r="C18" s="159" t="s">
        <v>21</v>
      </c>
      <c r="D18" s="216">
        <v>0.25688244047619002</v>
      </c>
      <c r="E18" s="216">
        <v>0.71856398809523792</v>
      </c>
      <c r="F18" s="216">
        <v>2.45535714285714E-2</v>
      </c>
      <c r="G18" s="163">
        <v>100</v>
      </c>
      <c r="H18" s="161"/>
      <c r="Q18" s="1"/>
      <c r="S18" s="81">
        <v>2016</v>
      </c>
      <c r="T18" s="82">
        <v>1850</v>
      </c>
      <c r="U18" s="82">
        <v>5127</v>
      </c>
    </row>
    <row r="19" spans="1:109" x14ac:dyDescent="0.2">
      <c r="B19" s="26"/>
      <c r="C19" s="159">
        <v>2015</v>
      </c>
      <c r="D19" s="216">
        <v>0.25660496756842299</v>
      </c>
      <c r="E19" s="216">
        <v>0.73121341559879793</v>
      </c>
      <c r="F19" s="216">
        <v>1.21816168327796E-2</v>
      </c>
      <c r="G19" s="163">
        <v>100</v>
      </c>
      <c r="H19" s="161"/>
      <c r="Q19" s="1"/>
      <c r="S19" s="34">
        <v>2017</v>
      </c>
      <c r="T19" s="82">
        <v>2165</v>
      </c>
      <c r="U19" s="82">
        <v>5590</v>
      </c>
    </row>
    <row r="20" spans="1:109" x14ac:dyDescent="0.2">
      <c r="B20" s="26"/>
      <c r="C20" s="159">
        <v>2016</v>
      </c>
      <c r="D20" s="216">
        <v>0.26102993332387603</v>
      </c>
      <c r="E20" s="216">
        <v>0.72691161866931497</v>
      </c>
      <c r="F20" s="216">
        <v>1.2058448006809499E-2</v>
      </c>
      <c r="G20" s="163">
        <v>100</v>
      </c>
      <c r="H20" s="161"/>
      <c r="Q20" s="1"/>
      <c r="S20" s="34">
        <v>2018</v>
      </c>
      <c r="T20" s="79">
        <v>2425</v>
      </c>
      <c r="U20" s="79">
        <v>6577</v>
      </c>
    </row>
    <row r="21" spans="1:109" x14ac:dyDescent="0.2">
      <c r="B21" s="26"/>
      <c r="C21" s="159">
        <v>2017</v>
      </c>
      <c r="D21" s="216">
        <v>0.27583547557840599</v>
      </c>
      <c r="E21" s="216">
        <v>0.71311053984575812</v>
      </c>
      <c r="F21" s="216">
        <v>1.10539845758355E-2</v>
      </c>
      <c r="G21" s="163">
        <v>100</v>
      </c>
      <c r="H21" s="161"/>
      <c r="Q21" s="1"/>
      <c r="S21" s="95">
        <v>2019</v>
      </c>
      <c r="T21" s="96">
        <v>2607</v>
      </c>
      <c r="U21" s="96">
        <v>7595</v>
      </c>
    </row>
    <row r="22" spans="1:109" x14ac:dyDescent="0.2">
      <c r="B22" s="26"/>
      <c r="C22" s="159">
        <v>2018</v>
      </c>
      <c r="D22" s="216">
        <v>0.26705112565154698</v>
      </c>
      <c r="E22" s="216">
        <v>0.71786625263391401</v>
      </c>
      <c r="F22" s="216">
        <v>1.50826217145392E-2</v>
      </c>
      <c r="G22" s="163">
        <v>100</v>
      </c>
      <c r="H22" s="161"/>
      <c r="Q22" s="1"/>
      <c r="S22" s="34">
        <v>2020</v>
      </c>
      <c r="T22" s="97">
        <v>2720</v>
      </c>
      <c r="U22" s="97">
        <v>8142</v>
      </c>
      <c r="V22" s="97">
        <v>157</v>
      </c>
      <c r="W22" s="1">
        <f>SUM(T22:V22)</f>
        <v>11019</v>
      </c>
      <c r="X22" s="3">
        <f>T22/$W$22*100</f>
        <v>24.684635629367456</v>
      </c>
      <c r="Y22" s="3">
        <f t="shared" ref="Y22:Z22" si="0">U22/$W$22*100</f>
        <v>73.890552681731563</v>
      </c>
      <c r="Z22" s="3">
        <f t="shared" si="0"/>
        <v>1.4248116889009892</v>
      </c>
    </row>
    <row r="23" spans="1:109" x14ac:dyDescent="0.2">
      <c r="B23" s="26"/>
      <c r="C23" s="159">
        <v>2019</v>
      </c>
      <c r="D23" s="216">
        <v>0.25288906009244999</v>
      </c>
      <c r="E23" s="216">
        <v>0.73160631741140192</v>
      </c>
      <c r="F23" s="216">
        <v>1.55046224961479E-2</v>
      </c>
      <c r="G23" s="163">
        <v>100</v>
      </c>
      <c r="H23" s="161"/>
      <c r="Q23" s="1"/>
      <c r="S23" s="46"/>
      <c r="T23" s="1"/>
      <c r="U23" s="1"/>
      <c r="W23" s="1"/>
    </row>
    <row r="24" spans="1:109" x14ac:dyDescent="0.2">
      <c r="B24" s="26"/>
      <c r="C24" s="159">
        <v>2020</v>
      </c>
      <c r="D24" s="216">
        <v>0.24044047515824199</v>
      </c>
      <c r="E24" s="216">
        <v>0.74516604526142405</v>
      </c>
      <c r="F24" s="216">
        <v>1.4393479580334701E-2</v>
      </c>
      <c r="G24" s="164">
        <v>100</v>
      </c>
      <c r="H24" s="161"/>
      <c r="Q24" s="1"/>
      <c r="S24" s="46"/>
      <c r="T24" s="1"/>
      <c r="U24" s="1"/>
      <c r="W24" s="1"/>
    </row>
    <row r="25" spans="1:109" x14ac:dyDescent="0.2">
      <c r="B25" s="26"/>
      <c r="C25" s="159">
        <v>2021</v>
      </c>
      <c r="D25" s="216">
        <v>0.22966767841855401</v>
      </c>
      <c r="E25" s="216">
        <v>0.7562456222274111</v>
      </c>
      <c r="F25" s="216">
        <v>1.4086699354035299E-2</v>
      </c>
      <c r="G25" s="164">
        <v>100</v>
      </c>
      <c r="H25" s="161"/>
      <c r="P25" s="52"/>
      <c r="Q25" s="49"/>
      <c r="R25" s="52"/>
      <c r="S25" s="84"/>
      <c r="T25" s="49"/>
      <c r="U25" s="49"/>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row>
    <row r="26" spans="1:109" x14ac:dyDescent="0.2">
      <c r="B26" s="26"/>
      <c r="C26" s="159">
        <v>2022</v>
      </c>
      <c r="D26" s="216">
        <v>0.23081507971986301</v>
      </c>
      <c r="E26" s="216">
        <v>0.75316644315303194</v>
      </c>
      <c r="F26" s="216">
        <v>1.6018477127104799E-2</v>
      </c>
      <c r="G26" s="164">
        <v>100</v>
      </c>
      <c r="H26" s="161"/>
      <c r="P26" s="52"/>
      <c r="Q26" s="49"/>
      <c r="R26" s="52"/>
      <c r="S26" s="50"/>
      <c r="T26" s="49"/>
      <c r="U26" s="49"/>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row>
    <row r="27" spans="1:109" x14ac:dyDescent="0.2">
      <c r="B27" s="26"/>
      <c r="C27" s="160">
        <v>2023</v>
      </c>
      <c r="D27" s="217">
        <v>0.22364217252396201</v>
      </c>
      <c r="E27" s="217">
        <v>0.75595410978797606</v>
      </c>
      <c r="F27" s="217">
        <v>2.0403717688062702E-2</v>
      </c>
      <c r="G27" s="165">
        <v>100</v>
      </c>
      <c r="H27" s="161"/>
      <c r="P27" s="52"/>
      <c r="Q27" s="49"/>
      <c r="R27" s="52"/>
      <c r="S27" s="50"/>
      <c r="T27" s="49"/>
      <c r="U27" s="49"/>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row>
    <row r="28" spans="1:109" x14ac:dyDescent="0.25">
      <c r="B28" s="26"/>
      <c r="P28" s="52"/>
      <c r="Q28" s="52"/>
      <c r="R28" s="52"/>
      <c r="S28" s="52"/>
      <c r="T28" s="52"/>
      <c r="U28" s="52"/>
      <c r="V28" s="52"/>
      <c r="W28" s="52"/>
      <c r="X28" s="49"/>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row>
    <row r="29" spans="1:109" ht="21.75" customHeight="1" x14ac:dyDescent="0.25">
      <c r="C29" s="4" t="s">
        <v>34</v>
      </c>
      <c r="P29" s="49"/>
      <c r="Q29" s="52"/>
      <c r="R29" s="52"/>
      <c r="S29" s="52"/>
      <c r="T29" s="52"/>
      <c r="U29" s="52"/>
      <c r="V29" s="52"/>
      <c r="W29" s="52"/>
      <c r="X29" s="49"/>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row>
    <row r="30" spans="1:109" ht="21.75" customHeight="1" x14ac:dyDescent="0.25">
      <c r="P30" s="49"/>
      <c r="Q30" s="52"/>
      <c r="R30" s="52"/>
      <c r="S30" s="52"/>
      <c r="T30" s="52"/>
      <c r="U30" s="52"/>
      <c r="V30" s="52"/>
      <c r="W30" s="52"/>
      <c r="X30" s="49"/>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row>
    <row r="31" spans="1:109" s="83" customFormat="1" ht="28.5" customHeight="1" x14ac:dyDescent="0.25">
      <c r="A31" s="3"/>
      <c r="B31" s="3"/>
      <c r="C31" s="169"/>
      <c r="D31" s="170" t="s">
        <v>33</v>
      </c>
      <c r="E31" s="175" t="s">
        <v>54</v>
      </c>
      <c r="F31" s="166" t="s">
        <v>26</v>
      </c>
      <c r="G31" s="175" t="s">
        <v>4</v>
      </c>
      <c r="H31" s="10"/>
      <c r="I31" s="10"/>
      <c r="J31" s="10"/>
      <c r="K31" s="10"/>
      <c r="L31" s="3"/>
      <c r="M31" s="3"/>
      <c r="N31" s="15"/>
      <c r="O31" s="3"/>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row>
    <row r="32" spans="1:109" s="83" customFormat="1" ht="13.5" hidden="1" customHeight="1" x14ac:dyDescent="0.2">
      <c r="A32" s="3"/>
      <c r="B32" s="3"/>
      <c r="C32" s="167" t="s">
        <v>50</v>
      </c>
      <c r="D32" s="171">
        <v>0.84797297297297303</v>
      </c>
      <c r="E32" s="172">
        <v>0.92924528301886788</v>
      </c>
      <c r="F32" s="172">
        <v>0.86111111111111116</v>
      </c>
      <c r="G32" s="172">
        <v>0.86206896551724133</v>
      </c>
      <c r="H32" s="10"/>
      <c r="I32" s="10"/>
      <c r="J32" s="10"/>
      <c r="K32" s="10"/>
      <c r="L32" s="3"/>
      <c r="M32" s="3"/>
      <c r="N32" s="15"/>
      <c r="O32" s="3"/>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row>
    <row r="33" spans="1:109" s="83" customFormat="1" ht="13.5" customHeight="1" x14ac:dyDescent="0.2">
      <c r="A33" s="3"/>
      <c r="B33" s="3"/>
      <c r="C33" s="167" t="s">
        <v>51</v>
      </c>
      <c r="D33" s="171">
        <v>0.82166947723440098</v>
      </c>
      <c r="E33" s="172">
        <v>0.89985052316890901</v>
      </c>
      <c r="F33" s="172">
        <v>0.78610940381069405</v>
      </c>
      <c r="G33" s="172">
        <v>0.89473684210526305</v>
      </c>
      <c r="H33" s="10"/>
      <c r="I33" s="10"/>
      <c r="J33" s="10"/>
      <c r="K33" s="10"/>
      <c r="L33" s="3"/>
      <c r="M33" s="3"/>
      <c r="N33" s="15"/>
      <c r="O33" s="3"/>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row>
    <row r="34" spans="1:109" s="83" customFormat="1" ht="13.5" customHeight="1" x14ac:dyDescent="0.2">
      <c r="A34" s="3"/>
      <c r="B34" s="3"/>
      <c r="C34" s="167" t="s">
        <v>52</v>
      </c>
      <c r="D34" s="171">
        <v>0.81663947797716196</v>
      </c>
      <c r="E34" s="172">
        <v>0.94560669456066904</v>
      </c>
      <c r="F34" s="172">
        <v>0.77202301903497095</v>
      </c>
      <c r="G34" s="172">
        <v>0.91011235955056202</v>
      </c>
      <c r="H34" s="10"/>
      <c r="I34" s="10"/>
      <c r="J34" s="10"/>
      <c r="K34" s="10"/>
      <c r="L34" s="3"/>
      <c r="M34" s="3"/>
      <c r="N34" s="15"/>
      <c r="O34" s="3"/>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row>
    <row r="35" spans="1:109" s="83" customFormat="1" ht="13.5" customHeight="1" x14ac:dyDescent="0.2">
      <c r="A35" s="3"/>
      <c r="B35" s="3"/>
      <c r="C35" s="167" t="s">
        <v>53</v>
      </c>
      <c r="D35" s="171">
        <v>0.75045021867764306</v>
      </c>
      <c r="E35" s="172">
        <v>0.89727463312369005</v>
      </c>
      <c r="F35" s="172">
        <v>0.69717314487632498</v>
      </c>
      <c r="G35" s="172">
        <v>0.85436893203883502</v>
      </c>
      <c r="H35" s="10"/>
      <c r="I35" s="10"/>
      <c r="J35" s="10"/>
      <c r="K35" s="10"/>
      <c r="L35" s="3"/>
      <c r="M35" s="3"/>
      <c r="N35" s="15"/>
      <c r="O35" s="3"/>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row>
    <row r="36" spans="1:109" s="83" customFormat="1" ht="13.5" customHeight="1" x14ac:dyDescent="0.2">
      <c r="A36" s="3"/>
      <c r="B36" s="3"/>
      <c r="C36" s="167" t="s">
        <v>0</v>
      </c>
      <c r="D36" s="171">
        <v>0.86983154670750396</v>
      </c>
      <c r="E36" s="172">
        <v>0.92198581560283699</v>
      </c>
      <c r="F36" s="172">
        <v>0.85346654556463797</v>
      </c>
      <c r="G36" s="172">
        <v>0.83571428571428596</v>
      </c>
      <c r="H36" s="10"/>
      <c r="I36" s="10"/>
      <c r="J36" s="10"/>
      <c r="K36" s="10"/>
      <c r="L36" s="3"/>
      <c r="M36" s="3"/>
      <c r="N36" s="15"/>
      <c r="O36" s="3"/>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row>
    <row r="37" spans="1:109" s="83" customFormat="1" ht="13.5" customHeight="1" x14ac:dyDescent="0.2">
      <c r="A37" s="3"/>
      <c r="B37" s="3"/>
      <c r="C37" s="167" t="s">
        <v>1</v>
      </c>
      <c r="D37" s="171">
        <v>0.70579857578840299</v>
      </c>
      <c r="E37" s="172">
        <v>0.797906602254428</v>
      </c>
      <c r="F37" s="172">
        <v>0.67127929963287203</v>
      </c>
      <c r="G37" s="172">
        <v>0.76515151515151503</v>
      </c>
      <c r="H37" s="10"/>
      <c r="I37" s="10"/>
      <c r="J37" s="10"/>
      <c r="K37" s="10"/>
      <c r="L37" s="3"/>
      <c r="M37" s="3"/>
      <c r="N37" s="15"/>
      <c r="O37" s="3"/>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row>
    <row r="38" spans="1:109" s="83" customFormat="1" ht="13.5" customHeight="1" x14ac:dyDescent="0.2">
      <c r="A38" s="3"/>
      <c r="B38" s="3"/>
      <c r="C38" s="167" t="s">
        <v>2</v>
      </c>
      <c r="D38" s="171">
        <v>0.68009573195053896</v>
      </c>
      <c r="E38" s="172">
        <v>0.76999238385377</v>
      </c>
      <c r="F38" s="172">
        <v>0.64537815126050402</v>
      </c>
      <c r="G38" s="172">
        <v>0.72519083969465603</v>
      </c>
      <c r="H38" s="10"/>
      <c r="I38" s="10"/>
      <c r="J38" s="10"/>
      <c r="K38" s="10"/>
      <c r="L38" s="3"/>
      <c r="M38" s="3"/>
      <c r="N38" s="1"/>
      <c r="O38" s="3"/>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row>
    <row r="39" spans="1:109" s="83" customFormat="1" ht="13.5" customHeight="1" x14ac:dyDescent="0.2">
      <c r="A39" s="3"/>
      <c r="B39" s="3"/>
      <c r="C39" s="167" t="s">
        <v>21</v>
      </c>
      <c r="D39" s="171">
        <v>0.77511160714285698</v>
      </c>
      <c r="E39" s="172">
        <v>0.87255611875452599</v>
      </c>
      <c r="F39" s="172">
        <v>0.73621537665027204</v>
      </c>
      <c r="G39" s="172">
        <v>0.89393939393939403</v>
      </c>
      <c r="H39" s="10"/>
      <c r="I39" s="10"/>
      <c r="J39" s="10"/>
      <c r="K39" s="10"/>
      <c r="L39" s="3"/>
      <c r="M39" s="3"/>
      <c r="N39" s="1"/>
      <c r="O39" s="3"/>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row>
    <row r="40" spans="1:109" s="83" customFormat="1" ht="13.5" customHeight="1" x14ac:dyDescent="0.2">
      <c r="A40" s="3"/>
      <c r="B40" s="3"/>
      <c r="C40" s="167">
        <v>2015</v>
      </c>
      <c r="D40" s="171">
        <v>0.74687549438379996</v>
      </c>
      <c r="E40" s="172">
        <v>0.84586929716399495</v>
      </c>
      <c r="F40" s="172">
        <v>0.70986585893552601</v>
      </c>
      <c r="G40" s="172">
        <v>0.88311688311688297</v>
      </c>
      <c r="H40" s="10"/>
      <c r="I40" s="10"/>
      <c r="J40" s="10"/>
      <c r="K40" s="10"/>
      <c r="L40" s="3"/>
      <c r="M40" s="3"/>
      <c r="N40" s="1"/>
      <c r="O40" s="3"/>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row>
    <row r="41" spans="1:109" s="83" customFormat="1" ht="13.5" customHeight="1" x14ac:dyDescent="0.2">
      <c r="A41" s="3"/>
      <c r="B41" s="3"/>
      <c r="C41" s="167">
        <v>2016</v>
      </c>
      <c r="D41" s="171">
        <v>0.770605759682224</v>
      </c>
      <c r="E41" s="172">
        <v>0.85489130434782601</v>
      </c>
      <c r="F41" s="172">
        <v>0.73731459797033605</v>
      </c>
      <c r="G41" s="172">
        <v>0.95294117647058796</v>
      </c>
      <c r="H41" s="10"/>
      <c r="I41" s="10"/>
      <c r="J41" s="10"/>
      <c r="K41" s="10"/>
      <c r="L41" s="3"/>
      <c r="M41" s="3"/>
      <c r="N41" s="1"/>
      <c r="O41" s="3"/>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c r="DE41" s="52"/>
    </row>
    <row r="42" spans="1:109" s="83" customFormat="1" ht="13.5" customHeight="1" x14ac:dyDescent="0.2">
      <c r="A42" s="3"/>
      <c r="B42" s="3"/>
      <c r="C42" s="167">
        <v>2017</v>
      </c>
      <c r="D42" s="171">
        <v>0.74048843187660696</v>
      </c>
      <c r="E42" s="172">
        <v>0.823392357875116</v>
      </c>
      <c r="F42" s="172">
        <v>0.70638067772170199</v>
      </c>
      <c r="G42" s="172">
        <v>0.87209302325581395</v>
      </c>
      <c r="H42" s="10"/>
      <c r="I42" s="10"/>
      <c r="J42" s="10"/>
      <c r="K42" s="10"/>
      <c r="L42" s="3"/>
      <c r="M42" s="3"/>
      <c r="N42" s="1"/>
      <c r="O42" s="3"/>
      <c r="P42" s="52"/>
      <c r="Q42" s="52"/>
      <c r="R42" s="52"/>
      <c r="S42" s="52"/>
      <c r="T42" s="52"/>
      <c r="U42" s="85"/>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row>
    <row r="43" spans="1:109" s="83" customFormat="1" ht="13.5" customHeight="1" x14ac:dyDescent="0.2">
      <c r="A43" s="3"/>
      <c r="B43" s="3"/>
      <c r="C43" s="167">
        <v>2018</v>
      </c>
      <c r="D43" s="171">
        <v>0.73017633359210399</v>
      </c>
      <c r="E43" s="172">
        <v>0.82682724252491702</v>
      </c>
      <c r="F43" s="172">
        <v>0.69148771821412003</v>
      </c>
      <c r="G43" s="172">
        <v>0.86029411764705899</v>
      </c>
      <c r="H43" s="10"/>
      <c r="I43" s="10"/>
      <c r="J43" s="10"/>
      <c r="K43" s="10"/>
      <c r="L43" s="3"/>
      <c r="M43" s="3"/>
      <c r="N43" s="1"/>
      <c r="O43" s="3"/>
      <c r="P43" s="52"/>
      <c r="Q43" s="86"/>
      <c r="R43" s="52"/>
      <c r="S43" s="52"/>
      <c r="T43" s="85"/>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row>
    <row r="44" spans="1:109" s="83" customFormat="1" ht="13.5" customHeight="1" x14ac:dyDescent="0.2">
      <c r="A44" s="3"/>
      <c r="B44" s="3"/>
      <c r="C44" s="167">
        <v>2019</v>
      </c>
      <c r="D44" s="171">
        <v>0.71061248073959904</v>
      </c>
      <c r="E44" s="172">
        <v>0.80731150038080701</v>
      </c>
      <c r="F44" s="172">
        <v>0.67368698170330399</v>
      </c>
      <c r="G44" s="172">
        <v>0.87577639751552805</v>
      </c>
      <c r="H44" s="10"/>
      <c r="I44" s="10"/>
      <c r="J44" s="10"/>
      <c r="K44" s="10"/>
      <c r="L44" s="3"/>
      <c r="M44" s="3"/>
      <c r="N44" s="1"/>
      <c r="O44" s="3"/>
      <c r="P44" s="52"/>
      <c r="Q44" s="86"/>
      <c r="R44" s="52"/>
      <c r="S44" s="52"/>
      <c r="T44" s="85"/>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row>
    <row r="45" spans="1:109" s="83" customFormat="1" ht="13.5" customHeight="1" x14ac:dyDescent="0.2">
      <c r="A45" s="3"/>
      <c r="B45" s="3"/>
      <c r="C45" s="167">
        <v>2020</v>
      </c>
      <c r="D45" s="171">
        <v>0.71403797797624202</v>
      </c>
      <c r="E45" s="172">
        <v>0.81680490443562903</v>
      </c>
      <c r="F45" s="172">
        <v>0.678031184547359</v>
      </c>
      <c r="G45" s="172">
        <v>0.86144578313252995</v>
      </c>
      <c r="H45" s="10"/>
      <c r="I45" s="10"/>
      <c r="J45" s="10"/>
      <c r="K45" s="10"/>
      <c r="L45" s="3"/>
      <c r="M45" s="3"/>
      <c r="N45" s="1"/>
      <c r="O45" s="3"/>
      <c r="P45" s="52"/>
      <c r="Q45" s="87"/>
      <c r="R45" s="88"/>
      <c r="S45" s="88"/>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row>
    <row r="46" spans="1:109" s="83" customFormat="1" ht="13.5" customHeight="1" x14ac:dyDescent="0.2">
      <c r="A46" s="3"/>
      <c r="B46" s="3"/>
      <c r="C46" s="167">
        <v>2021</v>
      </c>
      <c r="D46" s="171">
        <v>0.717098606895478</v>
      </c>
      <c r="E46" s="172">
        <v>0.830904778041342</v>
      </c>
      <c r="F46" s="172">
        <v>0.67973654420088503</v>
      </c>
      <c r="G46" s="172">
        <v>0.86740331491712697</v>
      </c>
      <c r="H46" s="10"/>
      <c r="I46" s="10"/>
      <c r="J46" s="10"/>
      <c r="K46" s="10"/>
      <c r="L46" s="10"/>
      <c r="M46" s="10"/>
      <c r="N46" s="3"/>
      <c r="O46" s="3"/>
      <c r="P46" s="49"/>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row>
    <row r="47" spans="1:109" s="83" customFormat="1" ht="13.5" customHeight="1" x14ac:dyDescent="0.2">
      <c r="A47" s="3"/>
      <c r="B47" s="3"/>
      <c r="C47" s="167">
        <v>2022</v>
      </c>
      <c r="D47" s="171">
        <v>0.714498584413649</v>
      </c>
      <c r="E47" s="172">
        <v>0.81956100710135604</v>
      </c>
      <c r="F47" s="172">
        <v>0.67929567711939898</v>
      </c>
      <c r="G47" s="172">
        <v>0.85581395348837197</v>
      </c>
      <c r="H47" s="10"/>
      <c r="I47" s="10"/>
      <c r="J47" s="10"/>
      <c r="K47" s="10"/>
      <c r="L47" s="10"/>
      <c r="M47" s="10"/>
      <c r="N47" s="3"/>
      <c r="O47" s="3"/>
      <c r="P47" s="49"/>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row>
    <row r="48" spans="1:109" x14ac:dyDescent="0.2">
      <c r="C48" s="168">
        <v>2023</v>
      </c>
      <c r="D48" s="173">
        <v>0.70744989834446703</v>
      </c>
      <c r="E48" s="174">
        <v>0.81168831168831201</v>
      </c>
      <c r="F48" s="174">
        <v>0.67294208049178705</v>
      </c>
      <c r="G48" s="174">
        <v>0.84341637010676196</v>
      </c>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row>
    <row r="49" spans="2:109" ht="51.75" customHeight="1" x14ac:dyDescent="0.25">
      <c r="B49" s="1"/>
      <c r="C49" s="231" t="s">
        <v>65</v>
      </c>
      <c r="D49" s="232"/>
      <c r="E49" s="232"/>
      <c r="F49" s="232"/>
      <c r="G49" s="232"/>
      <c r="H49" s="232"/>
      <c r="I49" s="232"/>
      <c r="P49" s="49"/>
      <c r="Q49" s="49"/>
      <c r="R49" s="49"/>
      <c r="S49" s="52"/>
      <c r="T49" s="52"/>
      <c r="U49" s="52"/>
      <c r="V49" s="52"/>
      <c r="W49" s="52"/>
      <c r="X49" s="85"/>
      <c r="Y49" s="85"/>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c r="CO49" s="52"/>
      <c r="CP49" s="52"/>
      <c r="CQ49" s="52"/>
      <c r="CR49" s="52"/>
      <c r="CS49" s="52"/>
      <c r="CT49" s="52"/>
      <c r="CU49" s="52"/>
      <c r="CV49" s="52"/>
      <c r="CW49" s="52"/>
      <c r="CX49" s="52"/>
      <c r="CY49" s="52"/>
      <c r="CZ49" s="52"/>
      <c r="DA49" s="52"/>
      <c r="DB49" s="52"/>
      <c r="DC49" s="52"/>
      <c r="DD49" s="52"/>
      <c r="DE49" s="52"/>
    </row>
    <row r="50" spans="2:109" ht="16.5" customHeight="1" x14ac:dyDescent="0.25">
      <c r="B50" s="233"/>
      <c r="C50" s="233"/>
      <c r="D50" s="150"/>
      <c r="E50" s="150"/>
      <c r="F50" s="150"/>
      <c r="G50" s="150"/>
      <c r="H50" s="150"/>
      <c r="I50" s="150"/>
      <c r="J50" s="27"/>
      <c r="K50" s="27"/>
      <c r="L50" s="28"/>
      <c r="M50" s="51"/>
      <c r="P50" s="51"/>
      <c r="S50" s="3"/>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row>
    <row r="51" spans="2:109" ht="41.25" customHeight="1" x14ac:dyDescent="0.25">
      <c r="B51" s="230"/>
      <c r="C51" s="151"/>
      <c r="D51" s="152"/>
      <c r="E51" s="152"/>
      <c r="F51" s="152"/>
      <c r="G51" s="152"/>
      <c r="H51" s="152"/>
      <c r="I51" s="152"/>
      <c r="J51" s="51"/>
      <c r="K51" s="51"/>
      <c r="L51" s="29"/>
      <c r="M51" s="51"/>
      <c r="P51" s="51"/>
      <c r="S51" s="3"/>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row>
    <row r="52" spans="2:109" ht="23.25" customHeight="1" x14ac:dyDescent="0.25">
      <c r="B52" s="230"/>
      <c r="C52" s="151"/>
      <c r="D52" s="152"/>
      <c r="E52" s="152"/>
      <c r="F52" s="152"/>
      <c r="G52" s="152"/>
      <c r="H52" s="152"/>
      <c r="I52" s="152"/>
      <c r="J52" s="51"/>
      <c r="K52" s="51"/>
      <c r="L52" s="29"/>
      <c r="M52" s="51"/>
      <c r="P52" s="51"/>
      <c r="S52" s="3"/>
    </row>
    <row r="53" spans="2:109" ht="23.25" customHeight="1" x14ac:dyDescent="0.25">
      <c r="B53" s="230"/>
      <c r="C53" s="151"/>
      <c r="D53" s="152"/>
      <c r="E53" s="152"/>
      <c r="F53" s="152"/>
      <c r="G53" s="152"/>
      <c r="H53" s="152"/>
      <c r="I53" s="152"/>
      <c r="J53" s="51"/>
      <c r="K53" s="51"/>
      <c r="L53" s="29"/>
      <c r="M53" s="51"/>
      <c r="P53" s="51"/>
      <c r="S53" s="3"/>
    </row>
    <row r="54" spans="2:109" ht="16.5" customHeight="1" x14ac:dyDescent="0.25">
      <c r="B54" s="230"/>
      <c r="C54" s="151"/>
      <c r="D54" s="152"/>
      <c r="E54" s="152"/>
      <c r="F54" s="152"/>
      <c r="G54" s="152"/>
      <c r="H54" s="152"/>
      <c r="I54" s="152"/>
      <c r="J54" s="51"/>
      <c r="K54" s="51"/>
      <c r="L54" s="29"/>
      <c r="M54" s="51"/>
      <c r="N54" s="51"/>
      <c r="O54" s="51"/>
      <c r="P54" s="51"/>
      <c r="S54" s="3"/>
    </row>
    <row r="55" spans="2:109" ht="16.5" customHeight="1" x14ac:dyDescent="0.25">
      <c r="B55" s="230"/>
      <c r="C55" s="151"/>
      <c r="D55" s="152"/>
      <c r="E55" s="152"/>
      <c r="F55" s="152"/>
      <c r="G55" s="152"/>
      <c r="H55" s="152"/>
      <c r="I55" s="152"/>
      <c r="J55" s="51"/>
      <c r="K55" s="51"/>
      <c r="L55" s="29"/>
      <c r="M55" s="51"/>
      <c r="N55" s="51"/>
      <c r="O55" s="51"/>
      <c r="P55" s="51"/>
      <c r="S55" s="3"/>
    </row>
    <row r="56" spans="2:109" ht="16.5" customHeight="1" x14ac:dyDescent="0.25">
      <c r="B56" s="230"/>
      <c r="C56" s="151"/>
      <c r="D56" s="152"/>
      <c r="E56" s="152"/>
      <c r="F56" s="152"/>
      <c r="G56" s="152"/>
      <c r="H56" s="152"/>
      <c r="I56" s="152"/>
      <c r="J56" s="51"/>
      <c r="K56" s="51"/>
      <c r="L56" s="29"/>
      <c r="M56" s="51"/>
      <c r="N56" s="51"/>
      <c r="O56" s="51"/>
      <c r="P56" s="51"/>
      <c r="S56" s="3"/>
    </row>
    <row r="57" spans="2:109" ht="16.5" customHeight="1" x14ac:dyDescent="0.25">
      <c r="B57" s="230"/>
      <c r="C57" s="151"/>
      <c r="D57" s="152"/>
      <c r="E57" s="152"/>
      <c r="F57" s="152"/>
      <c r="G57" s="152"/>
      <c r="H57" s="152"/>
      <c r="I57" s="152"/>
      <c r="J57" s="51"/>
      <c r="K57" s="51"/>
      <c r="L57" s="29"/>
      <c r="M57" s="51"/>
      <c r="N57" s="51"/>
      <c r="O57" s="51"/>
      <c r="P57" s="51"/>
      <c r="S57" s="3"/>
    </row>
    <row r="58" spans="2:109" ht="16.5" customHeight="1" x14ac:dyDescent="0.25">
      <c r="B58" s="230"/>
      <c r="C58" s="151"/>
      <c r="D58" s="152"/>
      <c r="E58" s="152"/>
      <c r="F58" s="152"/>
      <c r="G58" s="152"/>
      <c r="H58" s="152"/>
      <c r="I58" s="152"/>
      <c r="J58" s="51"/>
      <c r="K58" s="51"/>
      <c r="L58" s="29"/>
      <c r="M58" s="51"/>
      <c r="N58" s="51"/>
      <c r="O58" s="51"/>
      <c r="P58" s="51"/>
      <c r="S58" s="3"/>
    </row>
    <row r="59" spans="2:109" ht="16.5" customHeight="1" x14ac:dyDescent="0.25">
      <c r="B59" s="230"/>
      <c r="C59" s="151"/>
      <c r="D59" s="152"/>
      <c r="E59" s="152"/>
      <c r="F59" s="152"/>
      <c r="G59" s="152"/>
      <c r="H59" s="152"/>
      <c r="I59" s="152"/>
      <c r="J59" s="51"/>
      <c r="K59" s="51"/>
      <c r="L59" s="29"/>
      <c r="M59" s="51"/>
      <c r="N59" s="51"/>
      <c r="O59" s="51"/>
      <c r="P59" s="51"/>
      <c r="S59" s="3"/>
      <c r="W59" s="51"/>
    </row>
    <row r="60" spans="2:109" ht="16.5" customHeight="1" x14ac:dyDescent="0.25">
      <c r="B60" s="230"/>
      <c r="C60" s="151"/>
      <c r="D60" s="152"/>
      <c r="E60" s="152"/>
      <c r="F60" s="152"/>
      <c r="G60" s="152"/>
      <c r="H60" s="152"/>
      <c r="I60" s="152"/>
      <c r="J60" s="51"/>
      <c r="K60" s="51"/>
      <c r="L60" s="29"/>
      <c r="M60" s="51"/>
      <c r="N60" s="51"/>
      <c r="O60" s="51"/>
      <c r="P60" s="51"/>
      <c r="S60" s="3"/>
      <c r="V60" s="51"/>
    </row>
    <row r="61" spans="2:109" ht="34.5" customHeight="1" x14ac:dyDescent="0.25">
      <c r="B61" s="230"/>
      <c r="C61" s="151"/>
      <c r="D61" s="152"/>
      <c r="E61" s="152"/>
      <c r="F61" s="152"/>
      <c r="G61" s="152"/>
      <c r="H61" s="152"/>
      <c r="I61" s="152"/>
      <c r="J61" s="51"/>
      <c r="K61" s="51"/>
      <c r="L61" s="29"/>
      <c r="M61" s="51"/>
      <c r="N61" s="51"/>
      <c r="O61" s="51"/>
      <c r="P61" s="51"/>
      <c r="S61" s="29"/>
      <c r="T61" s="51"/>
      <c r="U61" s="51"/>
    </row>
    <row r="62" spans="2:109" ht="16.5" customHeight="1" x14ac:dyDescent="0.25">
      <c r="B62" s="230"/>
      <c r="C62" s="151"/>
      <c r="D62" s="152"/>
      <c r="E62" s="152"/>
      <c r="F62" s="152"/>
      <c r="G62" s="152"/>
      <c r="H62" s="152"/>
      <c r="I62" s="152"/>
      <c r="J62" s="51"/>
      <c r="K62" s="51"/>
      <c r="L62" s="29"/>
      <c r="M62" s="51"/>
      <c r="N62" s="51"/>
      <c r="O62" s="51"/>
      <c r="P62" s="51"/>
    </row>
    <row r="63" spans="2:109" ht="11.25" customHeight="1" x14ac:dyDescent="0.25">
      <c r="B63" s="230"/>
      <c r="C63" s="153"/>
      <c r="D63" s="154"/>
      <c r="E63" s="154"/>
      <c r="F63" s="154"/>
      <c r="G63" s="154"/>
      <c r="H63" s="154"/>
      <c r="I63" s="154"/>
      <c r="J63" s="51"/>
      <c r="K63" s="51"/>
      <c r="L63" s="29"/>
      <c r="M63" s="51"/>
      <c r="N63" s="51"/>
      <c r="O63" s="51"/>
      <c r="P63" s="51"/>
    </row>
    <row r="64" spans="2:109" x14ac:dyDescent="0.25">
      <c r="B64" s="10"/>
      <c r="C64" s="155"/>
      <c r="D64" s="1"/>
      <c r="E64" s="1"/>
      <c r="F64" s="1"/>
      <c r="G64" s="1"/>
      <c r="H64" s="1"/>
      <c r="I64" s="156"/>
      <c r="X64" s="51"/>
      <c r="Y64" s="51"/>
    </row>
    <row r="65" spans="2:9" x14ac:dyDescent="0.25">
      <c r="B65" s="1"/>
      <c r="C65" s="1"/>
      <c r="D65" s="1"/>
      <c r="E65" s="1"/>
      <c r="F65" s="1"/>
      <c r="G65" s="1"/>
      <c r="H65" s="1"/>
      <c r="I65" s="1"/>
    </row>
    <row r="66" spans="2:9" x14ac:dyDescent="0.25">
      <c r="B66" s="1"/>
      <c r="C66" s="1"/>
      <c r="D66" s="1"/>
      <c r="E66" s="1"/>
      <c r="F66" s="1"/>
      <c r="G66" s="1"/>
      <c r="H66" s="1"/>
      <c r="I66" s="1"/>
    </row>
    <row r="67" spans="2:9" x14ac:dyDescent="0.25">
      <c r="B67" s="1"/>
      <c r="C67" s="1"/>
      <c r="D67" s="1"/>
      <c r="E67" s="1"/>
      <c r="F67" s="1"/>
      <c r="G67" s="1"/>
      <c r="H67" s="1"/>
      <c r="I67" s="1"/>
    </row>
    <row r="68" spans="2:9" x14ac:dyDescent="0.25">
      <c r="B68" s="1"/>
      <c r="C68" s="1"/>
      <c r="D68" s="1"/>
      <c r="E68" s="1"/>
      <c r="F68" s="1"/>
      <c r="G68" s="1"/>
      <c r="H68" s="1"/>
      <c r="I68" s="1"/>
    </row>
  </sheetData>
  <mergeCells count="3">
    <mergeCell ref="B51:B63"/>
    <mergeCell ref="C49:I49"/>
    <mergeCell ref="B50:C50"/>
  </mergeCells>
  <phoneticPr fontId="3" type="noConversion"/>
  <printOptions horizontalCentered="1"/>
  <pageMargins left="0.43307086614173229" right="0.39370078740157483" top="0.43307086614173229" bottom="0.35433070866141736" header="0.31496062992125984" footer="0.15748031496062992"/>
  <pageSetup paperSize="9" orientation="landscape" r:id="rId1"/>
  <headerFooter alignWithMargins="0">
    <oddFooter>&amp;C&amp;8Service régional de l'information statistique, économique et territoriale de la Draaf Occitanie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Méthodologie-Glossaire</vt:lpstr>
      <vt:lpstr>Effectifs_regions_departements</vt:lpstr>
      <vt:lpstr>Engagement_Occitanie</vt:lpstr>
      <vt:lpstr>Type_producteur_Occitanie</vt:lpstr>
      <vt:lpstr>Type_producteur_Occitanie!Impression_des_titres</vt:lpstr>
      <vt:lpstr>Effectifs_regions_departements!Zone_d_impression</vt:lpstr>
      <vt:lpstr>Engagement_Occitanie!Zone_d_impression</vt:lpstr>
      <vt:lpstr>'Méthodologie-Glossaire'!Zone_d_impression</vt:lpstr>
      <vt:lpstr>Type_producteur_Occitanie!Zone_d_impression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Marie-Claude SABLIK</dc:creator>
  <cp:lastModifiedBy>Utilisateur Windows</cp:lastModifiedBy>
  <cp:lastPrinted>2017-09-08T14:17:32Z</cp:lastPrinted>
  <dcterms:created xsi:type="dcterms:W3CDTF">2015-08-26T13:27:55Z</dcterms:created>
  <dcterms:modified xsi:type="dcterms:W3CDTF">2025-03-19T14:17:47Z</dcterms:modified>
</cp:coreProperties>
</file>