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A:\02-politiques_publiques\13-connaissances_statistiques\05-donnees_de_synthese\03-rica\2024\valorisation - diffusion\graphiques étude rica\"/>
    </mc:Choice>
  </mc:AlternateContent>
  <xr:revisionPtr revIDLastSave="0" documentId="13_ncr:1_{05A53849-8BFE-40A1-9664-167D1DC31361}" xr6:coauthVersionLast="47" xr6:coauthVersionMax="47" xr10:uidLastSave="{00000000-0000-0000-0000-000000000000}"/>
  <bookViews>
    <workbookView xWindow="-23148" yWindow="-108" windowWidth="23256" windowHeight="13896" xr2:uid="{D773C0D1-EE67-4A05-8EFB-C06EFE71E03D}"/>
  </bookViews>
  <sheets>
    <sheet name="Figure 1" sheetId="12" r:id="rId1"/>
    <sheet name="Figure 2" sheetId="11" r:id="rId2"/>
    <sheet name="Figure 3" sheetId="10" r:id="rId3"/>
    <sheet name="Figure 4" sheetId="9" r:id="rId4"/>
    <sheet name="Figure 5" sheetId="8" r:id="rId5"/>
    <sheet name="Figure 6" sheetId="7" r:id="rId6"/>
    <sheet name="Figure 7" sheetId="4" r:id="rId7"/>
    <sheet name="Figure 8" sheetId="1" r:id="rId8"/>
    <sheet name="Figure 9" sheetId="3" r:id="rId9"/>
    <sheet name="Tableau 1" sheetId="6" r:id="rId10"/>
    <sheet name="Tableau 2" sheetId="5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8" l="1"/>
  <c r="L4" i="8"/>
  <c r="L5" i="8"/>
  <c r="L6" i="8"/>
  <c r="L7" i="8"/>
  <c r="L8" i="8"/>
  <c r="L9" i="8"/>
  <c r="L10" i="8"/>
  <c r="L11" i="8"/>
  <c r="L12" i="8"/>
  <c r="L13" i="8"/>
  <c r="L14" i="8"/>
  <c r="L2" i="8"/>
  <c r="I6" i="5"/>
  <c r="H6" i="5"/>
  <c r="G6" i="5"/>
  <c r="F6" i="5"/>
  <c r="E6" i="5"/>
  <c r="D6" i="5"/>
  <c r="C6" i="5"/>
</calcChain>
</file>

<file path=xl/sharedStrings.xml><?xml version="1.0" encoding="utf-8"?>
<sst xmlns="http://schemas.openxmlformats.org/spreadsheetml/2006/main" count="354" uniqueCount="149">
  <si>
    <t>MILEX</t>
  </si>
  <si>
    <t>2018</t>
  </si>
  <si>
    <t>2019</t>
  </si>
  <si>
    <t>2020</t>
  </si>
  <si>
    <t>2021</t>
  </si>
  <si>
    <t>2022</t>
  </si>
  <si>
    <t>2023</t>
  </si>
  <si>
    <t>2024</t>
  </si>
  <si>
    <t>Ensemble Occitanie</t>
  </si>
  <si>
    <t>Viticulture</t>
  </si>
  <si>
    <t>Grandes cultures</t>
  </si>
  <si>
    <t>Arboriculture</t>
  </si>
  <si>
    <t>Bovin viande</t>
  </si>
  <si>
    <t>Bovin lait</t>
  </si>
  <si>
    <t>Ovin caprin</t>
  </si>
  <si>
    <t>Source : Agreste Rica 2018 - 2024, traitement Sriset Occitanie</t>
  </si>
  <si>
    <t>Unité monétaire : milliers d'euros</t>
  </si>
  <si>
    <t xml:space="preserve">                              Ensemble France hors Drom
</t>
  </si>
  <si>
    <t>Fruits et autres cultures permanentes</t>
  </si>
  <si>
    <t>Bovins Viande</t>
  </si>
  <si>
    <t>Ovins et caprins</t>
  </si>
  <si>
    <t>Polyculture et  Polyélevage</t>
  </si>
  <si>
    <t>Nombre d'exploitations de l'échantillon</t>
  </si>
  <si>
    <t>Nombre d'exploitations représentées</t>
  </si>
  <si>
    <t>Part de l'Otex** dans l'ensemble (en %)</t>
  </si>
  <si>
    <t xml:space="preserve"> ///</t>
  </si>
  <si>
    <t xml:space="preserve"> </t>
  </si>
  <si>
    <t>CARACTERISTIQUES PHYSIQUES</t>
  </si>
  <si>
    <t xml:space="preserve">Surface agricole utilisée (en ha)   </t>
  </si>
  <si>
    <t xml:space="preserve">    dont SAU en fermage</t>
  </si>
  <si>
    <r>
      <t>Effectifs animaux (UGB)</t>
    </r>
    <r>
      <rPr>
        <vertAlign val="superscript"/>
        <sz val="8"/>
        <rFont val="Arial"/>
        <family val="2"/>
      </rPr>
      <t>1</t>
    </r>
  </si>
  <si>
    <r>
      <t>Unités de travail annuel</t>
    </r>
    <r>
      <rPr>
        <vertAlign val="superscript"/>
        <sz val="8"/>
        <rFont val="Arial"/>
        <family val="2"/>
      </rPr>
      <t>2</t>
    </r>
  </si>
  <si>
    <t xml:space="preserve">    dont actifs non salariées</t>
  </si>
  <si>
    <t xml:space="preserve">    dont actifs salariés</t>
  </si>
  <si>
    <t xml:space="preserve">FINANCEMENT ET ELEMENTS DU BILAN </t>
  </si>
  <si>
    <t>Capacité d'autofinancement</t>
  </si>
  <si>
    <t xml:space="preserve"> - Prélèvements privés</t>
  </si>
  <si>
    <t xml:space="preserve"> =  Autofinancements</t>
  </si>
  <si>
    <t>Actif immobilisé</t>
  </si>
  <si>
    <t>Actif circulant</t>
  </si>
  <si>
    <t xml:space="preserve">  dont stocks et en-cours</t>
  </si>
  <si>
    <t>Capitaux propres</t>
  </si>
  <si>
    <t>Endettement total</t>
  </si>
  <si>
    <t>Investissement total</t>
  </si>
  <si>
    <t>Total actif / passif</t>
  </si>
  <si>
    <t xml:space="preserve">SOLDES INTERMEDIAIRES DE GESTION </t>
  </si>
  <si>
    <t>Production de l'exercice (nette des achats d'animaux)</t>
  </si>
  <si>
    <t xml:space="preserve"> + Rabais, remises, ristournes obtenus</t>
  </si>
  <si>
    <t xml:space="preserve"> -  Charges d'approvisionnement</t>
  </si>
  <si>
    <t xml:space="preserve"> -  Autres achats et charges externes (non compris fermages)</t>
  </si>
  <si>
    <t xml:space="preserve"> =  Valeur ajoutée hors fermage </t>
  </si>
  <si>
    <t xml:space="preserve"> + Remboursement forfaitaire TVA</t>
  </si>
  <si>
    <t xml:space="preserve"> +  Subventions d'exploitation et indemnités d'assurance</t>
  </si>
  <si>
    <t xml:space="preserve"> -   Fermage</t>
  </si>
  <si>
    <t xml:space="preserve"> -   Impôts et taxes</t>
  </si>
  <si>
    <t xml:space="preserve"> -   Charges de personnel salarié</t>
  </si>
  <si>
    <t xml:space="preserve"> =  Excédent brut d'exploitation (EBE)</t>
  </si>
  <si>
    <t xml:space="preserve"> +  Transfert de charges et autres produits courants</t>
  </si>
  <si>
    <t xml:space="preserve"> -   Dotation aux amortissements</t>
  </si>
  <si>
    <t xml:space="preserve"> =   Résultat d'exploitation</t>
  </si>
  <si>
    <t xml:space="preserve"> +   Produits financiers </t>
  </si>
  <si>
    <t xml:space="preserve"> -   Charges financières</t>
  </si>
  <si>
    <t xml:space="preserve"> =  Résultat courant avant impôts (RCAI)</t>
  </si>
  <si>
    <t xml:space="preserve"> +  Profits et charges exceptionnels + cessions actifs + quote-part subv. investis.</t>
  </si>
  <si>
    <t xml:space="preserve"> =  Résultat de l'exercice</t>
  </si>
  <si>
    <t>RCAI par actif non salarié (UTANS)</t>
  </si>
  <si>
    <t>Solde disponible par actif non salarié (UTANS)</t>
  </si>
  <si>
    <t>CHARGES</t>
  </si>
  <si>
    <t xml:space="preserve">Charges d'exploitation </t>
  </si>
  <si>
    <t xml:space="preserve">Charges financières </t>
  </si>
  <si>
    <t>Charges sociales de l'exploitant</t>
  </si>
  <si>
    <t>SUBVENTIONS</t>
  </si>
  <si>
    <r>
      <rPr>
        <sz val="8"/>
        <rFont val="Arial"/>
        <family val="2"/>
        <charset val="1"/>
      </rPr>
      <t>Subventions d'exploitation</t>
    </r>
    <r>
      <rPr>
        <strike/>
        <sz val="8"/>
        <rFont val="Arial"/>
        <family val="2"/>
        <charset val="1"/>
      </rPr>
      <t xml:space="preserve"> </t>
    </r>
  </si>
  <si>
    <t xml:space="preserve">     dont Paiement découplé</t>
  </si>
  <si>
    <t>Ensemble toutes OTEX</t>
  </si>
  <si>
    <t>Occitanie</t>
  </si>
  <si>
    <t>Unité monétaire : milliers d'euros 2024*</t>
  </si>
  <si>
    <t>Moyenne 2019 - 2023</t>
  </si>
  <si>
    <t>Ecart 2024
à la moyenne 
2019 - 2023 (en %)</t>
  </si>
  <si>
    <t>Toutes Otex</t>
  </si>
  <si>
    <t xml:space="preserve"> Région Occitanie – toutes Otex</t>
  </si>
  <si>
    <t>(Valeurs moyennes en € constants 2024)</t>
  </si>
  <si>
    <t>Figure 1- Evolution des produits, charges et EBE par Utans</t>
  </si>
  <si>
    <t xml:space="preserve">Figure 6- Solde disponible après EBE par Utans – Région Occitanie </t>
  </si>
  <si>
    <t xml:space="preserve">Figure 5- Répartition du solde disponible moyen par Utans </t>
  </si>
  <si>
    <t>(Montants en millier d’€ 2024, évolution 2023 - 2024 en %)</t>
  </si>
  <si>
    <t>Figure 4- Solde disponible – Région Occitanie – toutes Otex</t>
  </si>
  <si>
    <t>(Déciles, quartiles, médiane et moyenne (rouge) pondérés en k€ constants 2024 par Utans)</t>
  </si>
  <si>
    <t>Figure 3- Composition des charges par Utans– Région Occitanie – toutes Otex</t>
  </si>
  <si>
    <t>Figure 2- Composition du produit total par Utans– Région Occitanie – toutes Otex</t>
  </si>
  <si>
    <t>Source : Agreste Rica 2024, traitement Sriset Occitanie</t>
  </si>
  <si>
    <t>Source : Agreste Rica 2023 - 2024, traitement Sriset Occitanie</t>
  </si>
  <si>
    <r>
      <t>TABLEAU GÉNÉRAL DES RÉSULTATS ÉCONOMIQUES PAR EXPLOITATION - REGION OCCITANIE</t>
    </r>
    <r>
      <rPr>
        <sz val="8"/>
        <color theme="1"/>
        <rFont val="Calibri"/>
        <family val="2"/>
        <scheme val="minor"/>
      </rPr>
      <t>  </t>
    </r>
  </si>
  <si>
    <t>Sources : Agreste Rica 2019 - 2024, traitement Sriset Occitanie</t>
  </si>
  <si>
    <t>Les données du tableau général sont des moyennes par exploitation (et non par Utans) exprimées en miliers d’€ 2024.</t>
  </si>
  <si>
    <r>
      <t xml:space="preserve">TABLEAU GÉNÉRAL DES RÉSULTATS ÉCONOMIQUES PAR EXPLOITATION - REGION OCCITANIE </t>
    </r>
    <r>
      <rPr>
        <sz val="8"/>
        <color theme="1"/>
        <rFont val="Calibri"/>
        <family val="2"/>
        <scheme val="minor"/>
      </rPr>
      <t>  </t>
    </r>
  </si>
  <si>
    <t>Sources : Agreste Rica 2024, traitement Sriset Occitanie</t>
  </si>
  <si>
    <t>Produits</t>
  </si>
  <si>
    <t>Charges</t>
  </si>
  <si>
    <t>ebe</t>
  </si>
  <si>
    <t>vente</t>
  </si>
  <si>
    <t>pstock</t>
  </si>
  <si>
    <t>autre_produits</t>
  </si>
  <si>
    <t>subvention_indemnite_assurance</t>
  </si>
  <si>
    <t>D1</t>
  </si>
  <si>
    <t>Q1</t>
  </si>
  <si>
    <t>Mediane</t>
  </si>
  <si>
    <t>Q3</t>
  </si>
  <si>
    <t>D9</t>
  </si>
  <si>
    <t>Moyenne</t>
  </si>
  <si>
    <t>n</t>
  </si>
  <si>
    <t>charges_appro_cultures</t>
  </si>
  <si>
    <t>charges_appro_elevage</t>
  </si>
  <si>
    <t>autres_charges_appro</t>
  </si>
  <si>
    <t>achat_travaux_services</t>
  </si>
  <si>
    <t>charges_eau_energie</t>
  </si>
  <si>
    <t>charge_entetien_fourniture</t>
  </si>
  <si>
    <t>autres_conso_intermediaire</t>
  </si>
  <si>
    <t>Salaire_charges_personnel</t>
  </si>
  <si>
    <t>fermage_et_taxe</t>
  </si>
  <si>
    <t>ch_social</t>
  </si>
  <si>
    <t>ch_remb</t>
  </si>
  <si>
    <t>ch_fin</t>
  </si>
  <si>
    <t>charge_totale</t>
  </si>
  <si>
    <t>solde</t>
  </si>
  <si>
    <t>Ensemble toutes OTEX</t>
  </si>
  <si>
    <t>Bovins lait</t>
  </si>
  <si>
    <t>Bovins viande</t>
  </si>
  <si>
    <t>Fruits</t>
  </si>
  <si>
    <t>Grande culture</t>
  </si>
  <si>
    <t>Ovins et caprins</t>
  </si>
  <si>
    <t>Polyculture polyélevage</t>
  </si>
  <si>
    <t>Region</t>
  </si>
  <si>
    <t>Solde disponible 2023 k€</t>
  </si>
  <si>
    <t>Solde disponible 2024 k€</t>
  </si>
  <si>
    <t>Libellé région</t>
  </si>
  <si>
    <t>Île-de-France</t>
  </si>
  <si>
    <t>Centre-Val de Loire</t>
  </si>
  <si>
    <t>Bourgogne-Franche-Comté</t>
  </si>
  <si>
    <t>Normandie</t>
  </si>
  <si>
    <t>Hauts-de-France</t>
  </si>
  <si>
    <t>Grand Est</t>
  </si>
  <si>
    <t>Pays de la Loire</t>
  </si>
  <si>
    <t>Bretagne</t>
  </si>
  <si>
    <t>Nouvelle-Aquitaine</t>
  </si>
  <si>
    <t>Auvergne-Rhône-Alpes</t>
  </si>
  <si>
    <t>Provence-Alpes-Côte d’Azur</t>
  </si>
  <si>
    <t>Corse</t>
  </si>
  <si>
    <t>Evolution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</si>
</sst>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_-* #,##0\ _€_-;\-* #,##0\ _€_-;_-* &quot;-&quot;??\ _€_-;_-@_-"/>
    <numFmt numFmtId="166" formatCode="0.0"/>
    <numFmt numFmtId="167" formatCode="???0.0"/>
    <numFmt numFmtId="168" formatCode="#,##0.0"/>
    <numFmt numFmtId="169" formatCode="_-* #,##0.0\ _€_-;\-* #,##0.0\ _€_-;_-* &quot;-&quot;??\ _€_-;_-@_-"/>
    <numFmt numFmtId="170" formatCode="_-* #,##0.0_-;\-* #,##0.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rgb="FF34BA97"/>
      <name val="Arial"/>
      <family val="2"/>
    </font>
    <font>
      <b/>
      <sz val="8"/>
      <name val="Arial"/>
      <family val="2"/>
      <charset val="1"/>
    </font>
    <font>
      <sz val="8"/>
      <color theme="1"/>
      <name val="Arial"/>
      <family val="2"/>
      <charset val="1"/>
    </font>
    <font>
      <sz val="8.5"/>
      <color theme="1"/>
      <name val="Arial"/>
      <family val="2"/>
      <charset val="1"/>
    </font>
    <font>
      <sz val="8"/>
      <name val="Arial"/>
      <family val="2"/>
      <charset val="1"/>
    </font>
    <font>
      <sz val="8.5"/>
      <name val="Arial"/>
      <family val="2"/>
      <charset val="1"/>
    </font>
    <font>
      <b/>
      <sz val="8.5"/>
      <name val="Arial"/>
      <family val="2"/>
      <charset val="1"/>
    </font>
    <font>
      <b/>
      <sz val="8"/>
      <color rgb="FF006A6F"/>
      <name val="Arial"/>
      <family val="2"/>
      <charset val="1"/>
    </font>
    <font>
      <i/>
      <sz val="8"/>
      <name val="Arial"/>
      <family val="2"/>
      <charset val="1"/>
    </font>
    <font>
      <i/>
      <sz val="8.5"/>
      <name val="Arial"/>
      <family val="2"/>
      <charset val="1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8"/>
      <color rgb="FF000000"/>
      <name val="Arial"/>
      <family val="2"/>
      <charset val="1"/>
    </font>
    <font>
      <sz val="8"/>
      <color rgb="FF000000"/>
      <name val="Arial"/>
      <family val="2"/>
    </font>
    <font>
      <strike/>
      <sz val="8"/>
      <name val="Arial"/>
      <family val="2"/>
      <charset val="1"/>
    </font>
    <font>
      <b/>
      <sz val="11"/>
      <color rgb="FF000000"/>
      <name val="Calibri"/>
      <family val="2"/>
      <scheme val="minor"/>
    </font>
    <font>
      <b/>
      <i/>
      <sz val="8"/>
      <color rgb="FF34BA97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6A6F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Marianne"/>
      <family val="3"/>
    </font>
    <font>
      <sz val="8"/>
      <color theme="1"/>
      <name val="Calibri"/>
      <family val="2"/>
      <scheme val="minor"/>
    </font>
    <font>
      <sz val="9"/>
      <color theme="1"/>
      <name val="Marianne"/>
      <family val="3"/>
    </font>
    <font>
      <b/>
      <sz val="9"/>
      <name val="Arial"/>
      <family val="2"/>
    </font>
    <font>
      <b/>
      <sz val="9"/>
      <color theme="1"/>
      <name val="Arial"/>
      <family val="2"/>
    </font>
    <font>
      <b/>
      <i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DDDDD"/>
      </patternFill>
    </fill>
    <fill>
      <patternFill patternType="solid">
        <fgColor rgb="FFC4EEEC"/>
        <bgColor rgb="FF8DDFDB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99"/>
      </patternFill>
    </fill>
    <fill>
      <patternFill patternType="solid">
        <fgColor rgb="FFC4EEEC"/>
        <bgColor rgb="FFD9D9D9"/>
      </patternFill>
    </fill>
    <fill>
      <patternFill patternType="solid">
        <fgColor rgb="FFC4EEEC"/>
        <bgColor rgb="FFDDDDDD"/>
      </patternFill>
    </fill>
    <fill>
      <patternFill patternType="solid">
        <fgColor rgb="FFC4EEEC"/>
        <bgColor rgb="FFFFFFCC"/>
      </patternFill>
    </fill>
    <fill>
      <patternFill patternType="solid">
        <fgColor rgb="FFC4EEE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dashDot">
        <color rgb="FF34BA97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Dot">
        <color rgb="FF34BA97"/>
      </right>
      <top/>
      <bottom style="dotted">
        <color rgb="FF34BA97"/>
      </bottom>
      <diagonal/>
    </border>
    <border>
      <left/>
      <right/>
      <top/>
      <bottom style="dotted">
        <color rgb="FF34BA97"/>
      </bottom>
      <diagonal/>
    </border>
    <border>
      <left/>
      <right style="medium">
        <color indexed="64"/>
      </right>
      <top/>
      <bottom style="dotted">
        <color rgb="FF34BA97"/>
      </bottom>
      <diagonal/>
    </border>
    <border>
      <left style="medium">
        <color indexed="64"/>
      </left>
      <right style="dashDot">
        <color rgb="FF34BA97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Dot">
        <color rgb="FF34BA97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rgb="FF34BA97"/>
      </bottom>
      <diagonal/>
    </border>
    <border>
      <left/>
      <right style="dashDot">
        <color rgb="FF34BA97"/>
      </right>
      <top/>
      <bottom style="dotted">
        <color rgb="FF34BA97"/>
      </bottom>
      <diagonal/>
    </border>
    <border>
      <left style="medium">
        <color indexed="64"/>
      </left>
      <right style="medium">
        <color indexed="64"/>
      </right>
      <top/>
      <bottom style="dotted">
        <color rgb="FF34BA97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ashDot">
        <color rgb="FF34BA97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7">
    <xf numFmtId="0" fontId="0" fillId="0" borderId="0" xfId="0"/>
    <xf numFmtId="164" fontId="0" fillId="0" borderId="0" xfId="1" applyNumberFormat="1" applyFont="1"/>
    <xf numFmtId="3" fontId="6" fillId="4" borderId="0" xfId="1" applyNumberFormat="1" applyFont="1" applyFill="1" applyBorder="1" applyAlignment="1" applyProtection="1">
      <alignment horizontal="right" wrapText="1"/>
    </xf>
    <xf numFmtId="3" fontId="6" fillId="4" borderId="2" xfId="1" applyNumberFormat="1" applyFont="1" applyFill="1" applyBorder="1" applyAlignment="1" applyProtection="1">
      <alignment horizontal="right" wrapText="1"/>
    </xf>
    <xf numFmtId="3" fontId="8" fillId="5" borderId="0" xfId="1" applyNumberFormat="1" applyFont="1" applyFill="1" applyBorder="1" applyAlignment="1" applyProtection="1">
      <alignment horizontal="right" wrapText="1"/>
    </xf>
    <xf numFmtId="3" fontId="8" fillId="5" borderId="2" xfId="1" applyNumberFormat="1" applyFont="1" applyFill="1" applyBorder="1" applyAlignment="1" applyProtection="1">
      <alignment horizontal="right" wrapText="1"/>
    </xf>
    <xf numFmtId="166" fontId="8" fillId="4" borderId="4" xfId="1" applyNumberFormat="1" applyFont="1" applyFill="1" applyBorder="1" applyAlignment="1" applyProtection="1">
      <alignment horizontal="right" wrapText="1"/>
    </xf>
    <xf numFmtId="166" fontId="8" fillId="4" borderId="5" xfId="1" applyNumberFormat="1" applyFont="1" applyFill="1" applyBorder="1" applyAlignment="1" applyProtection="1">
      <alignment horizontal="right" wrapText="1"/>
    </xf>
    <xf numFmtId="167" fontId="8" fillId="6" borderId="0" xfId="1" applyNumberFormat="1" applyFont="1" applyFill="1" applyBorder="1" applyAlignment="1" applyProtection="1">
      <alignment horizontal="right" wrapText="1"/>
    </xf>
    <xf numFmtId="167" fontId="8" fillId="6" borderId="2" xfId="1" applyNumberFormat="1" applyFont="1" applyFill="1" applyBorder="1" applyAlignment="1" applyProtection="1">
      <alignment horizontal="right" wrapText="1"/>
    </xf>
    <xf numFmtId="167" fontId="12" fillId="9" borderId="0" xfId="1" applyNumberFormat="1" applyFont="1" applyFill="1" applyBorder="1" applyAlignment="1" applyProtection="1">
      <alignment horizontal="right" wrapText="1"/>
    </xf>
    <xf numFmtId="167" fontId="12" fillId="9" borderId="2" xfId="1" applyNumberFormat="1" applyFont="1" applyFill="1" applyBorder="1" applyAlignment="1" applyProtection="1">
      <alignment horizontal="right" wrapText="1"/>
    </xf>
    <xf numFmtId="167" fontId="8" fillId="9" borderId="0" xfId="1" applyNumberFormat="1" applyFont="1" applyFill="1" applyBorder="1" applyAlignment="1" applyProtection="1">
      <alignment horizontal="right" wrapText="1"/>
    </xf>
    <xf numFmtId="167" fontId="8" fillId="9" borderId="2" xfId="1" applyNumberFormat="1" applyFont="1" applyFill="1" applyBorder="1" applyAlignment="1" applyProtection="1">
      <alignment horizontal="right" wrapText="1"/>
    </xf>
    <xf numFmtId="167" fontId="12" fillId="6" borderId="0" xfId="1" applyNumberFormat="1" applyFont="1" applyFill="1" applyBorder="1" applyAlignment="1" applyProtection="1">
      <alignment horizontal="right" wrapText="1"/>
    </xf>
    <xf numFmtId="167" fontId="12" fillId="6" borderId="2" xfId="1" applyNumberFormat="1" applyFont="1" applyFill="1" applyBorder="1" applyAlignment="1" applyProtection="1">
      <alignment horizontal="right" wrapText="1"/>
    </xf>
    <xf numFmtId="167" fontId="12" fillId="9" borderId="4" xfId="1" applyNumberFormat="1" applyFont="1" applyFill="1" applyBorder="1" applyAlignment="1" applyProtection="1">
      <alignment horizontal="right" wrapText="1"/>
    </xf>
    <xf numFmtId="167" fontId="12" fillId="9" borderId="5" xfId="1" applyNumberFormat="1" applyFont="1" applyFill="1" applyBorder="1" applyAlignment="1" applyProtection="1">
      <alignment horizontal="right" wrapText="1"/>
    </xf>
    <xf numFmtId="167" fontId="8" fillId="4" borderId="0" xfId="1" applyNumberFormat="1" applyFont="1" applyFill="1" applyBorder="1" applyAlignment="1" applyProtection="1">
      <alignment horizontal="right" wrapText="1"/>
    </xf>
    <xf numFmtId="167" fontId="8" fillId="4" borderId="2" xfId="1" applyNumberFormat="1" applyFont="1" applyFill="1" applyBorder="1" applyAlignment="1" applyProtection="1">
      <alignment horizontal="right" wrapText="1"/>
    </xf>
    <xf numFmtId="167" fontId="8" fillId="10" borderId="0" xfId="1" applyNumberFormat="1" applyFont="1" applyFill="1" applyBorder="1" applyAlignment="1" applyProtection="1">
      <alignment horizontal="right" wrapText="1"/>
    </xf>
    <xf numFmtId="167" fontId="8" fillId="10" borderId="2" xfId="1" applyNumberFormat="1" applyFont="1" applyFill="1" applyBorder="1" applyAlignment="1" applyProtection="1">
      <alignment horizontal="right" wrapText="1"/>
    </xf>
    <xf numFmtId="167" fontId="9" fillId="4" borderId="0" xfId="1" applyNumberFormat="1" applyFont="1" applyFill="1" applyBorder="1" applyAlignment="1" applyProtection="1">
      <alignment horizontal="right" wrapText="1"/>
    </xf>
    <xf numFmtId="167" fontId="9" fillId="4" borderId="2" xfId="1" applyNumberFormat="1" applyFont="1" applyFill="1" applyBorder="1" applyAlignment="1" applyProtection="1">
      <alignment horizontal="right" wrapText="1"/>
    </xf>
    <xf numFmtId="167" fontId="12" fillId="10" borderId="0" xfId="1" applyNumberFormat="1" applyFont="1" applyFill="1" applyBorder="1" applyAlignment="1" applyProtection="1">
      <alignment horizontal="right" wrapText="1"/>
    </xf>
    <xf numFmtId="167" fontId="12" fillId="10" borderId="2" xfId="1" applyNumberFormat="1" applyFont="1" applyFill="1" applyBorder="1" applyAlignment="1" applyProtection="1">
      <alignment horizontal="right" wrapText="1"/>
    </xf>
    <xf numFmtId="167" fontId="8" fillId="4" borderId="4" xfId="1" applyNumberFormat="1" applyFont="1" applyFill="1" applyBorder="1" applyAlignment="1" applyProtection="1">
      <alignment horizontal="right" wrapText="1"/>
    </xf>
    <xf numFmtId="167" fontId="8" fillId="4" borderId="5" xfId="1" applyNumberFormat="1" applyFont="1" applyFill="1" applyBorder="1" applyAlignment="1" applyProtection="1">
      <alignment horizontal="right" wrapText="1"/>
    </xf>
    <xf numFmtId="167" fontId="9" fillId="6" borderId="0" xfId="1" applyNumberFormat="1" applyFont="1" applyFill="1" applyBorder="1" applyAlignment="1" applyProtection="1">
      <alignment horizontal="right" vertical="center" wrapText="1"/>
    </xf>
    <xf numFmtId="167" fontId="9" fillId="6" borderId="2" xfId="1" applyNumberFormat="1" applyFont="1" applyFill="1" applyBorder="1" applyAlignment="1" applyProtection="1">
      <alignment horizontal="right" vertical="center" wrapText="1"/>
    </xf>
    <xf numFmtId="167" fontId="9" fillId="6" borderId="0" xfId="1" applyNumberFormat="1" applyFont="1" applyFill="1" applyBorder="1" applyAlignment="1" applyProtection="1">
      <alignment horizontal="right" wrapText="1"/>
    </xf>
    <xf numFmtId="166" fontId="9" fillId="6" borderId="0" xfId="1" applyNumberFormat="1" applyFont="1" applyFill="1" applyBorder="1" applyAlignment="1" applyProtection="1">
      <alignment horizontal="right" wrapText="1"/>
    </xf>
    <xf numFmtId="167" fontId="9" fillId="6" borderId="2" xfId="1" applyNumberFormat="1" applyFont="1" applyFill="1" applyBorder="1" applyAlignment="1" applyProtection="1">
      <alignment horizontal="right" wrapText="1"/>
    </xf>
    <xf numFmtId="167" fontId="8" fillId="9" borderId="0" xfId="1" applyNumberFormat="1" applyFont="1" applyFill="1" applyBorder="1" applyAlignment="1" applyProtection="1">
      <alignment horizontal="right" vertical="center" wrapText="1"/>
    </xf>
    <xf numFmtId="167" fontId="8" fillId="9" borderId="2" xfId="1" applyNumberFormat="1" applyFont="1" applyFill="1" applyBorder="1" applyAlignment="1" applyProtection="1">
      <alignment horizontal="right" vertical="center" wrapText="1"/>
    </xf>
    <xf numFmtId="167" fontId="9" fillId="9" borderId="0" xfId="1" applyNumberFormat="1" applyFont="1" applyFill="1" applyBorder="1" applyAlignment="1" applyProtection="1">
      <alignment horizontal="right" wrapText="1"/>
    </xf>
    <xf numFmtId="167" fontId="9" fillId="9" borderId="2" xfId="1" applyNumberFormat="1" applyFont="1" applyFill="1" applyBorder="1" applyAlignment="1" applyProtection="1">
      <alignment horizontal="right" wrapText="1"/>
    </xf>
    <xf numFmtId="167" fontId="8" fillId="9" borderId="4" xfId="1" applyNumberFormat="1" applyFont="1" applyFill="1" applyBorder="1" applyAlignment="1" applyProtection="1">
      <alignment horizontal="right" wrapText="1"/>
    </xf>
    <xf numFmtId="167" fontId="8" fillId="9" borderId="5" xfId="1" applyNumberFormat="1" applyFont="1" applyFill="1" applyBorder="1" applyAlignment="1" applyProtection="1">
      <alignment horizontal="right" wrapText="1"/>
    </xf>
    <xf numFmtId="167" fontId="12" fillId="2" borderId="7" xfId="1" applyNumberFormat="1" applyFont="1" applyFill="1" applyBorder="1" applyAlignment="1" applyProtection="1">
      <alignment horizontal="right" wrapText="1"/>
    </xf>
    <xf numFmtId="167" fontId="12" fillId="2" borderId="8" xfId="1" applyNumberFormat="1" applyFont="1" applyFill="1" applyBorder="1" applyAlignment="1" applyProtection="1">
      <alignment horizontal="right" wrapText="1"/>
    </xf>
    <xf numFmtId="0" fontId="19" fillId="0" borderId="9" xfId="0" applyFont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19" fillId="0" borderId="14" xfId="1" applyNumberFormat="1" applyFont="1" applyBorder="1" applyAlignment="1">
      <alignment horizontal="center" vertical="center"/>
    </xf>
    <xf numFmtId="0" fontId="19" fillId="0" borderId="15" xfId="1" applyNumberFormat="1" applyFont="1" applyBorder="1" applyAlignment="1">
      <alignment horizontal="center" vertical="center" wrapText="1"/>
    </xf>
    <xf numFmtId="0" fontId="19" fillId="0" borderId="16" xfId="1" applyNumberFormat="1" applyFont="1" applyBorder="1" applyAlignment="1">
      <alignment horizontal="center" vertical="center"/>
    </xf>
    <xf numFmtId="0" fontId="19" fillId="11" borderId="17" xfId="1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/>
    </xf>
    <xf numFmtId="165" fontId="5" fillId="3" borderId="1" xfId="1" applyNumberFormat="1" applyFont="1" applyFill="1" applyBorder="1" applyAlignment="1">
      <alignment horizontal="left" vertical="center"/>
    </xf>
    <xf numFmtId="165" fontId="5" fillId="3" borderId="18" xfId="1" applyNumberFormat="1" applyFont="1" applyFill="1" applyBorder="1" applyAlignment="1">
      <alignment horizontal="left" vertical="center"/>
    </xf>
    <xf numFmtId="165" fontId="5" fillId="3" borderId="0" xfId="1" applyNumberFormat="1" applyFont="1" applyFill="1" applyBorder="1" applyAlignment="1">
      <alignment horizontal="left" vertical="center"/>
    </xf>
    <xf numFmtId="165" fontId="21" fillId="3" borderId="19" xfId="1" applyNumberFormat="1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165" fontId="7" fillId="5" borderId="1" xfId="1" applyNumberFormat="1" applyFont="1" applyFill="1" applyBorder="1" applyAlignment="1">
      <alignment horizontal="left" vertical="center"/>
    </xf>
    <xf numFmtId="165" fontId="7" fillId="5" borderId="18" xfId="1" applyNumberFormat="1" applyFont="1" applyFill="1" applyBorder="1" applyAlignment="1">
      <alignment horizontal="left" vertical="center"/>
    </xf>
    <xf numFmtId="165" fontId="7" fillId="5" borderId="0" xfId="1" applyNumberFormat="1" applyFont="1" applyFill="1" applyBorder="1" applyAlignment="1">
      <alignment horizontal="left" vertical="center"/>
    </xf>
    <xf numFmtId="165" fontId="22" fillId="5" borderId="19" xfId="1" applyNumberFormat="1" applyFont="1" applyFill="1" applyBorder="1" applyAlignment="1">
      <alignment horizontal="left" vertical="center"/>
    </xf>
    <xf numFmtId="0" fontId="10" fillId="7" borderId="13" xfId="0" applyFont="1" applyFill="1" applyBorder="1" applyAlignment="1">
      <alignment vertical="center"/>
    </xf>
    <xf numFmtId="165" fontId="10" fillId="7" borderId="1" xfId="1" applyNumberFormat="1" applyFont="1" applyFill="1" applyBorder="1" applyAlignment="1">
      <alignment vertical="center"/>
    </xf>
    <xf numFmtId="165" fontId="10" fillId="7" borderId="18" xfId="1" applyNumberFormat="1" applyFont="1" applyFill="1" applyBorder="1" applyAlignment="1">
      <alignment vertical="center"/>
    </xf>
    <xf numFmtId="165" fontId="10" fillId="7" borderId="0" xfId="1" applyNumberFormat="1" applyFont="1" applyFill="1" applyBorder="1" applyAlignment="1">
      <alignment vertical="center"/>
    </xf>
    <xf numFmtId="165" fontId="23" fillId="7" borderId="19" xfId="1" applyNumberFormat="1" applyFont="1" applyFill="1" applyBorder="1" applyAlignment="1">
      <alignment vertical="center"/>
    </xf>
    <xf numFmtId="0" fontId="7" fillId="6" borderId="13" xfId="0" applyFont="1" applyFill="1" applyBorder="1" applyAlignment="1">
      <alignment vertical="center"/>
    </xf>
    <xf numFmtId="165" fontId="7" fillId="6" borderId="1" xfId="1" applyNumberFormat="1" applyFont="1" applyFill="1" applyBorder="1" applyAlignment="1">
      <alignment vertical="center"/>
    </xf>
    <xf numFmtId="165" fontId="7" fillId="6" borderId="18" xfId="1" applyNumberFormat="1" applyFont="1" applyFill="1" applyBorder="1" applyAlignment="1">
      <alignment vertical="center"/>
    </xf>
    <xf numFmtId="165" fontId="7" fillId="6" borderId="0" xfId="1" applyNumberFormat="1" applyFont="1" applyFill="1" applyBorder="1" applyAlignment="1">
      <alignment vertical="center"/>
    </xf>
    <xf numFmtId="165" fontId="22" fillId="6" borderId="19" xfId="1" applyNumberFormat="1" applyFont="1" applyFill="1" applyBorder="1" applyAlignment="1">
      <alignment vertical="center"/>
    </xf>
    <xf numFmtId="0" fontId="11" fillId="8" borderId="13" xfId="0" applyFont="1" applyFill="1" applyBorder="1" applyAlignment="1">
      <alignment vertical="center"/>
    </xf>
    <xf numFmtId="165" fontId="11" fillId="8" borderId="1" xfId="1" applyNumberFormat="1" applyFont="1" applyFill="1" applyBorder="1" applyAlignment="1">
      <alignment vertical="center"/>
    </xf>
    <xf numFmtId="165" fontId="11" fillId="8" borderId="18" xfId="1" applyNumberFormat="1" applyFont="1" applyFill="1" applyBorder="1" applyAlignment="1">
      <alignment vertical="center"/>
    </xf>
    <xf numFmtId="165" fontId="11" fillId="8" borderId="0" xfId="1" applyNumberFormat="1" applyFont="1" applyFill="1" applyBorder="1" applyAlignment="1">
      <alignment vertical="center"/>
    </xf>
    <xf numFmtId="165" fontId="24" fillId="8" borderId="19" xfId="1" applyNumberFormat="1" applyFont="1" applyFill="1" applyBorder="1" applyAlignment="1">
      <alignment vertical="center"/>
    </xf>
    <xf numFmtId="0" fontId="13" fillId="6" borderId="13" xfId="0" applyFont="1" applyFill="1" applyBorder="1" applyAlignment="1">
      <alignment horizontal="left" vertical="center"/>
    </xf>
    <xf numFmtId="165" fontId="13" fillId="6" borderId="1" xfId="1" applyNumberFormat="1" applyFont="1" applyFill="1" applyBorder="1" applyAlignment="1">
      <alignment horizontal="left" vertical="center"/>
    </xf>
    <xf numFmtId="165" fontId="13" fillId="6" borderId="18" xfId="1" applyNumberFormat="1" applyFont="1" applyFill="1" applyBorder="1" applyAlignment="1">
      <alignment horizontal="left" vertical="center"/>
    </xf>
    <xf numFmtId="165" fontId="13" fillId="6" borderId="0" xfId="1" applyNumberFormat="1" applyFont="1" applyFill="1" applyBorder="1" applyAlignment="1">
      <alignment horizontal="left" vertical="center"/>
    </xf>
    <xf numFmtId="165" fontId="22" fillId="6" borderId="19" xfId="1" applyNumberFormat="1" applyFont="1" applyFill="1" applyBorder="1" applyAlignment="1">
      <alignment horizontal="left" vertical="center"/>
    </xf>
    <xf numFmtId="0" fontId="13" fillId="8" borderId="13" xfId="0" applyFont="1" applyFill="1" applyBorder="1" applyAlignment="1">
      <alignment horizontal="left" vertical="center"/>
    </xf>
    <xf numFmtId="169" fontId="13" fillId="8" borderId="1" xfId="1" applyNumberFormat="1" applyFont="1" applyFill="1" applyBorder="1" applyAlignment="1">
      <alignment horizontal="left" vertical="center"/>
    </xf>
    <xf numFmtId="169" fontId="13" fillId="8" borderId="18" xfId="1" applyNumberFormat="1" applyFont="1" applyFill="1" applyBorder="1" applyAlignment="1">
      <alignment horizontal="left" vertical="center"/>
    </xf>
    <xf numFmtId="169" fontId="13" fillId="8" borderId="0" xfId="1" applyNumberFormat="1" applyFont="1" applyFill="1" applyBorder="1" applyAlignment="1">
      <alignment horizontal="left" vertical="center"/>
    </xf>
    <xf numFmtId="169" fontId="22" fillId="8" borderId="19" xfId="1" applyNumberFormat="1" applyFont="1" applyFill="1" applyBorder="1" applyAlignment="1">
      <alignment horizontal="left" vertical="center"/>
    </xf>
    <xf numFmtId="0" fontId="11" fillId="6" borderId="13" xfId="0" applyFont="1" applyFill="1" applyBorder="1" applyAlignment="1">
      <alignment vertical="center"/>
    </xf>
    <xf numFmtId="169" fontId="11" fillId="6" borderId="1" xfId="1" applyNumberFormat="1" applyFont="1" applyFill="1" applyBorder="1" applyAlignment="1">
      <alignment vertical="center"/>
    </xf>
    <xf numFmtId="169" fontId="11" fillId="6" borderId="18" xfId="1" applyNumberFormat="1" applyFont="1" applyFill="1" applyBorder="1" applyAlignment="1">
      <alignment vertical="center"/>
    </xf>
    <xf numFmtId="169" fontId="11" fillId="6" borderId="0" xfId="1" applyNumberFormat="1" applyFont="1" applyFill="1" applyBorder="1" applyAlignment="1">
      <alignment vertical="center"/>
    </xf>
    <xf numFmtId="169" fontId="24" fillId="6" borderId="19" xfId="1" applyNumberFormat="1" applyFont="1" applyFill="1" applyBorder="1" applyAlignment="1">
      <alignment vertical="center"/>
    </xf>
    <xf numFmtId="0" fontId="11" fillId="8" borderId="20" xfId="0" applyFont="1" applyFill="1" applyBorder="1" applyAlignment="1">
      <alignment vertical="center"/>
    </xf>
    <xf numFmtId="169" fontId="11" fillId="8" borderId="3" xfId="1" applyNumberFormat="1" applyFont="1" applyFill="1" applyBorder="1" applyAlignment="1">
      <alignment vertical="center"/>
    </xf>
    <xf numFmtId="169" fontId="11" fillId="8" borderId="21" xfId="1" applyNumberFormat="1" applyFont="1" applyFill="1" applyBorder="1" applyAlignment="1">
      <alignment vertical="center"/>
    </xf>
    <xf numFmtId="169" fontId="11" fillId="8" borderId="4" xfId="1" applyNumberFormat="1" applyFont="1" applyFill="1" applyBorder="1" applyAlignment="1">
      <alignment vertical="center"/>
    </xf>
    <xf numFmtId="169" fontId="24" fillId="8" borderId="22" xfId="1" applyNumberFormat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165" fontId="7" fillId="3" borderId="1" xfId="1" applyNumberFormat="1" applyFont="1" applyFill="1" applyBorder="1" applyAlignment="1">
      <alignment vertical="center"/>
    </xf>
    <xf numFmtId="165" fontId="7" fillId="3" borderId="18" xfId="1" applyNumberFormat="1" applyFont="1" applyFill="1" applyBorder="1" applyAlignment="1">
      <alignment vertical="center"/>
    </xf>
    <xf numFmtId="165" fontId="7" fillId="3" borderId="0" xfId="1" applyNumberFormat="1" applyFont="1" applyFill="1" applyBorder="1" applyAlignment="1">
      <alignment vertical="center"/>
    </xf>
    <xf numFmtId="165" fontId="22" fillId="3" borderId="19" xfId="1" applyNumberFormat="1" applyFont="1" applyFill="1" applyBorder="1" applyAlignment="1">
      <alignment vertical="center"/>
    </xf>
    <xf numFmtId="0" fontId="7" fillId="10" borderId="13" xfId="0" applyFont="1" applyFill="1" applyBorder="1" applyAlignment="1">
      <alignment vertical="center"/>
    </xf>
    <xf numFmtId="165" fontId="7" fillId="10" borderId="1" xfId="1" applyNumberFormat="1" applyFont="1" applyFill="1" applyBorder="1" applyAlignment="1">
      <alignment vertical="center"/>
    </xf>
    <xf numFmtId="165" fontId="7" fillId="10" borderId="18" xfId="1" applyNumberFormat="1" applyFont="1" applyFill="1" applyBorder="1" applyAlignment="1">
      <alignment vertical="center"/>
    </xf>
    <xf numFmtId="165" fontId="7" fillId="10" borderId="0" xfId="1" applyNumberFormat="1" applyFont="1" applyFill="1" applyBorder="1" applyAlignment="1">
      <alignment vertical="center"/>
    </xf>
    <xf numFmtId="165" fontId="22" fillId="10" borderId="19" xfId="1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165" fontId="4" fillId="3" borderId="1" xfId="1" applyNumberFormat="1" applyFont="1" applyFill="1" applyBorder="1" applyAlignment="1">
      <alignment vertical="center"/>
    </xf>
    <xf numFmtId="165" fontId="4" fillId="3" borderId="18" xfId="1" applyNumberFormat="1" applyFont="1" applyFill="1" applyBorder="1" applyAlignment="1">
      <alignment vertical="center"/>
    </xf>
    <xf numFmtId="165" fontId="4" fillId="3" borderId="0" xfId="1" applyNumberFormat="1" applyFont="1" applyFill="1" applyBorder="1" applyAlignment="1">
      <alignment vertical="center"/>
    </xf>
    <xf numFmtId="0" fontId="15" fillId="10" borderId="13" xfId="0" applyFont="1" applyFill="1" applyBorder="1" applyAlignment="1">
      <alignment vertical="center"/>
    </xf>
    <xf numFmtId="165" fontId="15" fillId="10" borderId="1" xfId="1" applyNumberFormat="1" applyFont="1" applyFill="1" applyBorder="1" applyAlignment="1">
      <alignment vertical="center"/>
    </xf>
    <xf numFmtId="165" fontId="15" fillId="10" borderId="18" xfId="1" applyNumberFormat="1" applyFont="1" applyFill="1" applyBorder="1" applyAlignment="1">
      <alignment vertical="center"/>
    </xf>
    <xf numFmtId="165" fontId="15" fillId="10" borderId="0" xfId="1" applyNumberFormat="1" applyFont="1" applyFill="1" applyBorder="1" applyAlignment="1">
      <alignment vertical="center"/>
    </xf>
    <xf numFmtId="165" fontId="24" fillId="10" borderId="19" xfId="1" applyNumberFormat="1" applyFont="1" applyFill="1" applyBorder="1" applyAlignment="1">
      <alignment vertical="center"/>
    </xf>
    <xf numFmtId="0" fontId="7" fillId="10" borderId="13" xfId="0" applyFont="1" applyFill="1" applyBorder="1" applyAlignment="1">
      <alignment vertical="center" wrapText="1"/>
    </xf>
    <xf numFmtId="165" fontId="7" fillId="9" borderId="3" xfId="1" applyNumberFormat="1" applyFont="1" applyFill="1" applyBorder="1" applyAlignment="1">
      <alignment horizontal="left" vertical="center"/>
    </xf>
    <xf numFmtId="165" fontId="7" fillId="9" borderId="21" xfId="1" applyNumberFormat="1" applyFont="1" applyFill="1" applyBorder="1" applyAlignment="1">
      <alignment horizontal="left" vertical="center"/>
    </xf>
    <xf numFmtId="165" fontId="7" fillId="9" borderId="4" xfId="1" applyNumberFormat="1" applyFont="1" applyFill="1" applyBorder="1" applyAlignment="1">
      <alignment horizontal="left" vertical="center"/>
    </xf>
    <xf numFmtId="165" fontId="22" fillId="9" borderId="22" xfId="1" applyNumberFormat="1" applyFont="1" applyFill="1" applyBorder="1" applyAlignment="1">
      <alignment horizontal="left" vertical="center"/>
    </xf>
    <xf numFmtId="0" fontId="4" fillId="6" borderId="13" xfId="0" applyFont="1" applyFill="1" applyBorder="1" applyAlignment="1">
      <alignment vertical="center" wrapText="1"/>
    </xf>
    <xf numFmtId="165" fontId="4" fillId="6" borderId="1" xfId="1" applyNumberFormat="1" applyFont="1" applyFill="1" applyBorder="1" applyAlignment="1">
      <alignment vertical="center" wrapText="1"/>
    </xf>
    <xf numFmtId="165" fontId="4" fillId="6" borderId="18" xfId="1" applyNumberFormat="1" applyFont="1" applyFill="1" applyBorder="1" applyAlignment="1">
      <alignment vertical="center" wrapText="1"/>
    </xf>
    <xf numFmtId="165" fontId="4" fillId="6" borderId="0" xfId="1" applyNumberFormat="1" applyFont="1" applyFill="1" applyBorder="1" applyAlignment="1">
      <alignment vertical="center" wrapText="1"/>
    </xf>
    <xf numFmtId="165" fontId="22" fillId="6" borderId="19" xfId="1" applyNumberFormat="1" applyFont="1" applyFill="1" applyBorder="1" applyAlignment="1">
      <alignment vertical="center" wrapText="1"/>
    </xf>
    <xf numFmtId="0" fontId="7" fillId="8" borderId="13" xfId="0" applyFont="1" applyFill="1" applyBorder="1" applyAlignment="1">
      <alignment vertical="center"/>
    </xf>
    <xf numFmtId="165" fontId="7" fillId="8" borderId="1" xfId="1" applyNumberFormat="1" applyFont="1" applyFill="1" applyBorder="1" applyAlignment="1">
      <alignment vertical="center"/>
    </xf>
    <xf numFmtId="165" fontId="7" fillId="8" borderId="18" xfId="1" applyNumberFormat="1" applyFont="1" applyFill="1" applyBorder="1" applyAlignment="1">
      <alignment vertical="center"/>
    </xf>
    <xf numFmtId="165" fontId="7" fillId="8" borderId="0" xfId="1" applyNumberFormat="1" applyFont="1" applyFill="1" applyBorder="1" applyAlignment="1">
      <alignment vertical="center"/>
    </xf>
    <xf numFmtId="165" fontId="22" fillId="8" borderId="19" xfId="1" applyNumberFormat="1" applyFont="1" applyFill="1" applyBorder="1" applyAlignment="1">
      <alignment vertical="center"/>
    </xf>
    <xf numFmtId="0" fontId="7" fillId="8" borderId="13" xfId="0" applyFont="1" applyFill="1" applyBorder="1" applyAlignment="1">
      <alignment vertical="center" wrapText="1"/>
    </xf>
    <xf numFmtId="165" fontId="7" fillId="8" borderId="1" xfId="1" applyNumberFormat="1" applyFont="1" applyFill="1" applyBorder="1" applyAlignment="1">
      <alignment vertical="center" wrapText="1"/>
    </xf>
    <xf numFmtId="165" fontId="7" fillId="8" borderId="18" xfId="1" applyNumberFormat="1" applyFont="1" applyFill="1" applyBorder="1" applyAlignment="1">
      <alignment vertical="center" wrapText="1"/>
    </xf>
    <xf numFmtId="165" fontId="7" fillId="8" borderId="0" xfId="1" applyNumberFormat="1" applyFont="1" applyFill="1" applyBorder="1" applyAlignment="1">
      <alignment vertical="center" wrapText="1"/>
    </xf>
    <xf numFmtId="165" fontId="22" fillId="8" borderId="19" xfId="1" applyNumberFormat="1" applyFont="1" applyFill="1" applyBorder="1" applyAlignment="1">
      <alignment vertical="center" wrapText="1"/>
    </xf>
    <xf numFmtId="0" fontId="4" fillId="6" borderId="13" xfId="0" applyFont="1" applyFill="1" applyBorder="1" applyAlignment="1">
      <alignment vertical="center"/>
    </xf>
    <xf numFmtId="165" fontId="4" fillId="6" borderId="1" xfId="1" applyNumberFormat="1" applyFont="1" applyFill="1" applyBorder="1" applyAlignment="1">
      <alignment vertical="center"/>
    </xf>
    <xf numFmtId="165" fontId="4" fillId="6" borderId="18" xfId="1" applyNumberFormat="1" applyFont="1" applyFill="1" applyBorder="1" applyAlignment="1">
      <alignment vertical="center"/>
    </xf>
    <xf numFmtId="165" fontId="4" fillId="6" borderId="0" xfId="1" applyNumberFormat="1" applyFont="1" applyFill="1" applyBorder="1" applyAlignment="1">
      <alignment vertical="center"/>
    </xf>
    <xf numFmtId="0" fontId="7" fillId="6" borderId="13" xfId="0" applyFont="1" applyFill="1" applyBorder="1" applyAlignment="1">
      <alignment vertical="center" wrapText="1"/>
    </xf>
    <xf numFmtId="165" fontId="7" fillId="6" borderId="1" xfId="1" applyNumberFormat="1" applyFont="1" applyFill="1" applyBorder="1" applyAlignment="1">
      <alignment vertical="center" wrapText="1"/>
    </xf>
    <xf numFmtId="165" fontId="7" fillId="6" borderId="18" xfId="1" applyNumberFormat="1" applyFont="1" applyFill="1" applyBorder="1" applyAlignment="1">
      <alignment vertical="center" wrapText="1"/>
    </xf>
    <xf numFmtId="165" fontId="7" fillId="6" borderId="0" xfId="1" applyNumberFormat="1" applyFont="1" applyFill="1" applyBorder="1" applyAlignment="1">
      <alignment vertical="center" wrapText="1"/>
    </xf>
    <xf numFmtId="0" fontId="4" fillId="8" borderId="13" xfId="0" applyFont="1" applyFill="1" applyBorder="1" applyAlignment="1">
      <alignment vertical="center"/>
    </xf>
    <xf numFmtId="165" fontId="4" fillId="8" borderId="1" xfId="1" applyNumberFormat="1" applyFont="1" applyFill="1" applyBorder="1" applyAlignment="1">
      <alignment vertical="center"/>
    </xf>
    <xf numFmtId="165" fontId="4" fillId="8" borderId="18" xfId="1" applyNumberFormat="1" applyFont="1" applyFill="1" applyBorder="1" applyAlignment="1">
      <alignment vertical="center"/>
    </xf>
    <xf numFmtId="165" fontId="4" fillId="8" borderId="0" xfId="1" applyNumberFormat="1" applyFont="1" applyFill="1" applyBorder="1" applyAlignment="1">
      <alignment vertical="center"/>
    </xf>
    <xf numFmtId="0" fontId="7" fillId="8" borderId="13" xfId="0" applyFont="1" applyFill="1" applyBorder="1" applyAlignment="1">
      <alignment horizontal="left" vertical="center" wrapText="1"/>
    </xf>
    <xf numFmtId="165" fontId="7" fillId="8" borderId="1" xfId="1" applyNumberFormat="1" applyFont="1" applyFill="1" applyBorder="1" applyAlignment="1">
      <alignment horizontal="left" vertical="center" wrapText="1"/>
    </xf>
    <xf numFmtId="165" fontId="7" fillId="8" borderId="18" xfId="1" applyNumberFormat="1" applyFont="1" applyFill="1" applyBorder="1" applyAlignment="1">
      <alignment horizontal="left" vertical="center" wrapText="1"/>
    </xf>
    <xf numFmtId="165" fontId="7" fillId="8" borderId="0" xfId="1" applyNumberFormat="1" applyFont="1" applyFill="1" applyBorder="1" applyAlignment="1">
      <alignment horizontal="left" vertical="center" wrapText="1"/>
    </xf>
    <xf numFmtId="165" fontId="22" fillId="8" borderId="19" xfId="1" applyNumberFormat="1" applyFont="1" applyFill="1" applyBorder="1" applyAlignment="1">
      <alignment horizontal="left" vertical="center" wrapText="1"/>
    </xf>
    <xf numFmtId="0" fontId="16" fillId="8" borderId="20" xfId="0" applyFont="1" applyFill="1" applyBorder="1" applyAlignment="1">
      <alignment vertical="center"/>
    </xf>
    <xf numFmtId="165" fontId="16" fillId="8" borderId="3" xfId="1" applyNumberFormat="1" applyFont="1" applyFill="1" applyBorder="1" applyAlignment="1">
      <alignment vertical="center"/>
    </xf>
    <xf numFmtId="165" fontId="16" fillId="8" borderId="21" xfId="1" applyNumberFormat="1" applyFont="1" applyFill="1" applyBorder="1" applyAlignment="1">
      <alignment vertical="center"/>
    </xf>
    <xf numFmtId="165" fontId="16" fillId="8" borderId="4" xfId="1" applyNumberFormat="1" applyFont="1" applyFill="1" applyBorder="1" applyAlignment="1">
      <alignment vertical="center"/>
    </xf>
    <xf numFmtId="165" fontId="25" fillId="8" borderId="22" xfId="1" applyNumberFormat="1" applyFont="1" applyFill="1" applyBorder="1" applyAlignment="1">
      <alignment vertical="center"/>
    </xf>
    <xf numFmtId="0" fontId="17" fillId="9" borderId="13" xfId="0" applyFont="1" applyFill="1" applyBorder="1" applyAlignment="1">
      <alignment vertical="center"/>
    </xf>
    <xf numFmtId="165" fontId="17" fillId="9" borderId="1" xfId="1" applyNumberFormat="1" applyFont="1" applyFill="1" applyBorder="1" applyAlignment="1">
      <alignment vertical="center"/>
    </xf>
    <xf numFmtId="165" fontId="17" fillId="9" borderId="18" xfId="1" applyNumberFormat="1" applyFont="1" applyFill="1" applyBorder="1" applyAlignment="1">
      <alignment vertical="center"/>
    </xf>
    <xf numFmtId="165" fontId="17" fillId="9" borderId="0" xfId="1" applyNumberFormat="1" applyFont="1" applyFill="1" applyBorder="1" applyAlignment="1">
      <alignment vertical="center"/>
    </xf>
    <xf numFmtId="165" fontId="25" fillId="9" borderId="19" xfId="1" applyNumberFormat="1" applyFont="1" applyFill="1" applyBorder="1" applyAlignment="1">
      <alignment vertical="center"/>
    </xf>
    <xf numFmtId="0" fontId="13" fillId="6" borderId="13" xfId="0" applyFont="1" applyFill="1" applyBorder="1" applyAlignment="1">
      <alignment vertical="center" wrapText="1"/>
    </xf>
    <xf numFmtId="165" fontId="13" fillId="6" borderId="1" xfId="1" applyNumberFormat="1" applyFont="1" applyFill="1" applyBorder="1" applyAlignment="1">
      <alignment vertical="center" wrapText="1"/>
    </xf>
    <xf numFmtId="165" fontId="13" fillId="6" borderId="18" xfId="1" applyNumberFormat="1" applyFont="1" applyFill="1" applyBorder="1" applyAlignment="1">
      <alignment vertical="center" wrapText="1"/>
    </xf>
    <xf numFmtId="165" fontId="13" fillId="6" borderId="0" xfId="1" applyNumberFormat="1" applyFont="1" applyFill="1" applyBorder="1" applyAlignment="1">
      <alignment vertical="center" wrapText="1"/>
    </xf>
    <xf numFmtId="0" fontId="7" fillId="9" borderId="20" xfId="0" applyFont="1" applyFill="1" applyBorder="1" applyAlignment="1">
      <alignment horizontal="left" vertical="center"/>
    </xf>
    <xf numFmtId="0" fontId="7" fillId="9" borderId="13" xfId="0" applyFont="1" applyFill="1" applyBorder="1" applyAlignment="1">
      <alignment vertical="center"/>
    </xf>
    <xf numFmtId="165" fontId="7" fillId="9" borderId="1" xfId="1" applyNumberFormat="1" applyFont="1" applyFill="1" applyBorder="1" applyAlignment="1">
      <alignment vertical="center"/>
    </xf>
    <xf numFmtId="165" fontId="7" fillId="9" borderId="18" xfId="1" applyNumberFormat="1" applyFont="1" applyFill="1" applyBorder="1" applyAlignment="1">
      <alignment vertical="center"/>
    </xf>
    <xf numFmtId="165" fontId="7" fillId="9" borderId="0" xfId="1" applyNumberFormat="1" applyFont="1" applyFill="1" applyBorder="1" applyAlignment="1">
      <alignment vertical="center"/>
    </xf>
    <xf numFmtId="165" fontId="22" fillId="9" borderId="19" xfId="1" applyNumberFormat="1" applyFont="1" applyFill="1" applyBorder="1" applyAlignment="1">
      <alignment vertical="center"/>
    </xf>
    <xf numFmtId="0" fontId="11" fillId="2" borderId="23" xfId="0" applyFont="1" applyFill="1" applyBorder="1" applyAlignment="1">
      <alignment vertical="center"/>
    </xf>
    <xf numFmtId="165" fontId="11" fillId="2" borderId="6" xfId="1" applyNumberFormat="1" applyFont="1" applyFill="1" applyBorder="1" applyAlignment="1">
      <alignment vertical="center"/>
    </xf>
    <xf numFmtId="165" fontId="11" fillId="2" borderId="24" xfId="1" applyNumberFormat="1" applyFont="1" applyFill="1" applyBorder="1" applyAlignment="1">
      <alignment vertical="center"/>
    </xf>
    <xf numFmtId="165" fontId="11" fillId="2" borderId="7" xfId="1" applyNumberFormat="1" applyFont="1" applyFill="1" applyBorder="1" applyAlignment="1">
      <alignment vertical="center"/>
    </xf>
    <xf numFmtId="165" fontId="24" fillId="2" borderId="25" xfId="1" applyNumberFormat="1" applyFont="1" applyFill="1" applyBorder="1" applyAlignment="1">
      <alignment vertical="center"/>
    </xf>
    <xf numFmtId="170" fontId="0" fillId="0" borderId="0" xfId="1" applyNumberFormat="1" applyFont="1"/>
    <xf numFmtId="0" fontId="2" fillId="0" borderId="0" xfId="0" applyFont="1"/>
    <xf numFmtId="0" fontId="26" fillId="0" borderId="0" xfId="0" applyFon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3" fontId="31" fillId="4" borderId="19" xfId="1" applyNumberFormat="1" applyFont="1" applyFill="1" applyBorder="1" applyAlignment="1" applyProtection="1">
      <alignment horizontal="right" wrapText="1"/>
    </xf>
    <xf numFmtId="3" fontId="30" fillId="5" borderId="19" xfId="1" applyNumberFormat="1" applyFont="1" applyFill="1" applyBorder="1" applyAlignment="1" applyProtection="1">
      <alignment horizontal="right" wrapText="1"/>
    </xf>
    <xf numFmtId="166" fontId="30" fillId="4" borderId="22" xfId="1" applyNumberFormat="1" applyFont="1" applyFill="1" applyBorder="1" applyAlignment="1" applyProtection="1">
      <alignment horizontal="right" wrapText="1"/>
    </xf>
    <xf numFmtId="167" fontId="30" fillId="6" borderId="19" xfId="1" applyNumberFormat="1" applyFont="1" applyFill="1" applyBorder="1" applyAlignment="1" applyProtection="1">
      <alignment horizontal="right" wrapText="1"/>
    </xf>
    <xf numFmtId="167" fontId="32" fillId="9" borderId="19" xfId="1" applyNumberFormat="1" applyFont="1" applyFill="1" applyBorder="1" applyAlignment="1" applyProtection="1">
      <alignment horizontal="right" wrapText="1"/>
    </xf>
    <xf numFmtId="167" fontId="30" fillId="9" borderId="19" xfId="1" applyNumberFormat="1" applyFont="1" applyFill="1" applyBorder="1" applyAlignment="1" applyProtection="1">
      <alignment horizontal="right" wrapText="1"/>
    </xf>
    <xf numFmtId="167" fontId="32" fillId="6" borderId="19" xfId="1" applyNumberFormat="1" applyFont="1" applyFill="1" applyBorder="1" applyAlignment="1" applyProtection="1">
      <alignment horizontal="right" wrapText="1"/>
    </xf>
    <xf numFmtId="167" fontId="32" fillId="9" borderId="22" xfId="1" applyNumberFormat="1" applyFont="1" applyFill="1" applyBorder="1" applyAlignment="1" applyProtection="1">
      <alignment horizontal="right" wrapText="1"/>
    </xf>
    <xf numFmtId="167" fontId="30" fillId="4" borderId="19" xfId="1" applyNumberFormat="1" applyFont="1" applyFill="1" applyBorder="1" applyAlignment="1" applyProtection="1">
      <alignment horizontal="right" wrapText="1"/>
    </xf>
    <xf numFmtId="167" fontId="30" fillId="10" borderId="19" xfId="1" applyNumberFormat="1" applyFont="1" applyFill="1" applyBorder="1" applyAlignment="1" applyProtection="1">
      <alignment horizontal="right" wrapText="1"/>
    </xf>
    <xf numFmtId="167" fontId="32" fillId="10" borderId="19" xfId="1" applyNumberFormat="1" applyFont="1" applyFill="1" applyBorder="1" applyAlignment="1" applyProtection="1">
      <alignment horizontal="right" wrapText="1"/>
    </xf>
    <xf numFmtId="167" fontId="30" fillId="4" borderId="22" xfId="1" applyNumberFormat="1" applyFont="1" applyFill="1" applyBorder="1" applyAlignment="1" applyProtection="1">
      <alignment horizontal="right" wrapText="1"/>
    </xf>
    <xf numFmtId="167" fontId="30" fillId="6" borderId="19" xfId="1" applyNumberFormat="1" applyFont="1" applyFill="1" applyBorder="1" applyAlignment="1" applyProtection="1">
      <alignment horizontal="right" vertical="center" wrapText="1"/>
    </xf>
    <xf numFmtId="167" fontId="30" fillId="9" borderId="19" xfId="1" applyNumberFormat="1" applyFont="1" applyFill="1" applyBorder="1" applyAlignment="1" applyProtection="1">
      <alignment horizontal="right" vertical="center" wrapText="1"/>
    </xf>
    <xf numFmtId="167" fontId="30" fillId="9" borderId="22" xfId="1" applyNumberFormat="1" applyFont="1" applyFill="1" applyBorder="1" applyAlignment="1" applyProtection="1">
      <alignment horizontal="right" wrapText="1"/>
    </xf>
    <xf numFmtId="167" fontId="32" fillId="2" borderId="25" xfId="1" applyNumberFormat="1" applyFont="1" applyFill="1" applyBorder="1" applyAlignment="1" applyProtection="1">
      <alignment horizontal="right" wrapText="1"/>
    </xf>
    <xf numFmtId="0" fontId="30" fillId="10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165" fontId="6" fillId="4" borderId="0" xfId="1" applyNumberFormat="1" applyFont="1" applyFill="1" applyBorder="1" applyAlignment="1" applyProtection="1">
      <alignment horizontal="right" wrapText="1"/>
    </xf>
    <xf numFmtId="1" fontId="9" fillId="4" borderId="4" xfId="1" applyNumberFormat="1" applyFont="1" applyFill="1" applyBorder="1" applyAlignment="1" applyProtection="1">
      <alignment horizontal="right" wrapText="1"/>
    </xf>
    <xf numFmtId="1" fontId="9" fillId="6" borderId="0" xfId="1" applyNumberFormat="1" applyFont="1" applyFill="1" applyBorder="1" applyAlignment="1" applyProtection="1">
      <alignment horizontal="right" wrapText="1"/>
    </xf>
    <xf numFmtId="168" fontId="8" fillId="6" borderId="0" xfId="1" applyNumberFormat="1" applyFont="1" applyFill="1" applyBorder="1" applyAlignment="1" applyProtection="1">
      <alignment horizontal="right" wrapText="1"/>
    </xf>
    <xf numFmtId="0" fontId="3" fillId="2" borderId="27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6" borderId="19" xfId="0" applyFont="1" applyFill="1" applyBorder="1" applyAlignment="1">
      <alignment vertical="center" wrapText="1"/>
    </xf>
    <xf numFmtId="0" fontId="10" fillId="7" borderId="19" xfId="0" applyFont="1" applyFill="1" applyBorder="1" applyAlignment="1">
      <alignment vertical="center" wrapText="1"/>
    </xf>
    <xf numFmtId="0" fontId="11" fillId="8" borderId="19" xfId="0" applyFont="1" applyFill="1" applyBorder="1" applyAlignment="1">
      <alignment vertical="center" wrapText="1"/>
    </xf>
    <xf numFmtId="0" fontId="13" fillId="6" borderId="19" xfId="0" applyFont="1" applyFill="1" applyBorder="1" applyAlignment="1">
      <alignment horizontal="left" vertical="center" wrapText="1"/>
    </xf>
    <xf numFmtId="0" fontId="13" fillId="8" borderId="19" xfId="0" applyFont="1" applyFill="1" applyBorder="1" applyAlignment="1">
      <alignment horizontal="left" vertical="center" wrapText="1"/>
    </xf>
    <xf numFmtId="0" fontId="11" fillId="6" borderId="19" xfId="0" applyFont="1" applyFill="1" applyBorder="1" applyAlignment="1">
      <alignment vertical="center" wrapText="1"/>
    </xf>
    <xf numFmtId="0" fontId="11" fillId="8" borderId="22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vertical="center" wrapText="1"/>
    </xf>
    <xf numFmtId="0" fontId="7" fillId="10" borderId="19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15" fillId="10" borderId="19" xfId="0" applyFont="1" applyFill="1" applyBorder="1" applyAlignment="1">
      <alignment vertical="center" wrapText="1"/>
    </xf>
    <xf numFmtId="0" fontId="7" fillId="3" borderId="22" xfId="0" applyFont="1" applyFill="1" applyBorder="1" applyAlignment="1">
      <alignment vertical="center" wrapText="1"/>
    </xf>
    <xf numFmtId="0" fontId="4" fillId="6" borderId="19" xfId="0" applyFont="1" applyFill="1" applyBorder="1" applyAlignment="1">
      <alignment vertical="center" wrapText="1"/>
    </xf>
    <xf numFmtId="0" fontId="7" fillId="8" borderId="19" xfId="0" applyFont="1" applyFill="1" applyBorder="1" applyAlignment="1">
      <alignment vertical="center" wrapText="1"/>
    </xf>
    <xf numFmtId="0" fontId="4" fillId="8" borderId="19" xfId="0" applyFont="1" applyFill="1" applyBorder="1" applyAlignment="1">
      <alignment vertical="center" wrapText="1"/>
    </xf>
    <xf numFmtId="0" fontId="7" fillId="8" borderId="19" xfId="0" applyFont="1" applyFill="1" applyBorder="1" applyAlignment="1">
      <alignment horizontal="left" vertical="center" wrapText="1"/>
    </xf>
    <xf numFmtId="0" fontId="16" fillId="8" borderId="22" xfId="0" applyFont="1" applyFill="1" applyBorder="1" applyAlignment="1">
      <alignment vertical="center" wrapText="1"/>
    </xf>
    <xf numFmtId="0" fontId="16" fillId="6" borderId="19" xfId="0" applyFont="1" applyFill="1" applyBorder="1" applyAlignment="1">
      <alignment vertical="center" wrapText="1"/>
    </xf>
    <xf numFmtId="0" fontId="17" fillId="9" borderId="19" xfId="0" applyFont="1" applyFill="1" applyBorder="1" applyAlignment="1">
      <alignment vertical="center" wrapText="1"/>
    </xf>
    <xf numFmtId="0" fontId="13" fillId="6" borderId="19" xfId="0" applyFont="1" applyFill="1" applyBorder="1" applyAlignment="1">
      <alignment vertical="center" wrapText="1"/>
    </xf>
    <xf numFmtId="0" fontId="7" fillId="9" borderId="22" xfId="0" applyFont="1" applyFill="1" applyBorder="1" applyAlignment="1">
      <alignment horizontal="left" vertical="center" wrapText="1"/>
    </xf>
    <xf numFmtId="0" fontId="7" fillId="9" borderId="19" xfId="0" applyFont="1" applyFill="1" applyBorder="1" applyAlignment="1">
      <alignment vertical="center" wrapText="1"/>
    </xf>
    <xf numFmtId="0" fontId="11" fillId="2" borderId="25" xfId="0" applyFont="1" applyFill="1" applyBorder="1" applyAlignment="1">
      <alignment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3" fontId="0" fillId="0" borderId="0" xfId="1" applyNumberFormat="1" applyFont="1"/>
    <xf numFmtId="0" fontId="2" fillId="0" borderId="0" xfId="0" applyFont="1" applyAlignment="1">
      <alignment horizontal="center" vertical="center"/>
    </xf>
    <xf numFmtId="166" fontId="0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1">
                <a:effectLst/>
              </a:rPr>
              <a:t>Figure 7- Poids des subventions d’exploitation et assurance dans le produit total</a:t>
            </a:r>
            <a:endParaRPr lang="fr-FR" sz="1400" i="1">
              <a:effectLst/>
            </a:endParaRPr>
          </a:p>
          <a:p>
            <a:pPr>
              <a:defRPr/>
            </a:pPr>
            <a:r>
              <a:rPr lang="fr-FR" sz="1400" b="1" i="1">
                <a:effectLst/>
              </a:rPr>
              <a:t>(En %)</a:t>
            </a:r>
            <a:endParaRPr lang="fr-FR" sz="1100"/>
          </a:p>
        </c:rich>
      </c:tx>
      <c:layout>
        <c:manualLayout>
          <c:xMode val="edge"/>
          <c:yMode val="edge"/>
          <c:x val="0.14616391168802279"/>
          <c:y val="3.2953098619183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7575039416276156E-2"/>
          <c:y val="0.17260058628971461"/>
          <c:w val="0.91022967787522613"/>
          <c:h val="0.67082429252132325"/>
        </c:manualLayout>
      </c:layout>
      <c:lineChart>
        <c:grouping val="standard"/>
        <c:varyColors val="0"/>
        <c:ser>
          <c:idx val="0"/>
          <c:order val="0"/>
          <c:tx>
            <c:strRef>
              <c:f>[1]Feuil1!$B$65</c:f>
              <c:strCache>
                <c:ptCount val="1"/>
                <c:pt idx="0">
                  <c:v>Toutes Otex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[1]Feuil1!$A$66:$A$72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[1]Feuil1!$B$66:$B$72</c:f>
              <c:numCache>
                <c:formatCode>General</c:formatCode>
                <c:ptCount val="7"/>
                <c:pt idx="0">
                  <c:v>18.872997977581331</c:v>
                </c:pt>
                <c:pt idx="1">
                  <c:v>18.652208752548589</c:v>
                </c:pt>
                <c:pt idx="2">
                  <c:v>19.847449820683011</c:v>
                </c:pt>
                <c:pt idx="3">
                  <c:v>19.613904190811141</c:v>
                </c:pt>
                <c:pt idx="4">
                  <c:v>19.075786371525734</c:v>
                </c:pt>
                <c:pt idx="5">
                  <c:v>18.956720107485822</c:v>
                </c:pt>
                <c:pt idx="6">
                  <c:v>19.199935931514638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C-423E-BEDE-85BC407EA0D8}"/>
            </c:ext>
          </c:extLst>
        </c:ser>
        <c:ser>
          <c:idx val="1"/>
          <c:order val="1"/>
          <c:tx>
            <c:strRef>
              <c:f>[1]Feuil1!$C$65</c:f>
              <c:strCache>
                <c:ptCount val="1"/>
                <c:pt idx="0">
                  <c:v>Viticulture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[1]Feuil1!$A$66:$A$72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[1]Feuil1!$C$66:$C$72</c:f>
              <c:numCache>
                <c:formatCode>General</c:formatCode>
                <c:ptCount val="7"/>
                <c:pt idx="0">
                  <c:v>4.6471857130855945</c:v>
                </c:pt>
                <c:pt idx="1">
                  <c:v>4.9484295927454616</c:v>
                </c:pt>
                <c:pt idx="2">
                  <c:v>6.2646664263312708</c:v>
                </c:pt>
                <c:pt idx="3">
                  <c:v>12.107628186373136</c:v>
                </c:pt>
                <c:pt idx="4">
                  <c:v>8.8954656205454548</c:v>
                </c:pt>
                <c:pt idx="5">
                  <c:v>9.1491892280203313</c:v>
                </c:pt>
                <c:pt idx="6">
                  <c:v>12.490463984293276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C-423E-BEDE-85BC407EA0D8}"/>
            </c:ext>
          </c:extLst>
        </c:ser>
        <c:ser>
          <c:idx val="2"/>
          <c:order val="2"/>
          <c:tx>
            <c:strRef>
              <c:f>[1]Feuil1!$D$65</c:f>
              <c:strCache>
                <c:ptCount val="1"/>
                <c:pt idx="0">
                  <c:v>Grandes cultures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[1]Feuil1!$A$66:$A$72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[1]Feuil1!$D$66:$D$72</c:f>
              <c:numCache>
                <c:formatCode>General</c:formatCode>
                <c:ptCount val="7"/>
                <c:pt idx="0">
                  <c:v>25.199435704448963</c:v>
                </c:pt>
                <c:pt idx="1">
                  <c:v>20.899281605098224</c:v>
                </c:pt>
                <c:pt idx="2">
                  <c:v>23.533425162263036</c:v>
                </c:pt>
                <c:pt idx="3">
                  <c:v>17.591500670901546</c:v>
                </c:pt>
                <c:pt idx="4">
                  <c:v>16.377005643399688</c:v>
                </c:pt>
                <c:pt idx="5">
                  <c:v>17.220406977079985</c:v>
                </c:pt>
                <c:pt idx="6">
                  <c:v>19.598110294367086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CC-423E-BEDE-85BC407EA0D8}"/>
            </c:ext>
          </c:extLst>
        </c:ser>
        <c:ser>
          <c:idx val="3"/>
          <c:order val="3"/>
          <c:tx>
            <c:strRef>
              <c:f>[1]Feuil1!$E$65</c:f>
              <c:strCache>
                <c:ptCount val="1"/>
                <c:pt idx="0">
                  <c:v>Arboriculture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[1]Feuil1!$A$66:$A$72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[1]Feuil1!$E$66:$E$72</c:f>
              <c:numCache>
                <c:formatCode>General</c:formatCode>
                <c:ptCount val="7"/>
                <c:pt idx="0">
                  <c:v>10.700796892175104</c:v>
                </c:pt>
                <c:pt idx="1">
                  <c:v>8.0811162315241951</c:v>
                </c:pt>
                <c:pt idx="2">
                  <c:v>7.4494501429745519</c:v>
                </c:pt>
                <c:pt idx="3">
                  <c:v>11.777489668079966</c:v>
                </c:pt>
                <c:pt idx="4">
                  <c:v>11.792622222741064</c:v>
                </c:pt>
                <c:pt idx="5">
                  <c:v>14.541264361701248</c:v>
                </c:pt>
                <c:pt idx="6">
                  <c:v>10.169894989936891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CC-423E-BEDE-85BC407EA0D8}"/>
            </c:ext>
          </c:extLst>
        </c:ser>
        <c:ser>
          <c:idx val="4"/>
          <c:order val="4"/>
          <c:tx>
            <c:strRef>
              <c:f>[1]Feuil1!$F$65</c:f>
              <c:strCache>
                <c:ptCount val="1"/>
                <c:pt idx="0">
                  <c:v>Bovin viande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[1]Feuil1!$A$66:$A$72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[1]Feuil1!$F$66:$F$72</c:f>
              <c:numCache>
                <c:formatCode>General</c:formatCode>
                <c:ptCount val="7"/>
                <c:pt idx="0">
                  <c:v>42.936465007247293</c:v>
                </c:pt>
                <c:pt idx="1">
                  <c:v>44.469494077794195</c:v>
                </c:pt>
                <c:pt idx="2">
                  <c:v>47.531641342871325</c:v>
                </c:pt>
                <c:pt idx="3">
                  <c:v>44.249431892192639</c:v>
                </c:pt>
                <c:pt idx="4">
                  <c:v>42.015756144325785</c:v>
                </c:pt>
                <c:pt idx="5">
                  <c:v>40.551387414573412</c:v>
                </c:pt>
                <c:pt idx="6">
                  <c:v>42.100691944425236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CC-423E-BEDE-85BC407EA0D8}"/>
            </c:ext>
          </c:extLst>
        </c:ser>
        <c:ser>
          <c:idx val="5"/>
          <c:order val="5"/>
          <c:tx>
            <c:strRef>
              <c:f>[1]Feuil1!$G$65</c:f>
              <c:strCache>
                <c:ptCount val="1"/>
                <c:pt idx="0">
                  <c:v>Bovin lait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[1]Feuil1!$A$66:$A$72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[1]Feuil1!$G$66:$G$72</c:f>
              <c:numCache>
                <c:formatCode>General</c:formatCode>
                <c:ptCount val="7"/>
                <c:pt idx="0">
                  <c:v>21.795111202410332</c:v>
                </c:pt>
                <c:pt idx="1">
                  <c:v>22.862922872671994</c:v>
                </c:pt>
                <c:pt idx="2">
                  <c:v>25.266864665100471</c:v>
                </c:pt>
                <c:pt idx="3">
                  <c:v>21.870835600929428</c:v>
                </c:pt>
                <c:pt idx="4">
                  <c:v>21.597227707278531</c:v>
                </c:pt>
                <c:pt idx="5">
                  <c:v>18.95009462949962</c:v>
                </c:pt>
                <c:pt idx="6">
                  <c:v>16.936920539604305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CC-423E-BEDE-85BC407EA0D8}"/>
            </c:ext>
          </c:extLst>
        </c:ser>
        <c:ser>
          <c:idx val="6"/>
          <c:order val="6"/>
          <c:tx>
            <c:strRef>
              <c:f>[1]Feuil1!$H$65</c:f>
              <c:strCache>
                <c:ptCount val="1"/>
                <c:pt idx="0">
                  <c:v>Ovin caprin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[1]Feuil1!$A$66:$A$72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[1]Feuil1!$H$66:$H$72</c:f>
              <c:numCache>
                <c:formatCode>General</c:formatCode>
                <c:ptCount val="7"/>
                <c:pt idx="0">
                  <c:v>35.915623194047107</c:v>
                </c:pt>
                <c:pt idx="1">
                  <c:v>35.787765252930413</c:v>
                </c:pt>
                <c:pt idx="2">
                  <c:v>35.622470962480477</c:v>
                </c:pt>
                <c:pt idx="3">
                  <c:v>33.301388961162154</c:v>
                </c:pt>
                <c:pt idx="4">
                  <c:v>33.793257383628969</c:v>
                </c:pt>
                <c:pt idx="5">
                  <c:v>34.620721813678756</c:v>
                </c:pt>
                <c:pt idx="6">
                  <c:v>30.720587541915226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CC-423E-BEDE-85BC407EA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1122607"/>
        <c:axId val="851125103"/>
      </c:lineChart>
      <c:catAx>
        <c:axId val="851122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1125103"/>
        <c:crosses val="autoZero"/>
        <c:auto val="1"/>
        <c:lblAlgn val="ctr"/>
        <c:lblOffset val="100"/>
        <c:noMultiLvlLbl val="0"/>
      </c:catAx>
      <c:valAx>
        <c:axId val="851125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0.395452441549550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1122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3105758474405566E-2"/>
          <c:y val="0.87199486089886369"/>
          <c:w val="0.91957689173150881"/>
          <c:h val="0.1263159738418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1100" i="1" baseline="0">
                <a:latin typeface="Marianne" panose="02000000000000000000" pitchFamily="50" charset="0"/>
              </a:rPr>
              <a:t>Figure 8 - Evolution de l'EBE par Utans selon l'orientation agricole</a:t>
            </a:r>
            <a:br>
              <a:rPr lang="fr-FR" sz="1100" i="1" baseline="0">
                <a:latin typeface="Marianne" panose="02000000000000000000" pitchFamily="50" charset="0"/>
              </a:rPr>
            </a:br>
            <a:r>
              <a:rPr lang="fr-FR" sz="1100" i="1" baseline="0">
                <a:latin typeface="Marianne" panose="02000000000000000000" pitchFamily="50" charset="0"/>
              </a:rPr>
              <a:t>Région Occitanie - valeurs moyennes en € constants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053572791866413"/>
          <c:y val="0.13283057412497123"/>
          <c:w val="0.8731431828293279"/>
          <c:h val="0.66832390883202308"/>
        </c:manualLayout>
      </c:layout>
      <c:lineChart>
        <c:grouping val="standard"/>
        <c:varyColors val="0"/>
        <c:ser>
          <c:idx val="0"/>
          <c:order val="0"/>
          <c:tx>
            <c:strRef>
              <c:f>'Figure 8'!$M$1</c:f>
              <c:strCache>
                <c:ptCount val="1"/>
                <c:pt idx="0">
                  <c:v>Ensemble Occitanie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 8'!$L$2:$L$8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'Figure 8'!$M$2:$M$8</c:f>
              <c:numCache>
                <c:formatCode>_-* #,##0_-;\-* #,##0_-;_-* "-"??_-;_-@_-</c:formatCode>
                <c:ptCount val="7"/>
                <c:pt idx="0">
                  <c:v>42070.114184642203</c:v>
                </c:pt>
                <c:pt idx="1">
                  <c:v>42935.856553395897</c:v>
                </c:pt>
                <c:pt idx="2">
                  <c:v>39344.010748383596</c:v>
                </c:pt>
                <c:pt idx="3">
                  <c:v>48213.679791205999</c:v>
                </c:pt>
                <c:pt idx="4">
                  <c:v>45856.377398026802</c:v>
                </c:pt>
                <c:pt idx="5">
                  <c:v>38776.388971112698</c:v>
                </c:pt>
                <c:pt idx="6">
                  <c:v>36477.601223947197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2-4616-AF0C-C86FBC21D75E}"/>
            </c:ext>
          </c:extLst>
        </c:ser>
        <c:ser>
          <c:idx val="1"/>
          <c:order val="1"/>
          <c:tx>
            <c:strRef>
              <c:f>'Figure 8'!$N$1</c:f>
              <c:strCache>
                <c:ptCount val="1"/>
                <c:pt idx="0">
                  <c:v>Viticulture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'Figure 8'!$L$2:$L$8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'Figure 8'!$N$2:$N$8</c:f>
              <c:numCache>
                <c:formatCode>_-* #,##0_-;\-* #,##0_-;_-* "-"??_-;_-@_-</c:formatCode>
                <c:ptCount val="7"/>
                <c:pt idx="0">
                  <c:v>45706.905877778103</c:v>
                </c:pt>
                <c:pt idx="1">
                  <c:v>44066.772003322898</c:v>
                </c:pt>
                <c:pt idx="2">
                  <c:v>48726.729396329603</c:v>
                </c:pt>
                <c:pt idx="3">
                  <c:v>44620.425183980602</c:v>
                </c:pt>
                <c:pt idx="4">
                  <c:v>42997.203942289299</c:v>
                </c:pt>
                <c:pt idx="5">
                  <c:v>32156.772428605302</c:v>
                </c:pt>
                <c:pt idx="6">
                  <c:v>21911.138796924701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E2-4616-AF0C-C86FBC21D75E}"/>
            </c:ext>
          </c:extLst>
        </c:ser>
        <c:ser>
          <c:idx val="2"/>
          <c:order val="2"/>
          <c:tx>
            <c:strRef>
              <c:f>'Figure 8'!$O$1</c:f>
              <c:strCache>
                <c:ptCount val="1"/>
                <c:pt idx="0">
                  <c:v>Grandes cultures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'Figure 8'!$L$2:$L$8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'Figure 8'!$O$2:$O$8</c:f>
              <c:numCache>
                <c:formatCode>_-* #,##0_-;\-* #,##0_-;_-* "-"??_-;_-@_-</c:formatCode>
                <c:ptCount val="7"/>
                <c:pt idx="0">
                  <c:v>30027.1630661446</c:v>
                </c:pt>
                <c:pt idx="1">
                  <c:v>40679.5568470133</c:v>
                </c:pt>
                <c:pt idx="2">
                  <c:v>28963.681668866899</c:v>
                </c:pt>
                <c:pt idx="3">
                  <c:v>61142.702215058802</c:v>
                </c:pt>
                <c:pt idx="4">
                  <c:v>64842.386755896201</c:v>
                </c:pt>
                <c:pt idx="5">
                  <c:v>38521.780698971299</c:v>
                </c:pt>
                <c:pt idx="6">
                  <c:v>32618.509279362599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E2-4616-AF0C-C86FBC21D75E}"/>
            </c:ext>
          </c:extLst>
        </c:ser>
        <c:ser>
          <c:idx val="3"/>
          <c:order val="3"/>
          <c:tx>
            <c:strRef>
              <c:f>'Figure 8'!$P$1</c:f>
              <c:strCache>
                <c:ptCount val="1"/>
                <c:pt idx="0">
                  <c:v>Arboriculture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'Figure 8'!$L$2:$L$8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'Figure 8'!$P$2:$P$8</c:f>
              <c:numCache>
                <c:formatCode>_-* #,##0_-;\-* #,##0_-;_-* "-"??_-;_-@_-</c:formatCode>
                <c:ptCount val="7"/>
                <c:pt idx="0">
                  <c:v>60317.266552050198</c:v>
                </c:pt>
                <c:pt idx="1">
                  <c:v>49363.8707863581</c:v>
                </c:pt>
                <c:pt idx="2">
                  <c:v>49746.5901590184</c:v>
                </c:pt>
                <c:pt idx="3">
                  <c:v>82167.633739521305</c:v>
                </c:pt>
                <c:pt idx="4">
                  <c:v>48499.374200451501</c:v>
                </c:pt>
                <c:pt idx="5">
                  <c:v>45227.149903462698</c:v>
                </c:pt>
                <c:pt idx="6">
                  <c:v>50451.6129088983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E2-4616-AF0C-C86FBC21D75E}"/>
            </c:ext>
          </c:extLst>
        </c:ser>
        <c:ser>
          <c:idx val="4"/>
          <c:order val="4"/>
          <c:tx>
            <c:strRef>
              <c:f>'Figure 8'!$Q$1</c:f>
              <c:strCache>
                <c:ptCount val="1"/>
                <c:pt idx="0">
                  <c:v>Bovin viande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'Figure 8'!$L$2:$L$8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'Figure 8'!$Q$2:$Q$8</c:f>
              <c:numCache>
                <c:formatCode>_-* #,##0_-;\-* #,##0_-;_-* "-"??_-;_-@_-</c:formatCode>
                <c:ptCount val="7"/>
                <c:pt idx="0">
                  <c:v>43739.349512410401</c:v>
                </c:pt>
                <c:pt idx="1">
                  <c:v>39860.562707105397</c:v>
                </c:pt>
                <c:pt idx="2">
                  <c:v>33247.342169040399</c:v>
                </c:pt>
                <c:pt idx="3">
                  <c:v>36343.905406316997</c:v>
                </c:pt>
                <c:pt idx="4">
                  <c:v>36495.059697754303</c:v>
                </c:pt>
                <c:pt idx="5">
                  <c:v>36253.538478344999</c:v>
                </c:pt>
                <c:pt idx="6">
                  <c:v>36143.592335418798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E2-4616-AF0C-C86FBC21D75E}"/>
            </c:ext>
          </c:extLst>
        </c:ser>
        <c:ser>
          <c:idx val="5"/>
          <c:order val="5"/>
          <c:tx>
            <c:strRef>
              <c:f>'Figure 8'!$R$1</c:f>
              <c:strCache>
                <c:ptCount val="1"/>
                <c:pt idx="0">
                  <c:v>Bovin lait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 8'!$L$2:$L$8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'Figure 8'!$R$2:$R$8</c:f>
              <c:numCache>
                <c:formatCode>_-* #,##0_-;\-* #,##0_-;_-* "-"??_-;_-@_-</c:formatCode>
                <c:ptCount val="7"/>
                <c:pt idx="0">
                  <c:v>44965.871310211398</c:v>
                </c:pt>
                <c:pt idx="1">
                  <c:v>46841.836696445404</c:v>
                </c:pt>
                <c:pt idx="2">
                  <c:v>36259.349913009799</c:v>
                </c:pt>
                <c:pt idx="3">
                  <c:v>45890.064349637199</c:v>
                </c:pt>
                <c:pt idx="4">
                  <c:v>43885.298607462202</c:v>
                </c:pt>
                <c:pt idx="5">
                  <c:v>43474.647517333498</c:v>
                </c:pt>
                <c:pt idx="6">
                  <c:v>46698.679511863498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5E2-4616-AF0C-C86FBC21D75E}"/>
            </c:ext>
          </c:extLst>
        </c:ser>
        <c:ser>
          <c:idx val="6"/>
          <c:order val="6"/>
          <c:tx>
            <c:strRef>
              <c:f>'Figure 8'!$S$1</c:f>
              <c:strCache>
                <c:ptCount val="1"/>
                <c:pt idx="0">
                  <c:v>Ovin caprin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 8'!$L$2:$L$8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'Figure 8'!$S$2:$S$8</c:f>
              <c:numCache>
                <c:formatCode>_-* #,##0_-;\-* #,##0_-;_-* "-"??_-;_-@_-</c:formatCode>
                <c:ptCount val="7"/>
                <c:pt idx="0">
                  <c:v>49174.166938220602</c:v>
                </c:pt>
                <c:pt idx="1">
                  <c:v>45542.251407675903</c:v>
                </c:pt>
                <c:pt idx="2">
                  <c:v>44397.480997913401</c:v>
                </c:pt>
                <c:pt idx="3">
                  <c:v>46643.1439168496</c:v>
                </c:pt>
                <c:pt idx="4">
                  <c:v>44431.304303135999</c:v>
                </c:pt>
                <c:pt idx="5">
                  <c:v>41483.984382088398</c:v>
                </c:pt>
                <c:pt idx="6">
                  <c:v>43849.923015040004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E2-4616-AF0C-C86FBC21D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3437104"/>
        <c:axId val="663438768"/>
      </c:lineChart>
      <c:catAx>
        <c:axId val="66343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63438768"/>
        <c:crosses val="autoZero"/>
        <c:auto val="1"/>
        <c:lblAlgn val="ctr"/>
        <c:lblOffset val="100"/>
        <c:noMultiLvlLbl val="0"/>
      </c:catAx>
      <c:valAx>
        <c:axId val="6634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 baseline="0">
                    <a:latin typeface="Marianne" panose="02000000000000000000" pitchFamily="50" charset="0"/>
                  </a:rPr>
                  <a:t>EBE en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6343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1321231728527929E-2"/>
          <c:y val="0.8823612440621158"/>
          <c:w val="0.8490006545791946"/>
          <c:h val="0.100194365749633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1100" i="1" baseline="0">
                <a:latin typeface="Marianne" panose="02000000000000000000" pitchFamily="50" charset="0"/>
              </a:rPr>
              <a:t>Figure 9 - Evolution du solde disponible par Utans selon l'orientation agricole</a:t>
            </a:r>
            <a:br>
              <a:rPr lang="fr-FR" sz="1100" i="1" baseline="0">
                <a:latin typeface="Marianne" panose="02000000000000000000" pitchFamily="50" charset="0"/>
              </a:rPr>
            </a:br>
            <a:r>
              <a:rPr lang="fr-FR" sz="1100" i="1" baseline="0">
                <a:latin typeface="Marianne" panose="02000000000000000000" pitchFamily="50" charset="0"/>
              </a:rPr>
              <a:t>Région Occitanie - valeurs moyennes en € constants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053572791866413"/>
          <c:y val="0.13283057412497123"/>
          <c:w val="0.8731431828293279"/>
          <c:h val="0.66832390883202308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9'!$M$1</c:f>
              <c:strCache>
                <c:ptCount val="1"/>
                <c:pt idx="0">
                  <c:v>Ensemble Occitanie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 9'!$L$2:$L$8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'Figure 9'!$M$2:$M$8</c:f>
              <c:numCache>
                <c:formatCode>_-* #,##0_-;\-* #,##0_-;_-* "-"??_-;_-@_-</c:formatCode>
                <c:ptCount val="7"/>
                <c:pt idx="0">
                  <c:v>20430.2344996498</c:v>
                </c:pt>
                <c:pt idx="1">
                  <c:v>20678.250149890198</c:v>
                </c:pt>
                <c:pt idx="2">
                  <c:v>17478.723137034402</c:v>
                </c:pt>
                <c:pt idx="3">
                  <c:v>26652.503001754099</c:v>
                </c:pt>
                <c:pt idx="4">
                  <c:v>22919.472312392401</c:v>
                </c:pt>
                <c:pt idx="5">
                  <c:v>16504.825134323299</c:v>
                </c:pt>
                <c:pt idx="6">
                  <c:v>12785.247065257299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2-4C64-97ED-09EE9391B563}"/>
            </c:ext>
          </c:extLst>
        </c:ser>
        <c:ser>
          <c:idx val="1"/>
          <c:order val="1"/>
          <c:tx>
            <c:strRef>
              <c:f>'Figure 9'!$N$1</c:f>
              <c:strCache>
                <c:ptCount val="1"/>
                <c:pt idx="0">
                  <c:v>Viticulture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'Figure 9'!$L$2:$L$8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'Figure 9'!$N$2:$N$8</c:f>
              <c:numCache>
                <c:formatCode>General</c:formatCode>
                <c:ptCount val="7"/>
                <c:pt idx="0">
                  <c:v>22707.389753797299</c:v>
                </c:pt>
                <c:pt idx="1">
                  <c:v>18766.4517088623</c:v>
                </c:pt>
                <c:pt idx="2">
                  <c:v>22539.685606469498</c:v>
                </c:pt>
                <c:pt idx="3">
                  <c:v>22253.7987981314</c:v>
                </c:pt>
                <c:pt idx="4">
                  <c:v>17963.4242452832</c:v>
                </c:pt>
                <c:pt idx="5">
                  <c:v>11172.561812317501</c:v>
                </c:pt>
                <c:pt idx="6">
                  <c:v>1527.2342334253899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2-4C64-97ED-09EE9391B563}"/>
            </c:ext>
          </c:extLst>
        </c:ser>
        <c:ser>
          <c:idx val="2"/>
          <c:order val="2"/>
          <c:tx>
            <c:strRef>
              <c:f>'Figure 9'!$O$1</c:f>
              <c:strCache>
                <c:ptCount val="1"/>
                <c:pt idx="0">
                  <c:v>Grandes cultures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'Figure 9'!$L$2:$L$8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'Figure 9'!$O$2:$O$8</c:f>
              <c:numCache>
                <c:formatCode>General</c:formatCode>
                <c:ptCount val="7"/>
                <c:pt idx="0">
                  <c:v>7899.9981060985701</c:v>
                </c:pt>
                <c:pt idx="1">
                  <c:v>18579.490656141301</c:v>
                </c:pt>
                <c:pt idx="2">
                  <c:v>10093.8607342622</c:v>
                </c:pt>
                <c:pt idx="3">
                  <c:v>38261.146976371703</c:v>
                </c:pt>
                <c:pt idx="4">
                  <c:v>37144.125683689097</c:v>
                </c:pt>
                <c:pt idx="5">
                  <c:v>12882.3703311708</c:v>
                </c:pt>
                <c:pt idx="6">
                  <c:v>6366.8466838857303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82-4C64-97ED-09EE9391B563}"/>
            </c:ext>
          </c:extLst>
        </c:ser>
        <c:ser>
          <c:idx val="3"/>
          <c:order val="3"/>
          <c:tx>
            <c:strRef>
              <c:f>'Figure 9'!$P$1</c:f>
              <c:strCache>
                <c:ptCount val="1"/>
                <c:pt idx="0">
                  <c:v>Arboriculture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'Figure 9'!$L$2:$L$8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'Figure 9'!$P$2:$P$8</c:f>
              <c:numCache>
                <c:formatCode>General</c:formatCode>
                <c:ptCount val="7"/>
                <c:pt idx="0">
                  <c:v>35499.348926401901</c:v>
                </c:pt>
                <c:pt idx="1">
                  <c:v>24980.1593485501</c:v>
                </c:pt>
                <c:pt idx="2">
                  <c:v>29227.8062032405</c:v>
                </c:pt>
                <c:pt idx="3">
                  <c:v>61365.875293217701</c:v>
                </c:pt>
                <c:pt idx="4">
                  <c:v>22720.380457757201</c:v>
                </c:pt>
                <c:pt idx="5">
                  <c:v>21495.214091556099</c:v>
                </c:pt>
                <c:pt idx="6">
                  <c:v>21021.280965022699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82-4C64-97ED-09EE9391B563}"/>
            </c:ext>
          </c:extLst>
        </c:ser>
        <c:ser>
          <c:idx val="4"/>
          <c:order val="4"/>
          <c:tx>
            <c:strRef>
              <c:f>'Figure 9'!$Q$1</c:f>
              <c:strCache>
                <c:ptCount val="1"/>
                <c:pt idx="0">
                  <c:v>Bovin viande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'Figure 9'!$L$2:$L$8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'Figure 9'!$Q$2:$Q$8</c:f>
              <c:numCache>
                <c:formatCode>General</c:formatCode>
                <c:ptCount val="7"/>
                <c:pt idx="0">
                  <c:v>25479.080520165699</c:v>
                </c:pt>
                <c:pt idx="1">
                  <c:v>20335.261827359402</c:v>
                </c:pt>
                <c:pt idx="2">
                  <c:v>12588.036254885001</c:v>
                </c:pt>
                <c:pt idx="3">
                  <c:v>18035.585394994599</c:v>
                </c:pt>
                <c:pt idx="4">
                  <c:v>20396.799973892899</c:v>
                </c:pt>
                <c:pt idx="5">
                  <c:v>18767.498746798799</c:v>
                </c:pt>
                <c:pt idx="6">
                  <c:v>18957.499286890099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82-4C64-97ED-09EE9391B563}"/>
            </c:ext>
          </c:extLst>
        </c:ser>
        <c:ser>
          <c:idx val="5"/>
          <c:order val="5"/>
          <c:tx>
            <c:strRef>
              <c:f>'Figure 9'!$R$1</c:f>
              <c:strCache>
                <c:ptCount val="1"/>
                <c:pt idx="0">
                  <c:v>Bovin lait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 9'!$L$2:$L$8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'Figure 9'!$R$2:$R$8</c:f>
              <c:numCache>
                <c:formatCode>General</c:formatCode>
                <c:ptCount val="7"/>
                <c:pt idx="0">
                  <c:v>24159.984391590599</c:v>
                </c:pt>
                <c:pt idx="1">
                  <c:v>27745.415648790498</c:v>
                </c:pt>
                <c:pt idx="2">
                  <c:v>16103.2235377862</c:v>
                </c:pt>
                <c:pt idx="3">
                  <c:v>25291.986927449401</c:v>
                </c:pt>
                <c:pt idx="4">
                  <c:v>21031.729762306899</c:v>
                </c:pt>
                <c:pt idx="5">
                  <c:v>14859.1316084683</c:v>
                </c:pt>
                <c:pt idx="6">
                  <c:v>21565.422825409099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82-4C64-97ED-09EE9391B563}"/>
            </c:ext>
          </c:extLst>
        </c:ser>
        <c:ser>
          <c:idx val="6"/>
          <c:order val="6"/>
          <c:tx>
            <c:strRef>
              <c:f>'Figure 9'!$S$1</c:f>
              <c:strCache>
                <c:ptCount val="1"/>
                <c:pt idx="0">
                  <c:v>Ovin caprin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 9'!$L$2:$L$8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'Figure 9'!$S$2:$S$8</c:f>
              <c:numCache>
                <c:formatCode>General</c:formatCode>
                <c:ptCount val="7"/>
                <c:pt idx="0">
                  <c:v>26624.573807110999</c:v>
                </c:pt>
                <c:pt idx="1">
                  <c:v>20642.157984154099</c:v>
                </c:pt>
                <c:pt idx="2">
                  <c:v>22776.393576914601</c:v>
                </c:pt>
                <c:pt idx="3">
                  <c:v>24932.2013650847</c:v>
                </c:pt>
                <c:pt idx="4">
                  <c:v>21774.058258902402</c:v>
                </c:pt>
                <c:pt idx="5">
                  <c:v>20362.595861616599</c:v>
                </c:pt>
                <c:pt idx="6">
                  <c:v>19309.456017763299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E82-4C64-97ED-09EE9391B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3437104"/>
        <c:axId val="663438768"/>
      </c:lineChart>
      <c:catAx>
        <c:axId val="66343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63438768"/>
        <c:crosses val="autoZero"/>
        <c:auto val="1"/>
        <c:lblAlgn val="ctr"/>
        <c:lblOffset val="100"/>
        <c:noMultiLvlLbl val="0"/>
      </c:catAx>
      <c:valAx>
        <c:axId val="6634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 baseline="0">
                    <a:latin typeface="Marianne" panose="02000000000000000000" pitchFamily="50" charset="0"/>
                  </a:rPr>
                  <a:t>Solde disponible en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6343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1321231728527929E-2"/>
          <c:y val="0.8823612440621158"/>
          <c:w val="0.8490006545791946"/>
          <c:h val="0.100194365749633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svg"/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3</xdr:row>
      <xdr:rowOff>114300</xdr:rowOff>
    </xdr:from>
    <xdr:to>
      <xdr:col>9</xdr:col>
      <xdr:colOff>304800</xdr:colOff>
      <xdr:row>26</xdr:row>
      <xdr:rowOff>38100</xdr:rowOff>
    </xdr:to>
    <xdr:pic>
      <xdr:nvPicPr>
        <xdr:cNvPr id="4" name="Graphique 26">
          <a:extLst>
            <a:ext uri="{FF2B5EF4-FFF2-40B4-BE49-F238E27FC236}">
              <a16:creationId xmlns:a16="http://schemas.microsoft.com/office/drawing/2014/main" id="{D8D8D9BE-5F3E-49D7-A534-78A40BE6850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11662"/>
        <a:stretch/>
      </xdr:blipFill>
      <xdr:spPr bwMode="auto">
        <a:xfrm>
          <a:off x="15240" y="708660"/>
          <a:ext cx="7421880" cy="41300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121920</xdr:rowOff>
    </xdr:from>
    <xdr:to>
      <xdr:col>8</xdr:col>
      <xdr:colOff>495300</xdr:colOff>
      <xdr:row>25</xdr:row>
      <xdr:rowOff>68580</xdr:rowOff>
    </xdr:to>
    <xdr:pic>
      <xdr:nvPicPr>
        <xdr:cNvPr id="3" name="Graphique 28">
          <a:extLst>
            <a:ext uri="{FF2B5EF4-FFF2-40B4-BE49-F238E27FC236}">
              <a16:creationId xmlns:a16="http://schemas.microsoft.com/office/drawing/2014/main" id="{F8DA7CF4-0556-445C-ACE0-87DC23E9F17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104" t="11610"/>
        <a:stretch/>
      </xdr:blipFill>
      <xdr:spPr bwMode="auto">
        <a:xfrm>
          <a:off x="0" y="487680"/>
          <a:ext cx="6835140" cy="4152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83820</xdr:rowOff>
    </xdr:from>
    <xdr:to>
      <xdr:col>8</xdr:col>
      <xdr:colOff>228600</xdr:colOff>
      <xdr:row>26</xdr:row>
      <xdr:rowOff>106680</xdr:rowOff>
    </xdr:to>
    <xdr:pic>
      <xdr:nvPicPr>
        <xdr:cNvPr id="3" name="Graphique 30">
          <a:extLst>
            <a:ext uri="{FF2B5EF4-FFF2-40B4-BE49-F238E27FC236}">
              <a16:creationId xmlns:a16="http://schemas.microsoft.com/office/drawing/2014/main" id="{5F64627D-AEFC-40C6-813B-88FE859E1EE3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11144"/>
        <a:stretch/>
      </xdr:blipFill>
      <xdr:spPr bwMode="auto">
        <a:xfrm>
          <a:off x="0" y="449580"/>
          <a:ext cx="6568440" cy="44119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22861</xdr:colOff>
      <xdr:row>3</xdr:row>
      <xdr:rowOff>33914</xdr:rowOff>
    </xdr:from>
    <xdr:ext cx="7475220" cy="3791326"/>
    <xdr:pic>
      <xdr:nvPicPr>
        <xdr:cNvPr id="4" name="Picture 16">
          <a:extLst>
            <a:ext uri="{FF2B5EF4-FFF2-40B4-BE49-F238E27FC236}">
              <a16:creationId xmlns:a16="http://schemas.microsoft.com/office/drawing/2014/main" id="{B77F052E-12B4-434D-A6E6-EBF622D710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26" b="4343"/>
        <a:stretch/>
      </xdr:blipFill>
      <xdr:spPr>
        <a:xfrm>
          <a:off x="22861" y="582554"/>
          <a:ext cx="7475220" cy="379132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5</xdr:col>
      <xdr:colOff>716280</xdr:colOff>
      <xdr:row>30</xdr:row>
      <xdr:rowOff>15240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04F5AB5-D35F-4C18-AD71-22D6880CDD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6" b="99494" l="9682" r="96957">
                      <a14:foregroundMark x1="46750" y1="10000" x2="46611" y2="10253"/>
                      <a14:foregroundMark x1="46750" y1="6835" x2="47026" y2="7468"/>
                      <a14:foregroundMark x1="48686" y1="6835" x2="52420" y2="6582"/>
                      <a14:foregroundMark x1="10235" y1="25190" x2="9820" y2="25949"/>
                      <a14:foregroundMark x1="88520" y1="73924" x2="89488" y2="73544"/>
                      <a14:foregroundMark x1="89212" y1="73924" x2="94606" y2="78481"/>
                      <a14:foregroundMark x1="19640" y1="99367" x2="37206" y2="91899"/>
                      <a14:foregroundMark x1="37206" y1="91899" x2="53389" y2="92532"/>
                      <a14:foregroundMark x1="53389" y1="92532" x2="71646" y2="90380"/>
                      <a14:foregroundMark x1="71646" y1="90380" x2="56846" y2="99241"/>
                      <a14:foregroundMark x1="56846" y1="99241" x2="18396" y2="99620"/>
                      <a14:foregroundMark x1="22268" y1="98354" x2="37206" y2="92658"/>
                      <a14:foregroundMark x1="37206" y1="92658" x2="38589" y2="92658"/>
                      <a14:foregroundMark x1="29599" y1="94810" x2="29184" y2="94684"/>
                      <a14:foregroundMark x1="21577" y1="95316" x2="28354" y2="95316"/>
                      <a14:foregroundMark x1="19502" y1="94304" x2="29876" y2="94937"/>
                      <a14:foregroundMark x1="17704" y1="94430" x2="31259" y2="94810"/>
                      <a14:foregroundMark x1="69295" y1="92658" x2="69295" y2="92658"/>
                      <a14:foregroundMark x1="61134" y1="96962" x2="79391" y2="97215"/>
                      <a14:foregroundMark x1="79391" y1="97215" x2="62379" y2="96076"/>
                      <a14:foregroundMark x1="62379" y1="96076" x2="78700" y2="95823"/>
                      <a14:foregroundMark x1="78700" y1="95823" x2="78976" y2="95823"/>
                      <a14:foregroundMark x1="61826" y1="98734" x2="78147" y2="97468"/>
                      <a14:foregroundMark x1="78147" y1="97468" x2="78838" y2="97468"/>
                      <a14:foregroundMark x1="65422" y1="99114" x2="80083" y2="97215"/>
                      <a14:foregroundMark x1="71508" y1="99620" x2="80913" y2="99367"/>
                      <a14:foregroundMark x1="70263" y1="92025" x2="80498" y2="92025"/>
                      <a14:foregroundMark x1="79668" y1="91772" x2="78838" y2="96582"/>
                      <a14:foregroundMark x1="87690" y1="75190" x2="88243" y2="74051"/>
                      <a14:foregroundMark x1="95436" y1="73038" x2="96127" y2="78734"/>
                      <a14:foregroundMark x1="95574" y1="73291" x2="95989" y2="82278"/>
                      <a14:foregroundMark x1="95021" y1="70759" x2="94329" y2="70506"/>
                      <a14:foregroundMark x1="89627" y1="72911" x2="95159" y2="70759"/>
                      <a14:foregroundMark x1="88243" y1="72911" x2="95159" y2="72532"/>
                      <a14:foregroundMark x1="95159" y1="71266" x2="95159" y2="73671"/>
                      <a14:foregroundMark x1="95159" y1="70633" x2="96957" y2="81392"/>
                      <a14:foregroundMark x1="94882" y1="78987" x2="95436" y2="83418"/>
                      <a14:foregroundMark x1="87828" y1="75823" x2="87828" y2="76456"/>
                      <a14:foregroundMark x1="66805" y1="65696" x2="69710" y2="67848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830580"/>
          <a:ext cx="4678680" cy="4953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8</xdr:col>
      <xdr:colOff>784860</xdr:colOff>
      <xdr:row>26</xdr:row>
      <xdr:rowOff>175260</xdr:rowOff>
    </xdr:to>
    <xdr:pic>
      <xdr:nvPicPr>
        <xdr:cNvPr id="2" name="Graphique 10">
          <a:extLst>
            <a:ext uri="{FF2B5EF4-FFF2-40B4-BE49-F238E27FC236}">
              <a16:creationId xmlns:a16="http://schemas.microsoft.com/office/drawing/2014/main" id="{0FE0B69E-325C-45E2-9FFB-816CDE81BBA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10598"/>
        <a:stretch/>
      </xdr:blipFill>
      <xdr:spPr bwMode="auto">
        <a:xfrm>
          <a:off x="0" y="914400"/>
          <a:ext cx="7124700" cy="40157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64769</xdr:rowOff>
    </xdr:from>
    <xdr:to>
      <xdr:col>11</xdr:col>
      <xdr:colOff>106680</xdr:colOff>
      <xdr:row>27</xdr:row>
      <xdr:rowOff>137160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C358466-BEB6-4F67-8D4A-9345C80F0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24766</xdr:rowOff>
    </xdr:from>
    <xdr:to>
      <xdr:col>9</xdr:col>
      <xdr:colOff>453390</xdr:colOff>
      <xdr:row>23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8B11A5E-975D-450F-886A-7D9325993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24766</xdr:rowOff>
    </xdr:from>
    <xdr:to>
      <xdr:col>9</xdr:col>
      <xdr:colOff>453390</xdr:colOff>
      <xdr:row>23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2E99F0B-937D-4B30-BB2B-5F00F335C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7%20encadr&#233;%20etude%20rica%20proportion%20des%20aides%20ot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65">
          <cell r="B65" t="str">
            <v>Toutes Otex</v>
          </cell>
          <cell r="C65" t="str">
            <v>Viticulture</v>
          </cell>
          <cell r="D65" t="str">
            <v>Grandes cultures</v>
          </cell>
          <cell r="E65" t="str">
            <v>Arboriculture</v>
          </cell>
          <cell r="F65" t="str">
            <v>Bovin viande</v>
          </cell>
          <cell r="G65" t="str">
            <v>Bovin lait</v>
          </cell>
          <cell r="H65" t="str">
            <v>Ovin caprin</v>
          </cell>
        </row>
        <row r="66">
          <cell r="A66" t="str">
            <v>2018</v>
          </cell>
          <cell r="B66">
            <v>18.872997977581331</v>
          </cell>
          <cell r="C66">
            <v>4.6471857130855945</v>
          </cell>
          <cell r="D66">
            <v>25.199435704448963</v>
          </cell>
          <cell r="E66">
            <v>10.700796892175104</v>
          </cell>
          <cell r="F66">
            <v>42.936465007247293</v>
          </cell>
          <cell r="G66">
            <v>21.795111202410332</v>
          </cell>
          <cell r="H66">
            <v>35.915623194047107</v>
          </cell>
        </row>
        <row r="67">
          <cell r="A67" t="str">
            <v>2019</v>
          </cell>
          <cell r="B67">
            <v>18.652208752548589</v>
          </cell>
          <cell r="C67">
            <v>4.9484295927454616</v>
          </cell>
          <cell r="D67">
            <v>20.899281605098224</v>
          </cell>
          <cell r="E67">
            <v>8.0811162315241951</v>
          </cell>
          <cell r="F67">
            <v>44.469494077794195</v>
          </cell>
          <cell r="G67">
            <v>22.862922872671994</v>
          </cell>
          <cell r="H67">
            <v>35.787765252930413</v>
          </cell>
        </row>
        <row r="68">
          <cell r="A68" t="str">
            <v>2020</v>
          </cell>
          <cell r="B68">
            <v>19.847449820683011</v>
          </cell>
          <cell r="C68">
            <v>6.2646664263312708</v>
          </cell>
          <cell r="D68">
            <v>23.533425162263036</v>
          </cell>
          <cell r="E68">
            <v>7.4494501429745519</v>
          </cell>
          <cell r="F68">
            <v>47.531641342871325</v>
          </cell>
          <cell r="G68">
            <v>25.266864665100471</v>
          </cell>
          <cell r="H68">
            <v>35.622470962480477</v>
          </cell>
        </row>
        <row r="69">
          <cell r="A69" t="str">
            <v>2021</v>
          </cell>
          <cell r="B69">
            <v>19.613904190811141</v>
          </cell>
          <cell r="C69">
            <v>12.107628186373136</v>
          </cell>
          <cell r="D69">
            <v>17.591500670901546</v>
          </cell>
          <cell r="E69">
            <v>11.777489668079966</v>
          </cell>
          <cell r="F69">
            <v>44.249431892192639</v>
          </cell>
          <cell r="G69">
            <v>21.870835600929428</v>
          </cell>
          <cell r="H69">
            <v>33.301388961162154</v>
          </cell>
        </row>
        <row r="70">
          <cell r="A70" t="str">
            <v>2022</v>
          </cell>
          <cell r="B70">
            <v>19.075786371525734</v>
          </cell>
          <cell r="C70">
            <v>8.8954656205454548</v>
          </cell>
          <cell r="D70">
            <v>16.377005643399688</v>
          </cell>
          <cell r="E70">
            <v>11.792622222741064</v>
          </cell>
          <cell r="F70">
            <v>42.015756144325785</v>
          </cell>
          <cell r="G70">
            <v>21.597227707278531</v>
          </cell>
          <cell r="H70">
            <v>33.793257383628969</v>
          </cell>
        </row>
        <row r="71">
          <cell r="A71" t="str">
            <v>2023</v>
          </cell>
          <cell r="B71">
            <v>18.956720107485822</v>
          </cell>
          <cell r="C71">
            <v>9.1491892280203313</v>
          </cell>
          <cell r="D71">
            <v>17.220406977079985</v>
          </cell>
          <cell r="E71">
            <v>14.541264361701248</v>
          </cell>
          <cell r="F71">
            <v>40.551387414573412</v>
          </cell>
          <cell r="G71">
            <v>18.95009462949962</v>
          </cell>
          <cell r="H71">
            <v>34.620721813678756</v>
          </cell>
        </row>
        <row r="72">
          <cell r="A72" t="str">
            <v>2024</v>
          </cell>
          <cell r="B72">
            <v>19.199935931514638</v>
          </cell>
          <cell r="C72">
            <v>12.490463984293276</v>
          </cell>
          <cell r="D72">
            <v>19.598110294367086</v>
          </cell>
          <cell r="E72">
            <v>10.169894989936891</v>
          </cell>
          <cell r="F72">
            <v>42.100691944425236</v>
          </cell>
          <cell r="G72">
            <v>16.936920539604305</v>
          </cell>
          <cell r="H72">
            <v>30.720587541915226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45A1-43DC-4411-88E8-87C586EAF862}">
  <dimension ref="A1:N27"/>
  <sheetViews>
    <sheetView tabSelected="1" workbookViewId="0">
      <selection activeCell="K27" sqref="K27"/>
    </sheetView>
  </sheetViews>
  <sheetFormatPr baseColWidth="10" defaultRowHeight="14.4" x14ac:dyDescent="0.3"/>
  <sheetData>
    <row r="1" spans="1:14" ht="15.6" x14ac:dyDescent="0.3">
      <c r="A1" s="175" t="s">
        <v>82</v>
      </c>
    </row>
    <row r="2" spans="1:14" ht="15.6" x14ac:dyDescent="0.3">
      <c r="A2" s="175" t="s">
        <v>80</v>
      </c>
      <c r="K2" t="s">
        <v>0</v>
      </c>
      <c r="L2" t="s">
        <v>97</v>
      </c>
      <c r="M2" t="s">
        <v>98</v>
      </c>
      <c r="N2" t="s">
        <v>99</v>
      </c>
    </row>
    <row r="3" spans="1:14" ht="15.6" x14ac:dyDescent="0.3">
      <c r="A3" s="175" t="s">
        <v>81</v>
      </c>
      <c r="K3" t="s">
        <v>1</v>
      </c>
      <c r="L3">
        <v>137341.10632161101</v>
      </c>
      <c r="M3">
        <v>95270.992136968896</v>
      </c>
      <c r="N3">
        <v>42070.114184642203</v>
      </c>
    </row>
    <row r="4" spans="1:14" x14ac:dyDescent="0.3">
      <c r="K4" t="s">
        <v>2</v>
      </c>
      <c r="L4">
        <v>137440.86144424599</v>
      </c>
      <c r="M4">
        <v>94505.004890850003</v>
      </c>
      <c r="N4">
        <v>42935.856553395897</v>
      </c>
    </row>
    <row r="5" spans="1:14" x14ac:dyDescent="0.3">
      <c r="K5" t="s">
        <v>3</v>
      </c>
      <c r="L5">
        <v>133341.98089289799</v>
      </c>
      <c r="M5">
        <v>93997.970144514693</v>
      </c>
      <c r="N5">
        <v>39344.010748383596</v>
      </c>
    </row>
    <row r="6" spans="1:14" x14ac:dyDescent="0.3">
      <c r="K6" t="s">
        <v>4</v>
      </c>
      <c r="L6">
        <v>145805.41343153201</v>
      </c>
      <c r="M6">
        <v>97591.733640325707</v>
      </c>
      <c r="N6">
        <v>48213.679791205999</v>
      </c>
    </row>
    <row r="7" spans="1:14" x14ac:dyDescent="0.3">
      <c r="K7" t="s">
        <v>5</v>
      </c>
      <c r="L7">
        <v>155314.15576866601</v>
      </c>
      <c r="M7">
        <v>109457.778370639</v>
      </c>
      <c r="N7">
        <v>45856.377398026802</v>
      </c>
    </row>
    <row r="8" spans="1:14" x14ac:dyDescent="0.3">
      <c r="K8" t="s">
        <v>6</v>
      </c>
      <c r="L8">
        <v>151041.12291163401</v>
      </c>
      <c r="M8">
        <v>112264.73394052099</v>
      </c>
      <c r="N8">
        <v>38776.388971112698</v>
      </c>
    </row>
    <row r="9" spans="1:14" x14ac:dyDescent="0.3">
      <c r="K9" t="s">
        <v>7</v>
      </c>
      <c r="L9">
        <v>147008.851053694</v>
      </c>
      <c r="M9">
        <v>110531.249829747</v>
      </c>
      <c r="N9">
        <v>36477.601223947197</v>
      </c>
    </row>
    <row r="27" spans="1:1" x14ac:dyDescent="0.3">
      <c r="A27" t="s">
        <v>15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6BC0B-01A0-4545-B1F7-9FDB6B5D5CF7}">
  <dimension ref="A1:I56"/>
  <sheetViews>
    <sheetView workbookViewId="0">
      <selection activeCell="L11" sqref="L11"/>
    </sheetView>
  </sheetViews>
  <sheetFormatPr baseColWidth="10" defaultRowHeight="14.4" x14ac:dyDescent="0.3"/>
  <cols>
    <col min="1" max="1" width="39.21875" customWidth="1"/>
    <col min="2" max="6" width="7.109375" bestFit="1" customWidth="1"/>
    <col min="7" max="7" width="9" bestFit="1" customWidth="1"/>
    <col min="8" max="9" width="10.5546875" bestFit="1" customWidth="1"/>
  </cols>
  <sheetData>
    <row r="1" spans="1:9" ht="16.8" x14ac:dyDescent="0.3">
      <c r="A1" s="176" t="s">
        <v>92</v>
      </c>
    </row>
    <row r="2" spans="1:9" ht="15" thickBot="1" x14ac:dyDescent="0.35">
      <c r="A2" s="177"/>
    </row>
    <row r="3" spans="1:9" ht="15" thickBot="1" x14ac:dyDescent="0.35">
      <c r="A3" s="41" t="s">
        <v>74</v>
      </c>
      <c r="B3" s="229" t="s">
        <v>75</v>
      </c>
      <c r="C3" s="230"/>
      <c r="D3" s="230"/>
      <c r="E3" s="230"/>
      <c r="F3" s="230"/>
      <c r="G3" s="230"/>
      <c r="H3" s="230"/>
      <c r="I3" s="231"/>
    </row>
    <row r="4" spans="1:9" ht="72.599999999999994" thickBot="1" x14ac:dyDescent="0.35">
      <c r="A4" s="42" t="s">
        <v>76</v>
      </c>
      <c r="B4" s="43">
        <v>2019</v>
      </c>
      <c r="C4" s="44">
        <v>2020</v>
      </c>
      <c r="D4" s="45">
        <v>2021</v>
      </c>
      <c r="E4" s="44">
        <v>2022</v>
      </c>
      <c r="F4" s="45">
        <v>2023</v>
      </c>
      <c r="G4" s="46">
        <v>2024</v>
      </c>
      <c r="H4" s="44" t="s">
        <v>77</v>
      </c>
      <c r="I4" s="46" t="s">
        <v>78</v>
      </c>
    </row>
    <row r="5" spans="1:9" x14ac:dyDescent="0.3">
      <c r="A5" s="47" t="s">
        <v>22</v>
      </c>
      <c r="B5" s="48">
        <v>899</v>
      </c>
      <c r="C5" s="49">
        <v>899</v>
      </c>
      <c r="D5" s="49">
        <v>907</v>
      </c>
      <c r="E5" s="49">
        <v>900</v>
      </c>
      <c r="F5" s="50">
        <v>889</v>
      </c>
      <c r="G5" s="51">
        <v>887</v>
      </c>
      <c r="H5" s="50">
        <v>898.8</v>
      </c>
      <c r="I5" s="51">
        <v>-1.31286159323542</v>
      </c>
    </row>
    <row r="6" spans="1:9" x14ac:dyDescent="0.3">
      <c r="A6" s="52" t="s">
        <v>23</v>
      </c>
      <c r="B6" s="53">
        <v>38273.682829999998</v>
      </c>
      <c r="C6" s="54">
        <v>38405.099419999999</v>
      </c>
      <c r="D6" s="54">
        <v>42397.000039999999</v>
      </c>
      <c r="E6" s="54">
        <v>40076.000249999997</v>
      </c>
      <c r="F6" s="55">
        <v>40076.000390000001</v>
      </c>
      <c r="G6" s="56">
        <v>40076.000169999999</v>
      </c>
      <c r="H6" s="55">
        <v>39845.556585999999</v>
      </c>
      <c r="I6" s="56">
        <v>0.57834198777629398</v>
      </c>
    </row>
    <row r="7" spans="1:9" x14ac:dyDescent="0.3">
      <c r="A7" s="57" t="s">
        <v>27</v>
      </c>
      <c r="B7" s="58"/>
      <c r="C7" s="59"/>
      <c r="D7" s="59"/>
      <c r="E7" s="59"/>
      <c r="F7" s="60"/>
      <c r="G7" s="61"/>
      <c r="H7" s="60"/>
      <c r="I7" s="61"/>
    </row>
    <row r="8" spans="1:9" x14ac:dyDescent="0.3">
      <c r="A8" s="62" t="s">
        <v>28</v>
      </c>
      <c r="B8" s="63">
        <v>71.753747259999997</v>
      </c>
      <c r="C8" s="64">
        <v>73.896937750000006</v>
      </c>
      <c r="D8" s="64">
        <v>72.622954809999996</v>
      </c>
      <c r="E8" s="64">
        <v>77.92581998</v>
      </c>
      <c r="F8" s="65">
        <v>79.22433805</v>
      </c>
      <c r="G8" s="66">
        <v>83.026351779999999</v>
      </c>
      <c r="H8" s="65">
        <v>75.084759570000003</v>
      </c>
      <c r="I8" s="66">
        <v>10.5768364385534</v>
      </c>
    </row>
    <row r="9" spans="1:9" x14ac:dyDescent="0.3">
      <c r="A9" s="67" t="s">
        <v>29</v>
      </c>
      <c r="B9" s="68">
        <v>50.564834869999999</v>
      </c>
      <c r="C9" s="69">
        <v>52.71561578</v>
      </c>
      <c r="D9" s="69">
        <v>51.532451180000002</v>
      </c>
      <c r="E9" s="69">
        <v>57.141130390000001</v>
      </c>
      <c r="F9" s="70">
        <v>57.569117489999996</v>
      </c>
      <c r="G9" s="71">
        <v>62.34599867</v>
      </c>
      <c r="H9" s="70">
        <v>53.904629942</v>
      </c>
      <c r="I9" s="71">
        <v>15.659821312348701</v>
      </c>
    </row>
    <row r="10" spans="1:9" x14ac:dyDescent="0.3">
      <c r="A10" s="72" t="s">
        <v>30</v>
      </c>
      <c r="B10" s="73">
        <v>36.721333530000003</v>
      </c>
      <c r="C10" s="74">
        <v>37.075314640000002</v>
      </c>
      <c r="D10" s="74">
        <v>35.085560039999997</v>
      </c>
      <c r="E10" s="74">
        <v>38.052254609999999</v>
      </c>
      <c r="F10" s="75">
        <v>39.646055609999998</v>
      </c>
      <c r="G10" s="76">
        <v>37.37720753</v>
      </c>
      <c r="H10" s="75">
        <v>37.316103685999998</v>
      </c>
      <c r="I10" s="76">
        <v>0.16374658113871099</v>
      </c>
    </row>
    <row r="11" spans="1:9" x14ac:dyDescent="0.3">
      <c r="A11" s="77" t="s">
        <v>31</v>
      </c>
      <c r="B11" s="78">
        <v>1.8294966319999999</v>
      </c>
      <c r="C11" s="79">
        <v>1.8024891700000001</v>
      </c>
      <c r="D11" s="79">
        <v>1.776472703</v>
      </c>
      <c r="E11" s="79">
        <v>1.919050573</v>
      </c>
      <c r="F11" s="80">
        <v>1.8871579759999999</v>
      </c>
      <c r="G11" s="81">
        <v>1.9232795949999999</v>
      </c>
      <c r="H11" s="80">
        <v>1.8429334107999999</v>
      </c>
      <c r="I11" s="81">
        <v>4.3596900316177098</v>
      </c>
    </row>
    <row r="12" spans="1:9" x14ac:dyDescent="0.3">
      <c r="A12" s="82" t="s">
        <v>32</v>
      </c>
      <c r="B12" s="83">
        <v>1.29702597</v>
      </c>
      <c r="C12" s="84">
        <v>1.2935572580000001</v>
      </c>
      <c r="D12" s="84">
        <v>1.260089448</v>
      </c>
      <c r="E12" s="84">
        <v>1.295862047</v>
      </c>
      <c r="F12" s="85">
        <v>1.2939144840000001</v>
      </c>
      <c r="G12" s="86">
        <v>1.315472829</v>
      </c>
      <c r="H12" s="85">
        <v>1.2880898413999999</v>
      </c>
      <c r="I12" s="86">
        <v>2.12586006968567</v>
      </c>
    </row>
    <row r="13" spans="1:9" x14ac:dyDescent="0.3">
      <c r="A13" s="87" t="s">
        <v>33</v>
      </c>
      <c r="B13" s="88">
        <v>0.53209626170000002</v>
      </c>
      <c r="C13" s="89">
        <v>0.50859241629999996</v>
      </c>
      <c r="D13" s="89">
        <v>0.51595017529999998</v>
      </c>
      <c r="E13" s="89">
        <v>0.62257747990000001</v>
      </c>
      <c r="F13" s="90">
        <v>0.59279211080000005</v>
      </c>
      <c r="G13" s="91">
        <v>0.60780066880000005</v>
      </c>
      <c r="H13" s="90">
        <v>0.55440168879999996</v>
      </c>
      <c r="I13" s="91">
        <v>9.6318213091273108</v>
      </c>
    </row>
    <row r="14" spans="1:9" x14ac:dyDescent="0.3">
      <c r="A14" s="57" t="s">
        <v>34</v>
      </c>
      <c r="B14" s="58"/>
      <c r="C14" s="59"/>
      <c r="D14" s="59"/>
      <c r="E14" s="59"/>
      <c r="F14" s="60"/>
      <c r="G14" s="61"/>
      <c r="H14" s="60"/>
      <c r="I14" s="61"/>
    </row>
    <row r="15" spans="1:9" x14ac:dyDescent="0.3">
      <c r="A15" s="92" t="s">
        <v>35</v>
      </c>
      <c r="B15" s="93">
        <v>54.336142180000003</v>
      </c>
      <c r="C15" s="94">
        <v>49.855815100000001</v>
      </c>
      <c r="D15" s="94">
        <v>59.698240069999997</v>
      </c>
      <c r="E15" s="94">
        <v>57.919450550000001</v>
      </c>
      <c r="F15" s="95">
        <v>48.912540900000003</v>
      </c>
      <c r="G15" s="96">
        <v>46.024779610000003</v>
      </c>
      <c r="H15" s="95">
        <v>54.144437760000002</v>
      </c>
      <c r="I15" s="96">
        <v>-14.996292298741899</v>
      </c>
    </row>
    <row r="16" spans="1:9" x14ac:dyDescent="0.3">
      <c r="A16" s="97" t="s">
        <v>36</v>
      </c>
      <c r="B16" s="98">
        <v>26.523402409999999</v>
      </c>
      <c r="C16" s="99">
        <v>25.744698809999999</v>
      </c>
      <c r="D16" s="99">
        <v>24.986758779999999</v>
      </c>
      <c r="E16" s="99">
        <v>27.40586669</v>
      </c>
      <c r="F16" s="100">
        <v>30.69053323</v>
      </c>
      <c r="G16" s="101">
        <v>24.586235890000001</v>
      </c>
      <c r="H16" s="100">
        <v>27.070251983999999</v>
      </c>
      <c r="I16" s="101">
        <v>-9.17618386215314</v>
      </c>
    </row>
    <row r="17" spans="1:9" x14ac:dyDescent="0.3">
      <c r="A17" s="102" t="s">
        <v>37</v>
      </c>
      <c r="B17" s="103">
        <v>27.81273977</v>
      </c>
      <c r="C17" s="104">
        <v>24.111116289999998</v>
      </c>
      <c r="D17" s="104">
        <v>34.711481300000003</v>
      </c>
      <c r="E17" s="104">
        <v>30.513583860000001</v>
      </c>
      <c r="F17" s="105">
        <v>18.22200767</v>
      </c>
      <c r="G17" s="96">
        <v>21.438543719999998</v>
      </c>
      <c r="H17" s="105">
        <v>27.074185778</v>
      </c>
      <c r="I17" s="96">
        <v>-20.8155550981682</v>
      </c>
    </row>
    <row r="18" spans="1:9" x14ac:dyDescent="0.3">
      <c r="A18" s="97" t="s">
        <v>38</v>
      </c>
      <c r="B18" s="98">
        <v>229.4938037</v>
      </c>
      <c r="C18" s="99">
        <v>225.4567241</v>
      </c>
      <c r="D18" s="99">
        <v>219.62629419999999</v>
      </c>
      <c r="E18" s="99">
        <v>232.01850719999999</v>
      </c>
      <c r="F18" s="100">
        <v>222.74974069999999</v>
      </c>
      <c r="G18" s="101">
        <v>227.05294090000001</v>
      </c>
      <c r="H18" s="100">
        <v>225.86901398000001</v>
      </c>
      <c r="I18" s="101">
        <v>0.52416526691209098</v>
      </c>
    </row>
    <row r="19" spans="1:9" x14ac:dyDescent="0.3">
      <c r="A19" s="92" t="s">
        <v>39</v>
      </c>
      <c r="B19" s="93">
        <v>169.05510699999999</v>
      </c>
      <c r="C19" s="94">
        <v>171.5190666</v>
      </c>
      <c r="D19" s="94">
        <v>178.2787854</v>
      </c>
      <c r="E19" s="94">
        <v>190.0399448</v>
      </c>
      <c r="F19" s="95">
        <v>176.25430919999999</v>
      </c>
      <c r="G19" s="96">
        <v>171.4446714</v>
      </c>
      <c r="H19" s="95">
        <v>177.02944260000001</v>
      </c>
      <c r="I19" s="96">
        <v>-3.1547132036216499</v>
      </c>
    </row>
    <row r="20" spans="1:9" x14ac:dyDescent="0.3">
      <c r="A20" s="106" t="s">
        <v>40</v>
      </c>
      <c r="B20" s="107">
        <v>84.418720640000004</v>
      </c>
      <c r="C20" s="108">
        <v>82.685735710000003</v>
      </c>
      <c r="D20" s="108">
        <v>79.784022899999997</v>
      </c>
      <c r="E20" s="108">
        <v>83.831350970000003</v>
      </c>
      <c r="F20" s="109">
        <v>80.539447100000004</v>
      </c>
      <c r="G20" s="110">
        <v>76.620744520000002</v>
      </c>
      <c r="H20" s="109">
        <v>82.251855464000002</v>
      </c>
      <c r="I20" s="110">
        <v>-6.8461810523710804</v>
      </c>
    </row>
    <row r="21" spans="1:9" x14ac:dyDescent="0.3">
      <c r="A21" s="92" t="s">
        <v>41</v>
      </c>
      <c r="B21" s="93">
        <v>272.42134370000002</v>
      </c>
      <c r="C21" s="94">
        <v>268.55161220000002</v>
      </c>
      <c r="D21" s="94">
        <v>272.1187114</v>
      </c>
      <c r="E21" s="94">
        <v>286.79579969999998</v>
      </c>
      <c r="F21" s="95">
        <v>266.54404290000002</v>
      </c>
      <c r="G21" s="96">
        <v>264.68830609999998</v>
      </c>
      <c r="H21" s="95">
        <v>273.28630198000002</v>
      </c>
      <c r="I21" s="96">
        <v>-3.1461495939263302</v>
      </c>
    </row>
    <row r="22" spans="1:9" x14ac:dyDescent="0.3">
      <c r="A22" s="97" t="s">
        <v>42</v>
      </c>
      <c r="B22" s="98">
        <v>127.2164126</v>
      </c>
      <c r="C22" s="99">
        <v>129.4816252</v>
      </c>
      <c r="D22" s="99">
        <v>126.8605982</v>
      </c>
      <c r="E22" s="99">
        <v>136.42461</v>
      </c>
      <c r="F22" s="100">
        <v>133.7065058</v>
      </c>
      <c r="G22" s="101">
        <v>135.50044869999999</v>
      </c>
      <c r="H22" s="100">
        <v>130.73795036000001</v>
      </c>
      <c r="I22" s="101">
        <v>3.6427818601148498</v>
      </c>
    </row>
    <row r="23" spans="1:9" x14ac:dyDescent="0.3">
      <c r="A23" s="92" t="s">
        <v>43</v>
      </c>
      <c r="B23" s="93">
        <v>23.889356070000002</v>
      </c>
      <c r="C23" s="94">
        <v>24.548507470000001</v>
      </c>
      <c r="D23" s="94">
        <v>26.91231719</v>
      </c>
      <c r="E23" s="94">
        <v>30.46104253</v>
      </c>
      <c r="F23" s="95">
        <v>25.19757852</v>
      </c>
      <c r="G23" s="96">
        <v>23.195507030000002</v>
      </c>
      <c r="H23" s="95">
        <v>26.201760356000001</v>
      </c>
      <c r="I23" s="96">
        <v>-11.4734784424955</v>
      </c>
    </row>
    <row r="24" spans="1:9" x14ac:dyDescent="0.3">
      <c r="A24" s="111" t="s">
        <v>44</v>
      </c>
      <c r="B24" s="112">
        <v>399.64542189999997</v>
      </c>
      <c r="C24" s="113">
        <v>398.06593479999998</v>
      </c>
      <c r="D24" s="113">
        <v>398.9886664</v>
      </c>
      <c r="E24" s="113">
        <v>423.26808210000002</v>
      </c>
      <c r="F24" s="114">
        <v>400.42447010000001</v>
      </c>
      <c r="G24" s="115">
        <v>400.26087109999997</v>
      </c>
      <c r="H24" s="114">
        <v>404.07851505999997</v>
      </c>
      <c r="I24" s="115">
        <v>-0.94477776415138803</v>
      </c>
    </row>
    <row r="25" spans="1:9" x14ac:dyDescent="0.3">
      <c r="A25" s="57" t="s">
        <v>45</v>
      </c>
      <c r="B25" s="58"/>
      <c r="C25" s="59"/>
      <c r="D25" s="59"/>
      <c r="E25" s="59"/>
      <c r="F25" s="60"/>
      <c r="G25" s="61"/>
      <c r="H25" s="60"/>
      <c r="I25" s="61"/>
    </row>
    <row r="26" spans="1:9" x14ac:dyDescent="0.3">
      <c r="A26" s="116" t="s">
        <v>46</v>
      </c>
      <c r="B26" s="117">
        <v>144.9269157</v>
      </c>
      <c r="C26" s="118">
        <v>138.26999269999999</v>
      </c>
      <c r="D26" s="118">
        <v>147.97889240000001</v>
      </c>
      <c r="E26" s="118">
        <v>163.1224502</v>
      </c>
      <c r="F26" s="119">
        <v>158.5036135</v>
      </c>
      <c r="G26" s="120">
        <v>156.5271185</v>
      </c>
      <c r="H26" s="119">
        <v>150.5603729</v>
      </c>
      <c r="I26" s="120">
        <v>3.9630252536389601</v>
      </c>
    </row>
    <row r="27" spans="1:9" x14ac:dyDescent="0.3">
      <c r="A27" s="121" t="s">
        <v>47</v>
      </c>
      <c r="B27" s="122">
        <v>0.23991210939999999</v>
      </c>
      <c r="C27" s="123">
        <v>0.23503849700000001</v>
      </c>
      <c r="D27" s="123">
        <v>0.19272219430000001</v>
      </c>
      <c r="E27" s="123">
        <v>0.24221301079999999</v>
      </c>
      <c r="F27" s="124">
        <v>0.35035412690000001</v>
      </c>
      <c r="G27" s="125">
        <v>0.165511674</v>
      </c>
      <c r="H27" s="124">
        <v>0.25204798767999997</v>
      </c>
      <c r="I27" s="125">
        <v>-34.333269024098101</v>
      </c>
    </row>
    <row r="28" spans="1:9" x14ac:dyDescent="0.3">
      <c r="A28" s="62" t="s">
        <v>48</v>
      </c>
      <c r="B28" s="63">
        <v>46.730371859999998</v>
      </c>
      <c r="C28" s="64">
        <v>45.625977829999997</v>
      </c>
      <c r="D28" s="64">
        <v>45.951850919999998</v>
      </c>
      <c r="E28" s="64">
        <v>56.243362640000001</v>
      </c>
      <c r="F28" s="65">
        <v>59.739020789999998</v>
      </c>
      <c r="G28" s="66">
        <v>57.26362434</v>
      </c>
      <c r="H28" s="65">
        <v>50.858116807999998</v>
      </c>
      <c r="I28" s="66">
        <v>12.594857879189901</v>
      </c>
    </row>
    <row r="29" spans="1:9" ht="20.399999999999999" x14ac:dyDescent="0.3">
      <c r="A29" s="126" t="s">
        <v>49</v>
      </c>
      <c r="B29" s="127">
        <v>51.110669600000001</v>
      </c>
      <c r="C29" s="128">
        <v>52.255216189999999</v>
      </c>
      <c r="D29" s="128">
        <v>54.007501820000002</v>
      </c>
      <c r="E29" s="128">
        <v>58.827204829999999</v>
      </c>
      <c r="F29" s="129">
        <v>59.14238383</v>
      </c>
      <c r="G29" s="130">
        <v>61.088433299999998</v>
      </c>
      <c r="H29" s="129">
        <v>55.068595254000002</v>
      </c>
      <c r="I29" s="130">
        <v>10.9315264321414</v>
      </c>
    </row>
    <row r="30" spans="1:9" x14ac:dyDescent="0.3">
      <c r="A30" s="131" t="s">
        <v>50</v>
      </c>
      <c r="B30" s="132">
        <v>47.325786299999997</v>
      </c>
      <c r="C30" s="133">
        <v>40.623837209999998</v>
      </c>
      <c r="D30" s="133">
        <v>48.212261849999997</v>
      </c>
      <c r="E30" s="133">
        <v>48.294095769999998</v>
      </c>
      <c r="F30" s="134">
        <v>39.972563039999997</v>
      </c>
      <c r="G30" s="66">
        <v>38.340572530000003</v>
      </c>
      <c r="H30" s="134">
        <v>44.885708833999999</v>
      </c>
      <c r="I30" s="66">
        <v>-14.581782206460799</v>
      </c>
    </row>
    <row r="31" spans="1:9" x14ac:dyDescent="0.3">
      <c r="A31" s="121" t="s">
        <v>51</v>
      </c>
      <c r="B31" s="122"/>
      <c r="C31" s="123"/>
      <c r="D31" s="123"/>
      <c r="E31" s="123"/>
      <c r="F31" s="124"/>
      <c r="G31" s="125"/>
      <c r="H31" s="124"/>
      <c r="I31" s="125"/>
    </row>
    <row r="32" spans="1:9" x14ac:dyDescent="0.3">
      <c r="A32" s="135" t="s">
        <v>52</v>
      </c>
      <c r="B32" s="136">
        <v>33.22665327</v>
      </c>
      <c r="C32" s="137">
        <v>34.23854558</v>
      </c>
      <c r="D32" s="137">
        <v>36.10629162</v>
      </c>
      <c r="E32" s="137">
        <v>38.451890640000002</v>
      </c>
      <c r="F32" s="138">
        <v>37.075358270000002</v>
      </c>
      <c r="G32" s="120">
        <v>37.194409200000003</v>
      </c>
      <c r="H32" s="138">
        <v>35.819747876000001</v>
      </c>
      <c r="I32" s="120">
        <v>3.83771915078457</v>
      </c>
    </row>
    <row r="33" spans="1:9" x14ac:dyDescent="0.3">
      <c r="A33" s="121" t="s">
        <v>53</v>
      </c>
      <c r="B33" s="122">
        <v>8.9345555799999996</v>
      </c>
      <c r="C33" s="123">
        <v>9.0975145669999993</v>
      </c>
      <c r="D33" s="123">
        <v>8.853316993</v>
      </c>
      <c r="E33" s="123">
        <v>9.2277594270000005</v>
      </c>
      <c r="F33" s="124">
        <v>9.3008261609999998</v>
      </c>
      <c r="G33" s="125">
        <v>9.4616901159999998</v>
      </c>
      <c r="H33" s="124">
        <v>9.0827945456000005</v>
      </c>
      <c r="I33" s="125">
        <v>4.1715748220193802</v>
      </c>
    </row>
    <row r="34" spans="1:9" x14ac:dyDescent="0.3">
      <c r="A34" s="62" t="s">
        <v>54</v>
      </c>
      <c r="B34" s="63">
        <v>2.2057762369999998</v>
      </c>
      <c r="C34" s="64">
        <v>2.0528226869999999</v>
      </c>
      <c r="D34" s="64">
        <v>1.9287793470000001</v>
      </c>
      <c r="E34" s="64">
        <v>1.908979046</v>
      </c>
      <c r="F34" s="65">
        <v>1.8520548779999999</v>
      </c>
      <c r="G34" s="66">
        <v>1.914857864</v>
      </c>
      <c r="H34" s="65">
        <v>1.9896824390000001</v>
      </c>
      <c r="I34" s="66">
        <v>-3.7606290096024702</v>
      </c>
    </row>
    <row r="35" spans="1:9" x14ac:dyDescent="0.3">
      <c r="A35" s="121" t="s">
        <v>55</v>
      </c>
      <c r="B35" s="122">
        <v>13.682852049999999</v>
      </c>
      <c r="C35" s="123">
        <v>12.742162710000001</v>
      </c>
      <c r="D35" s="123">
        <v>12.601024389999999</v>
      </c>
      <c r="E35" s="123">
        <v>16.023075550000001</v>
      </c>
      <c r="F35" s="124">
        <v>15.59462138</v>
      </c>
      <c r="G35" s="125">
        <v>16.04885359</v>
      </c>
      <c r="H35" s="124">
        <v>14.128747216000001</v>
      </c>
      <c r="I35" s="125">
        <v>13.590068140122099</v>
      </c>
    </row>
    <row r="36" spans="1:9" x14ac:dyDescent="0.3">
      <c r="A36" s="131" t="s">
        <v>56</v>
      </c>
      <c r="B36" s="132">
        <v>55.729255700000003</v>
      </c>
      <c r="C36" s="133">
        <v>50.969882830000003</v>
      </c>
      <c r="D36" s="133">
        <v>60.935432730000002</v>
      </c>
      <c r="E36" s="133">
        <v>59.586172390000002</v>
      </c>
      <c r="F36" s="134">
        <v>50.300418899999997</v>
      </c>
      <c r="G36" s="66">
        <v>48.10958016</v>
      </c>
      <c r="H36" s="134">
        <v>55.504232510000001</v>
      </c>
      <c r="I36" s="66">
        <v>-13.3226819210008</v>
      </c>
    </row>
    <row r="37" spans="1:9" x14ac:dyDescent="0.3">
      <c r="A37" s="126" t="s">
        <v>57</v>
      </c>
      <c r="B37" s="127">
        <v>6.5864116449999996E-2</v>
      </c>
      <c r="C37" s="128">
        <v>6.7242765879999999E-2</v>
      </c>
      <c r="D37" s="128">
        <v>6.7890363679999996E-2</v>
      </c>
      <c r="E37" s="128">
        <v>0.1044011874</v>
      </c>
      <c r="F37" s="129">
        <v>7.2614917929999995E-2</v>
      </c>
      <c r="G37" s="130">
        <v>9.2250978169999998E-2</v>
      </c>
      <c r="H37" s="129">
        <v>7.5602670267999994E-2</v>
      </c>
      <c r="I37" s="130">
        <v>22.020793502378002</v>
      </c>
    </row>
    <row r="38" spans="1:9" x14ac:dyDescent="0.3">
      <c r="A38" s="62" t="s">
        <v>58</v>
      </c>
      <c r="B38" s="63">
        <v>26.418506619999999</v>
      </c>
      <c r="C38" s="64">
        <v>26.15155313</v>
      </c>
      <c r="D38" s="64">
        <v>25.666761650000002</v>
      </c>
      <c r="E38" s="64">
        <v>28.163380020000002</v>
      </c>
      <c r="F38" s="65">
        <v>27.636522580000001</v>
      </c>
      <c r="G38" s="66">
        <v>28.454277390000001</v>
      </c>
      <c r="H38" s="65">
        <v>26.807344799999999</v>
      </c>
      <c r="I38" s="66">
        <v>6.1435871485489297</v>
      </c>
    </row>
    <row r="39" spans="1:9" x14ac:dyDescent="0.3">
      <c r="A39" s="139" t="s">
        <v>59</v>
      </c>
      <c r="B39" s="140">
        <v>29.376613200000001</v>
      </c>
      <c r="C39" s="141">
        <v>24.88557247</v>
      </c>
      <c r="D39" s="141">
        <v>35.336561449999998</v>
      </c>
      <c r="E39" s="141">
        <v>31.52719355</v>
      </c>
      <c r="F39" s="142">
        <v>22.736511230000001</v>
      </c>
      <c r="G39" s="125">
        <v>19.747553750000002</v>
      </c>
      <c r="H39" s="142">
        <v>28.772490380000001</v>
      </c>
      <c r="I39" s="125">
        <v>-31.366546693758998</v>
      </c>
    </row>
    <row r="40" spans="1:9" x14ac:dyDescent="0.3">
      <c r="A40" s="62" t="s">
        <v>60</v>
      </c>
      <c r="B40" s="63">
        <v>0.35714292590000002</v>
      </c>
      <c r="C40" s="64">
        <v>0.5436193279</v>
      </c>
      <c r="D40" s="64">
        <v>0.30423542460000003</v>
      </c>
      <c r="E40" s="64">
        <v>0.35283485520000002</v>
      </c>
      <c r="F40" s="65">
        <v>0.59832032170000005</v>
      </c>
      <c r="G40" s="66">
        <v>0.62845135870000002</v>
      </c>
      <c r="H40" s="65">
        <v>0.43123057106000001</v>
      </c>
      <c r="I40" s="66">
        <v>45.734417009261499</v>
      </c>
    </row>
    <row r="41" spans="1:9" x14ac:dyDescent="0.3">
      <c r="A41" s="121" t="s">
        <v>61</v>
      </c>
      <c r="B41" s="122">
        <v>2.012926711</v>
      </c>
      <c r="C41" s="123">
        <v>1.7733311549999999</v>
      </c>
      <c r="D41" s="123">
        <v>1.6783150630000001</v>
      </c>
      <c r="E41" s="123">
        <v>2.1141863060000001</v>
      </c>
      <c r="F41" s="124">
        <v>1.992916811</v>
      </c>
      <c r="G41" s="125">
        <v>2.9802543149999998</v>
      </c>
      <c r="H41" s="124">
        <v>1.9143352092000001</v>
      </c>
      <c r="I41" s="125">
        <v>55.680901687298899</v>
      </c>
    </row>
    <row r="42" spans="1:9" x14ac:dyDescent="0.3">
      <c r="A42" s="131" t="s">
        <v>62</v>
      </c>
      <c r="B42" s="132">
        <v>27.72082941</v>
      </c>
      <c r="C42" s="133">
        <v>23.65586064</v>
      </c>
      <c r="D42" s="133">
        <v>33.96248181</v>
      </c>
      <c r="E42" s="133">
        <v>29.7658421</v>
      </c>
      <c r="F42" s="134">
        <v>21.34191474</v>
      </c>
      <c r="G42" s="66">
        <v>17.395750790000001</v>
      </c>
      <c r="H42" s="134">
        <v>27.28938574</v>
      </c>
      <c r="I42" s="66">
        <v>-36.2545168449805</v>
      </c>
    </row>
    <row r="43" spans="1:9" ht="20.399999999999999" x14ac:dyDescent="0.3">
      <c r="A43" s="143" t="s">
        <v>63</v>
      </c>
      <c r="B43" s="144">
        <v>6.9220969840000004</v>
      </c>
      <c r="C43" s="145">
        <v>5.7104287490000001</v>
      </c>
      <c r="D43" s="145">
        <v>6.4144917059999997</v>
      </c>
      <c r="E43" s="145">
        <v>7.1810730390000002</v>
      </c>
      <c r="F43" s="146">
        <v>7.0240443900000002</v>
      </c>
      <c r="G43" s="147">
        <v>6.1205208620000002</v>
      </c>
      <c r="H43" s="146">
        <v>6.6504269736000001</v>
      </c>
      <c r="I43" s="147">
        <v>-7.9680013584624296</v>
      </c>
    </row>
    <row r="44" spans="1:9" x14ac:dyDescent="0.3">
      <c r="A44" s="131" t="s">
        <v>64</v>
      </c>
      <c r="B44" s="132">
        <v>34.642934359999998</v>
      </c>
      <c r="C44" s="133">
        <v>29.366264300000001</v>
      </c>
      <c r="D44" s="133">
        <v>40.376959200000002</v>
      </c>
      <c r="E44" s="133">
        <v>36.946924629999998</v>
      </c>
      <c r="F44" s="134">
        <v>28.365959019999998</v>
      </c>
      <c r="G44" s="66">
        <v>23.516264589999999</v>
      </c>
      <c r="H44" s="134">
        <v>33.939808302000003</v>
      </c>
      <c r="I44" s="66">
        <v>-30.7118520506958</v>
      </c>
    </row>
    <row r="45" spans="1:9" x14ac:dyDescent="0.3">
      <c r="A45" s="148" t="s">
        <v>65</v>
      </c>
      <c r="B45" s="149">
        <v>21.37260938</v>
      </c>
      <c r="C45" s="150">
        <v>18.287447650000001</v>
      </c>
      <c r="D45" s="150">
        <v>26.952437270000001</v>
      </c>
      <c r="E45" s="150">
        <v>22.969915790000002</v>
      </c>
      <c r="F45" s="151">
        <v>16.494068970000001</v>
      </c>
      <c r="G45" s="152">
        <v>13.22395294</v>
      </c>
      <c r="H45" s="151">
        <v>21.215295812000001</v>
      </c>
      <c r="I45" s="152">
        <v>-37.667836182043096</v>
      </c>
    </row>
    <row r="46" spans="1:9" x14ac:dyDescent="0.3">
      <c r="A46" s="62" t="s">
        <v>66</v>
      </c>
      <c r="B46" s="63">
        <v>20.67825015</v>
      </c>
      <c r="C46" s="64">
        <v>17.47872314</v>
      </c>
      <c r="D46" s="64">
        <v>26.652502999999999</v>
      </c>
      <c r="E46" s="64">
        <v>22.91947231</v>
      </c>
      <c r="F46" s="65">
        <v>16.50482513</v>
      </c>
      <c r="G46" s="66">
        <v>12.78524707</v>
      </c>
      <c r="H46" s="65">
        <v>20.846754745999998</v>
      </c>
      <c r="I46" s="66">
        <v>-38.670324346511599</v>
      </c>
    </row>
    <row r="47" spans="1:9" x14ac:dyDescent="0.3">
      <c r="A47" s="57" t="s">
        <v>67</v>
      </c>
      <c r="B47" s="58"/>
      <c r="C47" s="59"/>
      <c r="D47" s="59"/>
      <c r="E47" s="59"/>
      <c r="F47" s="60"/>
      <c r="G47" s="61"/>
      <c r="H47" s="60"/>
      <c r="I47" s="61"/>
    </row>
    <row r="48" spans="1:9" x14ac:dyDescent="0.3">
      <c r="A48" s="153" t="s">
        <v>68</v>
      </c>
      <c r="B48" s="154">
        <v>149.0827319</v>
      </c>
      <c r="C48" s="155">
        <v>147.92524710000001</v>
      </c>
      <c r="D48" s="155">
        <v>149.00923510000001</v>
      </c>
      <c r="E48" s="155">
        <v>170.39376150000001</v>
      </c>
      <c r="F48" s="156">
        <v>173.2654296</v>
      </c>
      <c r="G48" s="157">
        <v>174.2317366</v>
      </c>
      <c r="H48" s="156">
        <v>157.93528104000001</v>
      </c>
      <c r="I48" s="157">
        <v>10.318438953404399</v>
      </c>
    </row>
    <row r="49" spans="1:9" x14ac:dyDescent="0.3">
      <c r="A49" s="158" t="s">
        <v>69</v>
      </c>
      <c r="B49" s="159">
        <v>2.012926711</v>
      </c>
      <c r="C49" s="160">
        <v>1.7733311549999999</v>
      </c>
      <c r="D49" s="160">
        <v>1.6783150630000001</v>
      </c>
      <c r="E49" s="160">
        <v>2.1141863060000001</v>
      </c>
      <c r="F49" s="161">
        <v>1.992916811</v>
      </c>
      <c r="G49" s="120">
        <v>2.9802543149999998</v>
      </c>
      <c r="H49" s="161">
        <v>1.9143352092000001</v>
      </c>
      <c r="I49" s="120">
        <v>55.680901687298899</v>
      </c>
    </row>
    <row r="50" spans="1:9" x14ac:dyDescent="0.3">
      <c r="A50" s="162" t="s">
        <v>70</v>
      </c>
      <c r="B50" s="112">
        <v>8.222517732</v>
      </c>
      <c r="C50" s="113">
        <v>7.9735138890000004</v>
      </c>
      <c r="D50" s="113">
        <v>8.016492435</v>
      </c>
      <c r="E50" s="113">
        <v>8.1879719099999999</v>
      </c>
      <c r="F50" s="114">
        <v>7.7981619719999999</v>
      </c>
      <c r="G50" s="115">
        <v>8.1110042149999995</v>
      </c>
      <c r="H50" s="114">
        <v>8.0397315876000004</v>
      </c>
      <c r="I50" s="115">
        <v>0.88650506081478797</v>
      </c>
    </row>
    <row r="51" spans="1:9" x14ac:dyDescent="0.3">
      <c r="A51" s="57" t="s">
        <v>71</v>
      </c>
      <c r="B51" s="58"/>
      <c r="C51" s="59"/>
      <c r="D51" s="59"/>
      <c r="E51" s="59"/>
      <c r="F51" s="60"/>
      <c r="G51" s="61"/>
      <c r="H51" s="60"/>
      <c r="I51" s="61"/>
    </row>
    <row r="52" spans="1:9" x14ac:dyDescent="0.3">
      <c r="A52" s="163" t="s">
        <v>72</v>
      </c>
      <c r="B52" s="164">
        <v>30.702296220000001</v>
      </c>
      <c r="C52" s="165">
        <v>31.369385619999999</v>
      </c>
      <c r="D52" s="165">
        <v>32.112375270000001</v>
      </c>
      <c r="E52" s="165">
        <v>34.518194129999998</v>
      </c>
      <c r="F52" s="166">
        <v>34.261651090000001</v>
      </c>
      <c r="G52" s="167">
        <v>33.97544662</v>
      </c>
      <c r="H52" s="166">
        <v>32.592780466000001</v>
      </c>
      <c r="I52" s="167">
        <v>4.2422467007451603</v>
      </c>
    </row>
    <row r="53" spans="1:9" ht="15" thickBot="1" x14ac:dyDescent="0.35">
      <c r="A53" s="168" t="s">
        <v>73</v>
      </c>
      <c r="B53" s="169">
        <v>16.14774001</v>
      </c>
      <c r="C53" s="170">
        <v>15.814540300000001</v>
      </c>
      <c r="D53" s="170">
        <v>14.928996250000001</v>
      </c>
      <c r="E53" s="170">
        <v>15.637363390000001</v>
      </c>
      <c r="F53" s="171">
        <v>15.798801449999999</v>
      </c>
      <c r="G53" s="172">
        <v>16.091491340000001</v>
      </c>
      <c r="H53" s="171">
        <v>15.66548828</v>
      </c>
      <c r="I53" s="172">
        <v>2.71937300890822</v>
      </c>
    </row>
    <row r="55" spans="1:9" ht="15" x14ac:dyDescent="0.35">
      <c r="A55" s="178" t="s">
        <v>93</v>
      </c>
    </row>
    <row r="56" spans="1:9" ht="15" x14ac:dyDescent="0.35">
      <c r="A56" s="178" t="s">
        <v>94</v>
      </c>
    </row>
  </sheetData>
  <mergeCells count="1">
    <mergeCell ref="B3:I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A81A-0258-409F-8190-D482BC3590BC}">
  <dimension ref="A1:I61"/>
  <sheetViews>
    <sheetView zoomScale="81" workbookViewId="0">
      <selection activeCell="E27" sqref="E27"/>
    </sheetView>
  </sheetViews>
  <sheetFormatPr baseColWidth="10" defaultRowHeight="14.4" x14ac:dyDescent="0.3"/>
  <cols>
    <col min="1" max="1" width="46.44140625" customWidth="1"/>
    <col min="2" max="2" width="14" bestFit="1" customWidth="1"/>
    <col min="3" max="3" width="14.77734375" bestFit="1" customWidth="1"/>
    <col min="4" max="4" width="8.77734375" bestFit="1" customWidth="1"/>
    <col min="5" max="5" width="14.109375" bestFit="1" customWidth="1"/>
    <col min="6" max="6" width="12.5546875" bestFit="1" customWidth="1"/>
    <col min="7" max="7" width="11.6640625" bestFit="1" customWidth="1"/>
    <col min="8" max="8" width="13.109375" bestFit="1" customWidth="1"/>
    <col min="9" max="9" width="11.33203125" bestFit="1" customWidth="1"/>
  </cols>
  <sheetData>
    <row r="1" spans="1:9" ht="16.8" x14ac:dyDescent="0.3">
      <c r="A1" s="176" t="s">
        <v>95</v>
      </c>
    </row>
    <row r="2" spans="1:9" ht="15" thickBot="1" x14ac:dyDescent="0.35"/>
    <row r="3" spans="1:9" ht="41.4" thickBot="1" x14ac:dyDescent="0.35">
      <c r="A3" s="202" t="s">
        <v>16</v>
      </c>
      <c r="B3" s="196" t="s">
        <v>17</v>
      </c>
      <c r="C3" s="195" t="s">
        <v>8</v>
      </c>
      <c r="D3" s="196" t="s">
        <v>9</v>
      </c>
      <c r="E3" s="196" t="s">
        <v>10</v>
      </c>
      <c r="F3" s="196" t="s">
        <v>18</v>
      </c>
      <c r="G3" s="196" t="s">
        <v>19</v>
      </c>
      <c r="H3" s="196" t="s">
        <v>20</v>
      </c>
      <c r="I3" s="197" t="s">
        <v>21</v>
      </c>
    </row>
    <row r="4" spans="1:9" x14ac:dyDescent="0.3">
      <c r="A4" s="203" t="s">
        <v>22</v>
      </c>
      <c r="B4" s="198">
        <v>6974</v>
      </c>
      <c r="C4" s="179">
        <v>887</v>
      </c>
      <c r="D4" s="2">
        <v>224</v>
      </c>
      <c r="E4" s="2">
        <v>115</v>
      </c>
      <c r="F4" s="2">
        <v>109</v>
      </c>
      <c r="G4" s="2">
        <v>88</v>
      </c>
      <c r="H4" s="2">
        <v>141</v>
      </c>
      <c r="I4" s="3">
        <v>53</v>
      </c>
    </row>
    <row r="5" spans="1:9" x14ac:dyDescent="0.3">
      <c r="A5" s="204" t="s">
        <v>23</v>
      </c>
      <c r="B5" s="4">
        <v>282182.00174099999</v>
      </c>
      <c r="C5" s="180">
        <v>40076.000164999998</v>
      </c>
      <c r="D5" s="4">
        <v>10436.003224</v>
      </c>
      <c r="E5" s="4">
        <v>6896.0065729999997</v>
      </c>
      <c r="F5" s="4">
        <v>2525.7470859999999</v>
      </c>
      <c r="G5" s="4">
        <v>6124.0229639999998</v>
      </c>
      <c r="H5" s="4">
        <v>5507.6073630000001</v>
      </c>
      <c r="I5" s="5">
        <v>4103.9550870000003</v>
      </c>
    </row>
    <row r="6" spans="1:9" x14ac:dyDescent="0.3">
      <c r="A6" s="205" t="s">
        <v>24</v>
      </c>
      <c r="B6" s="199" t="s">
        <v>25</v>
      </c>
      <c r="C6" s="181">
        <f t="shared" ref="C6:I6" si="0">C5*100/$C5</f>
        <v>100</v>
      </c>
      <c r="D6" s="6">
        <f t="shared" si="0"/>
        <v>26.040530943789609</v>
      </c>
      <c r="E6" s="6">
        <f t="shared" si="0"/>
        <v>17.207322448866947</v>
      </c>
      <c r="F6" s="6">
        <f t="shared" si="0"/>
        <v>6.3023931420327663</v>
      </c>
      <c r="G6" s="6">
        <f t="shared" si="0"/>
        <v>15.281023402501027</v>
      </c>
      <c r="H6" s="6">
        <f t="shared" si="0"/>
        <v>13.742906827837619</v>
      </c>
      <c r="I6" s="7">
        <f t="shared" si="0"/>
        <v>10.240430856630626</v>
      </c>
    </row>
    <row r="7" spans="1:9" x14ac:dyDescent="0.3">
      <c r="A7" s="206"/>
      <c r="B7" s="200" t="s">
        <v>26</v>
      </c>
      <c r="C7" s="182" t="s">
        <v>26</v>
      </c>
      <c r="D7" s="8" t="s">
        <v>26</v>
      </c>
      <c r="E7" s="8" t="s">
        <v>26</v>
      </c>
      <c r="F7" s="8" t="s">
        <v>26</v>
      </c>
      <c r="G7" s="8" t="s">
        <v>26</v>
      </c>
      <c r="H7" s="8" t="s">
        <v>26</v>
      </c>
      <c r="I7" s="9" t="s">
        <v>26</v>
      </c>
    </row>
    <row r="8" spans="1:9" x14ac:dyDescent="0.3">
      <c r="A8" s="207" t="s">
        <v>27</v>
      </c>
      <c r="B8" s="201" t="s">
        <v>26</v>
      </c>
      <c r="C8" s="182" t="s">
        <v>26</v>
      </c>
      <c r="D8" s="8" t="s">
        <v>26</v>
      </c>
      <c r="E8" s="8" t="s">
        <v>26</v>
      </c>
      <c r="F8" s="8" t="s">
        <v>26</v>
      </c>
      <c r="G8" s="8" t="s">
        <v>26</v>
      </c>
      <c r="H8" s="8" t="s">
        <v>26</v>
      </c>
      <c r="I8" s="9" t="s">
        <v>26</v>
      </c>
    </row>
    <row r="9" spans="1:9" x14ac:dyDescent="0.3">
      <c r="A9" s="206" t="s">
        <v>28</v>
      </c>
      <c r="B9" s="8">
        <v>98.188919847479994</v>
      </c>
      <c r="C9" s="182">
        <v>83.026351776360002</v>
      </c>
      <c r="D9" s="8">
        <v>34.520696625169997</v>
      </c>
      <c r="E9" s="8">
        <v>120.88900597408001</v>
      </c>
      <c r="F9" s="8">
        <v>27.457222284019998</v>
      </c>
      <c r="G9" s="8">
        <v>107.0415315935</v>
      </c>
      <c r="H9" s="8">
        <v>130.76119809808</v>
      </c>
      <c r="I9" s="9">
        <v>107.72111814929001</v>
      </c>
    </row>
    <row r="10" spans="1:9" x14ac:dyDescent="0.3">
      <c r="A10" s="208" t="s">
        <v>29</v>
      </c>
      <c r="B10" s="10">
        <v>84.706817753300001</v>
      </c>
      <c r="C10" s="183">
        <v>62.345998668299998</v>
      </c>
      <c r="D10" s="10">
        <v>20.1501918626</v>
      </c>
      <c r="E10" s="10">
        <v>103.1421696518</v>
      </c>
      <c r="F10" s="10">
        <v>21.139240008600002</v>
      </c>
      <c r="G10" s="10">
        <v>76.027836878499997</v>
      </c>
      <c r="H10" s="10">
        <v>94.922445833799998</v>
      </c>
      <c r="I10" s="11">
        <v>85.607664483500002</v>
      </c>
    </row>
    <row r="11" spans="1:9" x14ac:dyDescent="0.3">
      <c r="A11" s="209" t="s">
        <v>30</v>
      </c>
      <c r="B11" s="8">
        <v>81.604812058159993</v>
      </c>
      <c r="C11" s="182">
        <v>37.377207534749999</v>
      </c>
      <c r="D11" s="8">
        <v>5.7797283720000002E-2</v>
      </c>
      <c r="E11" s="8">
        <v>2.3730732421499998</v>
      </c>
      <c r="F11" s="8">
        <v>0.62062267421999995</v>
      </c>
      <c r="G11" s="8">
        <v>80.290274888050007</v>
      </c>
      <c r="H11" s="8">
        <v>68.334161235170001</v>
      </c>
      <c r="I11" s="9">
        <v>45.117777399970002</v>
      </c>
    </row>
    <row r="12" spans="1:9" x14ac:dyDescent="0.3">
      <c r="A12" s="210" t="s">
        <v>31</v>
      </c>
      <c r="B12" s="12">
        <v>2.0684403864999998</v>
      </c>
      <c r="C12" s="184">
        <v>1.9232795946000001</v>
      </c>
      <c r="D12" s="12">
        <v>2.1312317062999999</v>
      </c>
      <c r="E12" s="12">
        <v>1.3434936800999999</v>
      </c>
      <c r="F12" s="12">
        <v>3.9045273095000002</v>
      </c>
      <c r="G12" s="12">
        <v>1.3251742332000001</v>
      </c>
      <c r="H12" s="12">
        <v>1.8086679587000001</v>
      </c>
      <c r="I12" s="13">
        <v>1.8371874791</v>
      </c>
    </row>
    <row r="13" spans="1:9" x14ac:dyDescent="0.3">
      <c r="A13" s="211" t="s">
        <v>32</v>
      </c>
      <c r="B13" s="14">
        <v>1.3730411704000001</v>
      </c>
      <c r="C13" s="185">
        <v>1.3154728292</v>
      </c>
      <c r="D13" s="14">
        <v>1.2980525624999999</v>
      </c>
      <c r="E13" s="14">
        <v>1.1056527759999999</v>
      </c>
      <c r="F13" s="14">
        <v>1.4326907162</v>
      </c>
      <c r="G13" s="14">
        <v>1.2489465387000001</v>
      </c>
      <c r="H13" s="14">
        <v>1.5699866079</v>
      </c>
      <c r="I13" s="15">
        <v>1.2480279813999999</v>
      </c>
    </row>
    <row r="14" spans="1:9" x14ac:dyDescent="0.3">
      <c r="A14" s="212" t="s">
        <v>33</v>
      </c>
      <c r="B14" s="16">
        <v>0.6953741511</v>
      </c>
      <c r="C14" s="186">
        <v>0.60780066878000005</v>
      </c>
      <c r="D14" s="16">
        <v>0.83317914387000003</v>
      </c>
      <c r="E14" s="16">
        <v>0.23784651624</v>
      </c>
      <c r="F14" s="16">
        <v>2.4718365933899999</v>
      </c>
      <c r="G14" s="16">
        <v>7.6227694449999994E-2</v>
      </c>
      <c r="H14" s="16">
        <v>0.23856230742000001</v>
      </c>
      <c r="I14" s="17">
        <v>0.58919441080000001</v>
      </c>
    </row>
    <row r="15" spans="1:9" x14ac:dyDescent="0.3">
      <c r="A15" s="206"/>
      <c r="B15" s="8" t="s">
        <v>26</v>
      </c>
      <c r="C15" s="182" t="s">
        <v>26</v>
      </c>
      <c r="D15" s="8" t="s">
        <v>26</v>
      </c>
      <c r="E15" s="8" t="s">
        <v>26</v>
      </c>
      <c r="F15" s="8" t="s">
        <v>26</v>
      </c>
      <c r="G15" s="8" t="s">
        <v>26</v>
      </c>
      <c r="H15" s="8" t="s">
        <v>26</v>
      </c>
      <c r="I15" s="9" t="s">
        <v>26</v>
      </c>
    </row>
    <row r="16" spans="1:9" x14ac:dyDescent="0.3">
      <c r="A16" s="207" t="s">
        <v>34</v>
      </c>
      <c r="B16" s="8" t="s">
        <v>26</v>
      </c>
      <c r="C16" s="182" t="s">
        <v>26</v>
      </c>
      <c r="D16" s="8" t="s">
        <v>26</v>
      </c>
      <c r="E16" s="8" t="s">
        <v>26</v>
      </c>
      <c r="F16" s="8" t="s">
        <v>26</v>
      </c>
      <c r="G16" s="8" t="s">
        <v>26</v>
      </c>
      <c r="H16" s="8" t="s">
        <v>26</v>
      </c>
      <c r="I16" s="9" t="s">
        <v>26</v>
      </c>
    </row>
    <row r="17" spans="1:9" x14ac:dyDescent="0.3">
      <c r="A17" s="213" t="s">
        <v>35</v>
      </c>
      <c r="B17" s="18">
        <v>82.281247017372706</v>
      </c>
      <c r="C17" s="187">
        <v>46.024779608451098</v>
      </c>
      <c r="D17" s="18">
        <v>26.879930835741099</v>
      </c>
      <c r="E17" s="18">
        <v>35.172228224467297</v>
      </c>
      <c r="F17" s="18">
        <v>65.731815018475601</v>
      </c>
      <c r="G17" s="18">
        <v>43.995018322177003</v>
      </c>
      <c r="H17" s="18">
        <v>66.632040990411895</v>
      </c>
      <c r="I17" s="19">
        <v>40.2826106400775</v>
      </c>
    </row>
    <row r="18" spans="1:9" x14ac:dyDescent="0.3">
      <c r="A18" s="214" t="s">
        <v>36</v>
      </c>
      <c r="B18" s="20">
        <v>49.366091174128499</v>
      </c>
      <c r="C18" s="188">
        <v>24.586235888285199</v>
      </c>
      <c r="D18" s="20">
        <v>25.972820266903302</v>
      </c>
      <c r="E18" s="20">
        <v>22.220023500889099</v>
      </c>
      <c r="F18" s="20">
        <v>37.780109220987697</v>
      </c>
      <c r="G18" s="20">
        <v>13.2171428455271</v>
      </c>
      <c r="H18" s="20">
        <v>24.2850562807416</v>
      </c>
      <c r="I18" s="21">
        <v>18.899354394270802</v>
      </c>
    </row>
    <row r="19" spans="1:9" x14ac:dyDescent="0.3">
      <c r="A19" s="215" t="s">
        <v>37</v>
      </c>
      <c r="B19" s="22">
        <v>32.915155843244001</v>
      </c>
      <c r="C19" s="187">
        <v>21.438543720165999</v>
      </c>
      <c r="D19" s="22">
        <v>0.90711056883800001</v>
      </c>
      <c r="E19" s="22">
        <v>12.952204723577999</v>
      </c>
      <c r="F19" s="22">
        <v>27.951705797488</v>
      </c>
      <c r="G19" s="22">
        <v>30.777875476649999</v>
      </c>
      <c r="H19" s="22">
        <v>42.346984709669997</v>
      </c>
      <c r="I19" s="23">
        <v>21.383256245807001</v>
      </c>
    </row>
    <row r="20" spans="1:9" x14ac:dyDescent="0.3">
      <c r="A20" s="214" t="s">
        <v>38</v>
      </c>
      <c r="B20" s="20">
        <v>330.39371274744798</v>
      </c>
      <c r="C20" s="188">
        <v>227.05294091191701</v>
      </c>
      <c r="D20" s="20">
        <v>211.486317178441</v>
      </c>
      <c r="E20" s="20">
        <v>193.56820421870799</v>
      </c>
      <c r="F20" s="20">
        <v>204.693185260489</v>
      </c>
      <c r="G20" s="20">
        <v>231.932058005427</v>
      </c>
      <c r="H20" s="20">
        <v>255.596948706006</v>
      </c>
      <c r="I20" s="21">
        <v>262.16366283176501</v>
      </c>
    </row>
    <row r="21" spans="1:9" x14ac:dyDescent="0.3">
      <c r="A21" s="213" t="s">
        <v>39</v>
      </c>
      <c r="B21" s="18">
        <v>249.96522534594399</v>
      </c>
      <c r="C21" s="187">
        <v>171.44467136179099</v>
      </c>
      <c r="D21" s="18">
        <v>209.45841458288999</v>
      </c>
      <c r="E21" s="18">
        <v>167.39091978546</v>
      </c>
      <c r="F21" s="18">
        <v>233.89764081975699</v>
      </c>
      <c r="G21" s="18">
        <v>133.869880801834</v>
      </c>
      <c r="H21" s="18">
        <v>140.41722570077701</v>
      </c>
      <c r="I21" s="19">
        <v>168.63004749150801</v>
      </c>
    </row>
    <row r="22" spans="1:9" x14ac:dyDescent="0.3">
      <c r="A22" s="216" t="s">
        <v>40</v>
      </c>
      <c r="B22" s="24">
        <v>125.297839269406</v>
      </c>
      <c r="C22" s="189">
        <v>76.620744524108304</v>
      </c>
      <c r="D22" s="24">
        <v>140.993255340693</v>
      </c>
      <c r="E22" s="24">
        <v>42.929219965147801</v>
      </c>
      <c r="F22" s="24">
        <v>25.154195244391101</v>
      </c>
      <c r="G22" s="24">
        <v>74.876536968150106</v>
      </c>
      <c r="H22" s="24">
        <v>45.727762454809501</v>
      </c>
      <c r="I22" s="25">
        <v>65.220604864367004</v>
      </c>
    </row>
    <row r="23" spans="1:9" x14ac:dyDescent="0.3">
      <c r="A23" s="213" t="s">
        <v>41</v>
      </c>
      <c r="B23" s="18">
        <v>336.69258703265399</v>
      </c>
      <c r="C23" s="187">
        <v>264.68830610875801</v>
      </c>
      <c r="D23" s="18">
        <v>305.34874162546299</v>
      </c>
      <c r="E23" s="18">
        <v>238.77169795781401</v>
      </c>
      <c r="F23" s="18">
        <v>264.29442963737102</v>
      </c>
      <c r="G23" s="18">
        <v>280.06089013171697</v>
      </c>
      <c r="H23" s="18">
        <v>250.22899739803799</v>
      </c>
      <c r="I23" s="19">
        <v>267.06797736873</v>
      </c>
    </row>
    <row r="24" spans="1:9" x14ac:dyDescent="0.3">
      <c r="A24" s="214" t="s">
        <v>42</v>
      </c>
      <c r="B24" s="20">
        <v>246.47447047127099</v>
      </c>
      <c r="C24" s="188">
        <v>135.50044873508901</v>
      </c>
      <c r="D24" s="20">
        <v>116.793414417902</v>
      </c>
      <c r="E24" s="20">
        <v>124.975475325787</v>
      </c>
      <c r="F24" s="20">
        <v>177.58809698582701</v>
      </c>
      <c r="G24" s="20">
        <v>86.870330933573797</v>
      </c>
      <c r="H24" s="20">
        <v>147.14377820761001</v>
      </c>
      <c r="I24" s="21">
        <v>165.10392956526201</v>
      </c>
    </row>
    <row r="25" spans="1:9" x14ac:dyDescent="0.3">
      <c r="A25" s="217" t="s">
        <v>43</v>
      </c>
      <c r="B25" s="26">
        <v>41.441039987803002</v>
      </c>
      <c r="C25" s="190">
        <v>23.195507029249001</v>
      </c>
      <c r="D25" s="26">
        <v>18.676258226034999</v>
      </c>
      <c r="E25" s="26">
        <v>18.51185743716</v>
      </c>
      <c r="F25" s="26">
        <v>26.920728763810001</v>
      </c>
      <c r="G25" s="26">
        <v>19.335439275540001</v>
      </c>
      <c r="H25" s="26">
        <v>26.327370290024</v>
      </c>
      <c r="I25" s="27">
        <v>25.414433480001001</v>
      </c>
    </row>
    <row r="26" spans="1:9" x14ac:dyDescent="0.3">
      <c r="A26" s="214" t="s">
        <v>44</v>
      </c>
      <c r="B26" s="20">
        <v>583.63810570231101</v>
      </c>
      <c r="C26" s="188">
        <v>400.26087105163202</v>
      </c>
      <c r="D26" s="20">
        <v>422.225790681749</v>
      </c>
      <c r="E26" s="20">
        <v>363.74740192767598</v>
      </c>
      <c r="F26" s="20">
        <v>441.89564712720198</v>
      </c>
      <c r="G26" s="20">
        <v>366.96392651779502</v>
      </c>
      <c r="H26" s="20">
        <v>397.37277560564701</v>
      </c>
      <c r="I26" s="21">
        <v>432.17190693399198</v>
      </c>
    </row>
    <row r="27" spans="1:9" x14ac:dyDescent="0.3">
      <c r="A27" s="206"/>
      <c r="B27" s="8" t="s">
        <v>26</v>
      </c>
      <c r="C27" s="182" t="s">
        <v>26</v>
      </c>
      <c r="D27" s="8" t="s">
        <v>26</v>
      </c>
      <c r="E27" s="8" t="s">
        <v>26</v>
      </c>
      <c r="F27" s="8" t="s">
        <v>26</v>
      </c>
      <c r="G27" s="8" t="s">
        <v>26</v>
      </c>
      <c r="H27" s="8" t="s">
        <v>26</v>
      </c>
      <c r="I27" s="9" t="s">
        <v>26</v>
      </c>
    </row>
    <row r="28" spans="1:9" x14ac:dyDescent="0.3">
      <c r="A28" s="207" t="s">
        <v>45</v>
      </c>
      <c r="B28" s="8" t="s">
        <v>26</v>
      </c>
      <c r="C28" s="182" t="s">
        <v>26</v>
      </c>
      <c r="D28" s="8" t="s">
        <v>26</v>
      </c>
      <c r="E28" s="8" t="s">
        <v>26</v>
      </c>
      <c r="F28" s="8" t="s">
        <v>26</v>
      </c>
      <c r="G28" s="8" t="s">
        <v>26</v>
      </c>
      <c r="H28" s="8" t="s">
        <v>26</v>
      </c>
      <c r="I28" s="9" t="s">
        <v>26</v>
      </c>
    </row>
    <row r="29" spans="1:9" x14ac:dyDescent="0.3">
      <c r="A29" s="218" t="s">
        <v>46</v>
      </c>
      <c r="B29" s="28">
        <v>264.71271331883099</v>
      </c>
      <c r="C29" s="191">
        <v>156.52711848952401</v>
      </c>
      <c r="D29" s="28">
        <v>140.379072424659</v>
      </c>
      <c r="E29" s="28">
        <v>145.97745701737301</v>
      </c>
      <c r="F29" s="28">
        <v>252.122739784066</v>
      </c>
      <c r="G29" s="28">
        <v>71.944868869220002</v>
      </c>
      <c r="H29" s="28">
        <v>133.898192323449</v>
      </c>
      <c r="I29" s="29">
        <v>163.77906515051899</v>
      </c>
    </row>
    <row r="30" spans="1:9" x14ac:dyDescent="0.3">
      <c r="A30" s="219" t="s">
        <v>47</v>
      </c>
      <c r="B30" s="12">
        <v>0.39756362585400001</v>
      </c>
      <c r="C30" s="184">
        <v>0.16551167398800001</v>
      </c>
      <c r="D30" s="12">
        <v>4.2028747165999997E-2</v>
      </c>
      <c r="E30" s="12">
        <v>0.58392386765500004</v>
      </c>
      <c r="F30" s="12">
        <v>1.3773907687999999E-2</v>
      </c>
      <c r="G30" s="12">
        <v>5.1824032344000001E-2</v>
      </c>
      <c r="H30" s="12">
        <v>8.771779851E-3</v>
      </c>
      <c r="I30" s="13">
        <v>0.27338083729000001</v>
      </c>
    </row>
    <row r="31" spans="1:9" x14ac:dyDescent="0.3">
      <c r="A31" s="206" t="s">
        <v>48</v>
      </c>
      <c r="B31" s="8">
        <v>98.488085794933994</v>
      </c>
      <c r="C31" s="182">
        <v>57.263624337457998</v>
      </c>
      <c r="D31" s="8">
        <v>31.770349330504001</v>
      </c>
      <c r="E31" s="8">
        <v>69.622474939938002</v>
      </c>
      <c r="F31" s="8">
        <v>39.950679443212998</v>
      </c>
      <c r="G31" s="8">
        <v>32.361170549680999</v>
      </c>
      <c r="H31" s="8">
        <v>57.538758795461</v>
      </c>
      <c r="I31" s="9">
        <v>71.104930313514004</v>
      </c>
    </row>
    <row r="32" spans="1:9" x14ac:dyDescent="0.3">
      <c r="A32" s="219" t="s">
        <v>49</v>
      </c>
      <c r="B32" s="12">
        <v>80.6615887487458</v>
      </c>
      <c r="C32" s="184">
        <v>61.088433299789102</v>
      </c>
      <c r="D32" s="12">
        <v>66.031892963877297</v>
      </c>
      <c r="E32" s="12">
        <v>52.532475250402499</v>
      </c>
      <c r="F32" s="12">
        <v>97.664810619183299</v>
      </c>
      <c r="G32" s="12">
        <v>36.990414251590998</v>
      </c>
      <c r="H32" s="12">
        <v>51.7025463929632</v>
      </c>
      <c r="I32" s="13">
        <v>68.1103465098588</v>
      </c>
    </row>
    <row r="33" spans="1:9" x14ac:dyDescent="0.3">
      <c r="A33" s="218" t="s">
        <v>50</v>
      </c>
      <c r="B33" s="30">
        <v>85.960602401005005</v>
      </c>
      <c r="C33" s="182">
        <v>38.340572526263998</v>
      </c>
      <c r="D33" s="30">
        <v>42.618858877443998</v>
      </c>
      <c r="E33" s="30">
        <v>24.406430694687</v>
      </c>
      <c r="F33" s="30">
        <v>114.521023629357</v>
      </c>
      <c r="G33" s="31">
        <v>2.6451081002920001</v>
      </c>
      <c r="H33" s="30">
        <v>24.665658914876001</v>
      </c>
      <c r="I33" s="32">
        <v>24.837169164437</v>
      </c>
    </row>
    <row r="34" spans="1:9" x14ac:dyDescent="0.3">
      <c r="A34" s="219" t="s">
        <v>51</v>
      </c>
      <c r="B34" s="12">
        <v>0</v>
      </c>
      <c r="C34" s="184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3">
        <v>0</v>
      </c>
    </row>
    <row r="35" spans="1:9" x14ac:dyDescent="0.3">
      <c r="A35" s="206" t="s">
        <v>52</v>
      </c>
      <c r="B35" s="8">
        <v>38.578065629966098</v>
      </c>
      <c r="C35" s="182">
        <v>37.194409202400799</v>
      </c>
      <c r="D35" s="8">
        <v>20.036670608720701</v>
      </c>
      <c r="E35" s="8">
        <v>35.582276904087202</v>
      </c>
      <c r="F35" s="8">
        <v>28.543457540118599</v>
      </c>
      <c r="G35" s="8">
        <v>52.313729869410103</v>
      </c>
      <c r="H35" s="8">
        <v>59.374509584148399</v>
      </c>
      <c r="I35" s="9">
        <v>45.104679460400199</v>
      </c>
    </row>
    <row r="36" spans="1:9" x14ac:dyDescent="0.3">
      <c r="A36" s="219" t="s">
        <v>53</v>
      </c>
      <c r="B36" s="12">
        <v>17.389290483139501</v>
      </c>
      <c r="C36" s="184">
        <v>9.4616901155680999</v>
      </c>
      <c r="D36" s="12">
        <v>7.9917480739149998</v>
      </c>
      <c r="E36" s="12">
        <v>15.3175617838963</v>
      </c>
      <c r="F36" s="12">
        <v>8.9868403159464005</v>
      </c>
      <c r="G36" s="12">
        <v>7.2870938340561997</v>
      </c>
      <c r="H36" s="12">
        <v>7.5146668860714998</v>
      </c>
      <c r="I36" s="13">
        <v>10.549259892702599</v>
      </c>
    </row>
    <row r="37" spans="1:9" x14ac:dyDescent="0.3">
      <c r="A37" s="206" t="s">
        <v>54</v>
      </c>
      <c r="B37" s="8">
        <v>2.3902955514417998</v>
      </c>
      <c r="C37" s="182">
        <v>1.9148578636282001</v>
      </c>
      <c r="D37" s="8">
        <v>2.4791852080058998</v>
      </c>
      <c r="E37" s="8">
        <v>1.9692302010145</v>
      </c>
      <c r="F37" s="8">
        <v>2.3922247830176002</v>
      </c>
      <c r="G37" s="8">
        <v>1.1791913957796001</v>
      </c>
      <c r="H37" s="8">
        <v>1.1533128878329999</v>
      </c>
      <c r="I37" s="9">
        <v>2.0230487553451999</v>
      </c>
    </row>
    <row r="38" spans="1:9" x14ac:dyDescent="0.3">
      <c r="A38" s="219" t="s">
        <v>55</v>
      </c>
      <c r="B38" s="12">
        <v>19.419955468699499</v>
      </c>
      <c r="C38" s="184">
        <v>16.048853586174001</v>
      </c>
      <c r="D38" s="12">
        <v>23.547110345273399</v>
      </c>
      <c r="E38" s="12">
        <v>6.6371702810780997</v>
      </c>
      <c r="F38" s="12">
        <v>59.1483680433616</v>
      </c>
      <c r="G38" s="12">
        <v>1.3511381945980001</v>
      </c>
      <c r="H38" s="12">
        <v>6.5283968360253004</v>
      </c>
      <c r="I38" s="13">
        <v>14.081864699358301</v>
      </c>
    </row>
    <row r="39" spans="1:9" x14ac:dyDescent="0.3">
      <c r="A39" s="218" t="s">
        <v>56</v>
      </c>
      <c r="B39" s="30">
        <v>85.339126527690794</v>
      </c>
      <c r="C39" s="182">
        <v>48.109580163294503</v>
      </c>
      <c r="D39" s="30">
        <v>28.637485858970301</v>
      </c>
      <c r="E39" s="30">
        <v>36.064745332785797</v>
      </c>
      <c r="F39" s="30">
        <v>72.537048027150206</v>
      </c>
      <c r="G39" s="30">
        <v>45.141414545268198</v>
      </c>
      <c r="H39" s="30">
        <v>68.843791889094902</v>
      </c>
      <c r="I39" s="32">
        <v>43.2876752774308</v>
      </c>
    </row>
    <row r="40" spans="1:9" x14ac:dyDescent="0.3">
      <c r="A40" s="219" t="s">
        <v>57</v>
      </c>
      <c r="B40" s="33">
        <v>0.36269323354130001</v>
      </c>
      <c r="C40" s="192">
        <v>9.2250978170299994E-2</v>
      </c>
      <c r="D40" s="33">
        <v>9.1883163388899999E-2</v>
      </c>
      <c r="E40" s="33">
        <v>3.5778607205700003E-2</v>
      </c>
      <c r="F40" s="33">
        <v>3.5436248232199999E-2</v>
      </c>
      <c r="G40" s="33">
        <v>9.9427244673699997E-2</v>
      </c>
      <c r="H40" s="33">
        <v>0.15360587932110001</v>
      </c>
      <c r="I40" s="34">
        <v>7.3044900715799999E-2</v>
      </c>
    </row>
    <row r="41" spans="1:9" x14ac:dyDescent="0.3">
      <c r="A41" s="206" t="s">
        <v>58</v>
      </c>
      <c r="B41" s="8">
        <v>41.569276787937198</v>
      </c>
      <c r="C41" s="182">
        <v>28.454277394154602</v>
      </c>
      <c r="D41" s="8">
        <v>25.541721129232599</v>
      </c>
      <c r="E41" s="8">
        <v>26.944567116777201</v>
      </c>
      <c r="F41" s="8">
        <v>33.7681724190737</v>
      </c>
      <c r="G41" s="8">
        <v>23.102180825620501</v>
      </c>
      <c r="H41" s="8">
        <v>32.917353775836901</v>
      </c>
      <c r="I41" s="9">
        <v>29.3687670738062</v>
      </c>
    </row>
    <row r="42" spans="1:9" x14ac:dyDescent="0.3">
      <c r="A42" s="220" t="s">
        <v>59</v>
      </c>
      <c r="B42" s="35">
        <v>44.132542973295003</v>
      </c>
      <c r="C42" s="184">
        <v>19.74755374731</v>
      </c>
      <c r="D42" s="35">
        <v>3.187647893127</v>
      </c>
      <c r="E42" s="35">
        <v>9.1559568232139998</v>
      </c>
      <c r="F42" s="35">
        <v>38.804311856308999</v>
      </c>
      <c r="G42" s="35">
        <v>22.138660964321002</v>
      </c>
      <c r="H42" s="35">
        <v>36.080043992579</v>
      </c>
      <c r="I42" s="36">
        <v>13.99195310434</v>
      </c>
    </row>
    <row r="43" spans="1:9" x14ac:dyDescent="0.3">
      <c r="A43" s="206" t="s">
        <v>60</v>
      </c>
      <c r="B43" s="8">
        <v>1.358127380097</v>
      </c>
      <c r="C43" s="182">
        <v>0.62845135869099999</v>
      </c>
      <c r="D43" s="8">
        <v>0.42509614273000002</v>
      </c>
      <c r="E43" s="8">
        <v>1.31614907509</v>
      </c>
      <c r="F43" s="8">
        <v>1.8305428579950001</v>
      </c>
      <c r="G43" s="8">
        <v>0.10792767844999999</v>
      </c>
      <c r="H43" s="8">
        <v>0.34919106332400002</v>
      </c>
      <c r="I43" s="9">
        <v>0.58101861980799996</v>
      </c>
    </row>
    <row r="44" spans="1:9" x14ac:dyDescent="0.3">
      <c r="A44" s="219" t="s">
        <v>61</v>
      </c>
      <c r="B44" s="12">
        <v>5.12709719326</v>
      </c>
      <c r="C44" s="184">
        <v>2.9802543151799998</v>
      </c>
      <c r="D44" s="12">
        <v>2.3271703725599999</v>
      </c>
      <c r="E44" s="12">
        <v>2.3371764189999999</v>
      </c>
      <c r="F44" s="12">
        <v>9.3971592588099995</v>
      </c>
      <c r="G44" s="12">
        <v>1.40981012904</v>
      </c>
      <c r="H44" s="12">
        <v>2.75833629072</v>
      </c>
      <c r="I44" s="13">
        <v>3.9446160994500001</v>
      </c>
    </row>
    <row r="45" spans="1:9" x14ac:dyDescent="0.3">
      <c r="A45" s="218" t="s">
        <v>62</v>
      </c>
      <c r="B45" s="30">
        <v>40.363573160136397</v>
      </c>
      <c r="C45" s="182">
        <v>17.3957507908212</v>
      </c>
      <c r="D45" s="30">
        <v>1.2855736632957999</v>
      </c>
      <c r="E45" s="30">
        <v>8.1349294793003004</v>
      </c>
      <c r="F45" s="30">
        <v>31.237695455493199</v>
      </c>
      <c r="G45" s="30">
        <v>20.836778513736</v>
      </c>
      <c r="H45" s="30">
        <v>33.670898765180098</v>
      </c>
      <c r="I45" s="32">
        <v>10.628355624703</v>
      </c>
    </row>
    <row r="46" spans="1:9" ht="20.399999999999999" x14ac:dyDescent="0.3">
      <c r="A46" s="221" t="s">
        <v>63</v>
      </c>
      <c r="B46" s="33">
        <v>8.70036054952201</v>
      </c>
      <c r="C46" s="192">
        <v>6.1205208620390401</v>
      </c>
      <c r="D46" s="33">
        <v>5.0153090332176102</v>
      </c>
      <c r="E46" s="33">
        <v>7.8984275288885204</v>
      </c>
      <c r="F46" s="33">
        <v>8.9978574410701508</v>
      </c>
      <c r="G46" s="33">
        <v>4.3321575117392399</v>
      </c>
      <c r="H46" s="33">
        <v>6.8821247410865798</v>
      </c>
      <c r="I46" s="34">
        <v>7.47764803523979</v>
      </c>
    </row>
    <row r="47" spans="1:9" x14ac:dyDescent="0.3">
      <c r="A47" s="218" t="s">
        <v>64</v>
      </c>
      <c r="B47" s="30">
        <v>49.063944947629999</v>
      </c>
      <c r="C47" s="182">
        <v>23.516264585918002</v>
      </c>
      <c r="D47" s="30">
        <v>6.3008704870379999</v>
      </c>
      <c r="E47" s="30">
        <v>16.033339196036</v>
      </c>
      <c r="F47" s="30">
        <v>40.23554445189</v>
      </c>
      <c r="G47" s="30">
        <v>25.168909338805001</v>
      </c>
      <c r="H47" s="30">
        <v>40.553003504743003</v>
      </c>
      <c r="I47" s="32">
        <v>18.106057962634001</v>
      </c>
    </row>
    <row r="48" spans="1:9" x14ac:dyDescent="0.3">
      <c r="A48" s="222" t="s">
        <v>65</v>
      </c>
      <c r="B48" s="37">
        <v>29.397205291529499</v>
      </c>
      <c r="C48" s="193">
        <v>13.2239529431981</v>
      </c>
      <c r="D48" s="37">
        <v>0.99038644540155996</v>
      </c>
      <c r="E48" s="37">
        <v>7.3575806583138101</v>
      </c>
      <c r="F48" s="37">
        <v>21.8035163509238</v>
      </c>
      <c r="G48" s="37">
        <v>16.683483133402</v>
      </c>
      <c r="H48" s="37">
        <v>21.4466152747497</v>
      </c>
      <c r="I48" s="38">
        <v>8.5161196566758495</v>
      </c>
    </row>
    <row r="49" spans="1:9" x14ac:dyDescent="0.3">
      <c r="A49" s="206" t="s">
        <v>66</v>
      </c>
      <c r="B49" s="8">
        <v>22.739187848810001</v>
      </c>
      <c r="C49" s="182">
        <v>12.785247065257</v>
      </c>
      <c r="D49" s="8">
        <v>1.527234233425</v>
      </c>
      <c r="E49" s="8">
        <v>6.3668466838860001</v>
      </c>
      <c r="F49" s="8">
        <v>21.021280965022999</v>
      </c>
      <c r="G49" s="8">
        <v>18.957499286889998</v>
      </c>
      <c r="H49" s="8">
        <v>19.309456017763001</v>
      </c>
      <c r="I49" s="9">
        <v>10.196676219026999</v>
      </c>
    </row>
    <row r="50" spans="1:9" x14ac:dyDescent="0.3">
      <c r="A50" s="223"/>
      <c r="B50" s="8" t="s">
        <v>26</v>
      </c>
      <c r="C50" s="182" t="s">
        <v>26</v>
      </c>
      <c r="D50" s="8" t="s">
        <v>26</v>
      </c>
      <c r="E50" s="8" t="s">
        <v>26</v>
      </c>
      <c r="F50" s="8" t="s">
        <v>26</v>
      </c>
      <c r="G50" s="8" t="s">
        <v>26</v>
      </c>
      <c r="H50" s="8" t="s">
        <v>26</v>
      </c>
      <c r="I50" s="9" t="s">
        <v>26</v>
      </c>
    </row>
    <row r="51" spans="1:9" x14ac:dyDescent="0.3">
      <c r="A51" s="207" t="s">
        <v>67</v>
      </c>
      <c r="B51" s="8" t="s">
        <v>26</v>
      </c>
      <c r="C51" s="182" t="s">
        <v>26</v>
      </c>
      <c r="D51" s="8" t="s">
        <v>26</v>
      </c>
      <c r="E51" s="8" t="s">
        <v>26</v>
      </c>
      <c r="F51" s="8" t="s">
        <v>26</v>
      </c>
      <c r="G51" s="8" t="s">
        <v>26</v>
      </c>
      <c r="H51" s="8" t="s">
        <v>26</v>
      </c>
      <c r="I51" s="9" t="s">
        <v>26</v>
      </c>
    </row>
    <row r="52" spans="1:9" x14ac:dyDescent="0.3">
      <c r="A52" s="224" t="s">
        <v>68</v>
      </c>
      <c r="B52" s="12">
        <v>259.91849283489802</v>
      </c>
      <c r="C52" s="184">
        <v>174.231736596773</v>
      </c>
      <c r="D52" s="12">
        <v>157.36200705080799</v>
      </c>
      <c r="E52" s="12">
        <v>173.02347957310701</v>
      </c>
      <c r="F52" s="12">
        <v>241.911095623796</v>
      </c>
      <c r="G52" s="12">
        <v>102.271189051326</v>
      </c>
      <c r="H52" s="12">
        <v>157.35503557419099</v>
      </c>
      <c r="I52" s="13">
        <v>195.238217244585</v>
      </c>
    </row>
    <row r="53" spans="1:9" x14ac:dyDescent="0.3">
      <c r="A53" s="225" t="s">
        <v>69</v>
      </c>
      <c r="B53" s="8">
        <v>5.12709719326</v>
      </c>
      <c r="C53" s="182">
        <v>2.9802543151799998</v>
      </c>
      <c r="D53" s="8">
        <v>2.3271703725599999</v>
      </c>
      <c r="E53" s="8">
        <v>2.3371764189999999</v>
      </c>
      <c r="F53" s="8">
        <v>9.3971592588099995</v>
      </c>
      <c r="G53" s="8">
        <v>1.40981012904</v>
      </c>
      <c r="H53" s="8">
        <v>2.75833629072</v>
      </c>
      <c r="I53" s="9">
        <v>3.9446160994500001</v>
      </c>
    </row>
    <row r="54" spans="1:9" x14ac:dyDescent="0.3">
      <c r="A54" s="226" t="s">
        <v>70</v>
      </c>
      <c r="B54" s="37">
        <v>14.4853506589382</v>
      </c>
      <c r="C54" s="193">
        <v>8.1110042149537005</v>
      </c>
      <c r="D54" s="37">
        <v>7.9391971334953002</v>
      </c>
      <c r="E54" s="37">
        <v>7.5641620025155998</v>
      </c>
      <c r="F54" s="37">
        <v>10.351202995969199</v>
      </c>
      <c r="G54" s="37">
        <v>5.3045013953850004</v>
      </c>
      <c r="H54" s="37">
        <v>9.7008194003621</v>
      </c>
      <c r="I54" s="38">
        <v>7.3027418096296</v>
      </c>
    </row>
    <row r="55" spans="1:9" x14ac:dyDescent="0.3">
      <c r="A55" s="206"/>
      <c r="B55" s="8" t="s">
        <v>26</v>
      </c>
      <c r="C55" s="182" t="s">
        <v>26</v>
      </c>
      <c r="D55" s="8" t="s">
        <v>26</v>
      </c>
      <c r="E55" s="8" t="s">
        <v>26</v>
      </c>
      <c r="F55" s="8" t="s">
        <v>26</v>
      </c>
      <c r="G55" s="8" t="s">
        <v>26</v>
      </c>
      <c r="H55" s="8" t="s">
        <v>26</v>
      </c>
      <c r="I55" s="9" t="s">
        <v>26</v>
      </c>
    </row>
    <row r="56" spans="1:9" x14ac:dyDescent="0.3">
      <c r="A56" s="207" t="s">
        <v>71</v>
      </c>
      <c r="B56" s="8" t="s">
        <v>26</v>
      </c>
      <c r="C56" s="182" t="s">
        <v>26</v>
      </c>
      <c r="D56" s="8" t="s">
        <v>26</v>
      </c>
      <c r="E56" s="8" t="s">
        <v>26</v>
      </c>
      <c r="F56" s="8" t="s">
        <v>26</v>
      </c>
      <c r="G56" s="8" t="s">
        <v>26</v>
      </c>
      <c r="H56" s="8" t="s">
        <v>26</v>
      </c>
      <c r="I56" s="9" t="s">
        <v>26</v>
      </c>
    </row>
    <row r="57" spans="1:9" x14ac:dyDescent="0.3">
      <c r="A57" s="227" t="s">
        <v>72</v>
      </c>
      <c r="B57" s="12">
        <v>34.913065394808697</v>
      </c>
      <c r="C57" s="184">
        <v>33.975446621703497</v>
      </c>
      <c r="D57" s="12">
        <v>14.265983973308799</v>
      </c>
      <c r="E57" s="12">
        <v>33.678161545525597</v>
      </c>
      <c r="F57" s="12">
        <v>23.265306393887698</v>
      </c>
      <c r="G57" s="12">
        <v>51.377790366320099</v>
      </c>
      <c r="H57" s="12">
        <v>58.245642082058303</v>
      </c>
      <c r="I57" s="13">
        <v>40.099613705258101</v>
      </c>
    </row>
    <row r="58" spans="1:9" ht="15" thickBot="1" x14ac:dyDescent="0.35">
      <c r="A58" s="228" t="s">
        <v>73</v>
      </c>
      <c r="B58" s="39">
        <v>20.561511891746999</v>
      </c>
      <c r="C58" s="194">
        <v>16.091491336586</v>
      </c>
      <c r="D58" s="39">
        <v>4.2420235808760003</v>
      </c>
      <c r="E58" s="39">
        <v>25.664906949392002</v>
      </c>
      <c r="F58" s="39">
        <v>5.494953978141</v>
      </c>
      <c r="G58" s="39">
        <v>21.472326402233001</v>
      </c>
      <c r="H58" s="39">
        <v>25.266701762259999</v>
      </c>
      <c r="I58" s="40">
        <v>21.004309913541999</v>
      </c>
    </row>
    <row r="60" spans="1:9" ht="15" x14ac:dyDescent="0.35">
      <c r="A60" s="178" t="s">
        <v>96</v>
      </c>
    </row>
    <row r="61" spans="1:9" ht="15" x14ac:dyDescent="0.35">
      <c r="A61" s="178" t="s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C19A4-4E63-4602-A0ED-563572D74C54}">
  <dimension ref="A1:P27"/>
  <sheetViews>
    <sheetView workbookViewId="0">
      <selection activeCell="P9" sqref="P9"/>
    </sheetView>
  </sheetViews>
  <sheetFormatPr baseColWidth="10" defaultRowHeight="14.4" x14ac:dyDescent="0.3"/>
  <sheetData>
    <row r="1" spans="1:16" x14ac:dyDescent="0.3">
      <c r="A1" s="174" t="s">
        <v>89</v>
      </c>
    </row>
    <row r="2" spans="1:16" x14ac:dyDescent="0.3">
      <c r="A2" s="174" t="s">
        <v>81</v>
      </c>
      <c r="K2" t="s">
        <v>0</v>
      </c>
      <c r="L2" t="s">
        <v>100</v>
      </c>
      <c r="M2" t="s">
        <v>101</v>
      </c>
      <c r="N2" t="s">
        <v>102</v>
      </c>
      <c r="O2" t="s">
        <v>103</v>
      </c>
    </row>
    <row r="3" spans="1:16" x14ac:dyDescent="0.3">
      <c r="K3" t="s">
        <v>1</v>
      </c>
      <c r="L3">
        <v>107619.26020712699</v>
      </c>
      <c r="M3">
        <v>917.45852887113199</v>
      </c>
      <c r="N3">
        <v>2781.5001979609701</v>
      </c>
      <c r="O3">
        <v>25896.5383711332</v>
      </c>
      <c r="P3">
        <v>136520</v>
      </c>
    </row>
    <row r="4" spans="1:16" x14ac:dyDescent="0.3">
      <c r="K4" t="s">
        <v>2</v>
      </c>
      <c r="L4">
        <v>108555.59062460699</v>
      </c>
      <c r="M4">
        <v>1489.2192197382799</v>
      </c>
      <c r="N4">
        <v>1600.1150894899599</v>
      </c>
      <c r="O4">
        <v>25599.028739378999</v>
      </c>
      <c r="P4">
        <v>133342</v>
      </c>
    </row>
    <row r="5" spans="1:16" x14ac:dyDescent="0.3">
      <c r="K5" t="s">
        <v>3</v>
      </c>
      <c r="L5">
        <v>106187.31832972899</v>
      </c>
      <c r="M5">
        <v>-1019.28509558274</v>
      </c>
      <c r="N5">
        <v>1563.5458485613899</v>
      </c>
      <c r="O5">
        <v>26428.973942652301</v>
      </c>
      <c r="P5">
        <v>145805</v>
      </c>
    </row>
    <row r="6" spans="1:16" x14ac:dyDescent="0.3">
      <c r="K6" t="s">
        <v>4</v>
      </c>
      <c r="L6">
        <v>115893.62453406501</v>
      </c>
      <c r="M6">
        <v>-1964.1840311460301</v>
      </c>
      <c r="N6">
        <v>3155.2606872648998</v>
      </c>
      <c r="O6">
        <v>28568.2254902036</v>
      </c>
      <c r="P6">
        <v>155314</v>
      </c>
    </row>
    <row r="7" spans="1:16" x14ac:dyDescent="0.3">
      <c r="K7" t="s">
        <v>5</v>
      </c>
      <c r="L7">
        <v>123621.13240431499</v>
      </c>
      <c r="M7">
        <v>141.057688601313</v>
      </c>
      <c r="N7">
        <v>1773.72436289026</v>
      </c>
      <c r="O7">
        <v>29591.8388173313</v>
      </c>
      <c r="P7">
        <v>151041</v>
      </c>
    </row>
    <row r="8" spans="1:16" x14ac:dyDescent="0.3">
      <c r="K8" t="s">
        <v>6</v>
      </c>
      <c r="L8">
        <v>118380.455625758</v>
      </c>
      <c r="M8">
        <v>2368.7481832824301</v>
      </c>
      <c r="N8">
        <v>1440.58916543797</v>
      </c>
      <c r="O8">
        <v>28581.243361336099</v>
      </c>
      <c r="P8">
        <v>147</v>
      </c>
    </row>
    <row r="9" spans="1:16" x14ac:dyDescent="0.3">
      <c r="K9" t="s">
        <v>7</v>
      </c>
      <c r="L9">
        <v>121527.75669134301</v>
      </c>
      <c r="M9">
        <v>-3412.0753967565702</v>
      </c>
      <c r="N9">
        <v>566.16522359713304</v>
      </c>
      <c r="O9">
        <v>28201.510427659901</v>
      </c>
    </row>
    <row r="27" spans="1:1" x14ac:dyDescent="0.3">
      <c r="A27" t="s">
        <v>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5CD76-1FCA-4C92-A932-46E68296C765}">
  <dimension ref="A1:T28"/>
  <sheetViews>
    <sheetView workbookViewId="0">
      <selection activeCell="K2" sqref="K2:T9"/>
    </sheetView>
  </sheetViews>
  <sheetFormatPr baseColWidth="10" defaultRowHeight="14.4" x14ac:dyDescent="0.3"/>
  <sheetData>
    <row r="1" spans="1:20" x14ac:dyDescent="0.3">
      <c r="A1" s="174" t="s">
        <v>88</v>
      </c>
    </row>
    <row r="2" spans="1:20" x14ac:dyDescent="0.3">
      <c r="A2" s="174" t="s">
        <v>81</v>
      </c>
      <c r="K2" t="s">
        <v>0</v>
      </c>
      <c r="L2" t="s">
        <v>111</v>
      </c>
      <c r="M2" t="s">
        <v>112</v>
      </c>
      <c r="N2" t="s">
        <v>113</v>
      </c>
      <c r="O2" t="s">
        <v>114</v>
      </c>
      <c r="P2" t="s">
        <v>115</v>
      </c>
      <c r="Q2" t="s">
        <v>116</v>
      </c>
      <c r="R2" t="s">
        <v>117</v>
      </c>
      <c r="S2" t="s">
        <v>118</v>
      </c>
      <c r="T2" t="s">
        <v>119</v>
      </c>
    </row>
    <row r="3" spans="1:20" x14ac:dyDescent="0.3">
      <c r="K3" t="s">
        <v>1</v>
      </c>
      <c r="L3">
        <v>17751.397748307802</v>
      </c>
      <c r="M3">
        <v>9647.9127422976399</v>
      </c>
      <c r="N3">
        <v>8416.1434380608807</v>
      </c>
      <c r="O3">
        <v>15454.046566264</v>
      </c>
      <c r="P3">
        <v>3166.60410998916</v>
      </c>
      <c r="Q3">
        <v>9545.0090605512396</v>
      </c>
      <c r="R3">
        <v>12257.269513253999</v>
      </c>
      <c r="S3">
        <v>10625.658915128201</v>
      </c>
      <c r="T3">
        <v>8406.9500431160905</v>
      </c>
    </row>
    <row r="4" spans="1:20" x14ac:dyDescent="0.3">
      <c r="K4" t="s">
        <v>2</v>
      </c>
      <c r="L4">
        <v>17659.850362286699</v>
      </c>
      <c r="M4">
        <v>9564.0803384015398</v>
      </c>
      <c r="N4">
        <v>8778.8566577153506</v>
      </c>
      <c r="O4">
        <v>13930.875899131701</v>
      </c>
      <c r="P4">
        <v>3171.9704490992799</v>
      </c>
      <c r="Q4">
        <v>9597.4292918432293</v>
      </c>
      <c r="R4">
        <v>12677.253283938</v>
      </c>
      <c r="S4">
        <v>10541.769586640999</v>
      </c>
      <c r="T4">
        <v>8582.91902179321</v>
      </c>
    </row>
    <row r="5" spans="1:20" x14ac:dyDescent="0.3">
      <c r="K5" t="s">
        <v>3</v>
      </c>
      <c r="L5">
        <v>17625.736274645998</v>
      </c>
      <c r="M5">
        <v>9451.7404395581707</v>
      </c>
      <c r="N5">
        <v>8141.5362051601396</v>
      </c>
      <c r="O5">
        <v>15012.8873418604</v>
      </c>
      <c r="P5">
        <v>3238.6030299537301</v>
      </c>
      <c r="Q5">
        <v>9716.6244566865098</v>
      </c>
      <c r="R5">
        <v>12368.0537734805</v>
      </c>
      <c r="S5">
        <v>9835.76493865876</v>
      </c>
      <c r="T5">
        <v>8607.02368451041</v>
      </c>
    </row>
    <row r="6" spans="1:20" x14ac:dyDescent="0.3">
      <c r="K6" t="s">
        <v>4</v>
      </c>
      <c r="L6">
        <v>17551.508179946599</v>
      </c>
      <c r="M6">
        <v>9961.18993438297</v>
      </c>
      <c r="N6">
        <v>8845.5868202581005</v>
      </c>
      <c r="O6">
        <v>16450.353929423702</v>
      </c>
      <c r="P6">
        <v>3217.4546647168399</v>
      </c>
      <c r="Q6">
        <v>10147.038748019901</v>
      </c>
      <c r="R6">
        <v>12917.2755327953</v>
      </c>
      <c r="S6">
        <v>9970.2542170177603</v>
      </c>
      <c r="T6">
        <v>8531.0716137646596</v>
      </c>
    </row>
    <row r="7" spans="1:20" x14ac:dyDescent="0.3">
      <c r="K7" t="s">
        <v>5</v>
      </c>
      <c r="L7">
        <v>19500.599345228598</v>
      </c>
      <c r="M7">
        <v>12308.1499380066</v>
      </c>
      <c r="N7">
        <v>11475.065736086401</v>
      </c>
      <c r="O7">
        <v>16650.448365159999</v>
      </c>
      <c r="P7">
        <v>3680.4724127917402</v>
      </c>
      <c r="Q7">
        <v>10932.2390709231</v>
      </c>
      <c r="R7">
        <v>14009.1306470935</v>
      </c>
      <c r="S7">
        <v>12331.052157243401</v>
      </c>
      <c r="T7">
        <v>8570.6206981056002</v>
      </c>
    </row>
    <row r="8" spans="1:20" x14ac:dyDescent="0.3">
      <c r="K8" t="s">
        <v>6</v>
      </c>
      <c r="L8">
        <v>21270.021090479699</v>
      </c>
      <c r="M8">
        <v>14435.9359117845</v>
      </c>
      <c r="N8">
        <v>10346.611894827</v>
      </c>
      <c r="O8">
        <v>16800.160122622699</v>
      </c>
      <c r="P8">
        <v>3689.7400927356598</v>
      </c>
      <c r="Q8">
        <v>10603.596827077399</v>
      </c>
      <c r="R8">
        <v>14499.126842178501</v>
      </c>
      <c r="S8">
        <v>12021.830388181699</v>
      </c>
      <c r="T8">
        <v>8597.7107706338593</v>
      </c>
    </row>
    <row r="9" spans="1:20" x14ac:dyDescent="0.3">
      <c r="K9" t="s">
        <v>7</v>
      </c>
      <c r="L9">
        <v>20820.285100614299</v>
      </c>
      <c r="M9">
        <v>12916.7445631871</v>
      </c>
      <c r="N9">
        <v>9681.3424385895596</v>
      </c>
      <c r="O9">
        <v>16790.502636376899</v>
      </c>
      <c r="P9">
        <v>3783.10987411306</v>
      </c>
      <c r="Q9">
        <v>10345.8179207664</v>
      </c>
      <c r="R9">
        <v>15398.984772989201</v>
      </c>
      <c r="S9">
        <v>12168.546872180401</v>
      </c>
      <c r="T9">
        <v>8625.91565092989</v>
      </c>
    </row>
    <row r="28" spans="1:1" x14ac:dyDescent="0.3">
      <c r="A28" t="s">
        <v>15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06479-6D46-4369-BC89-A52B6DF7ECEA}">
  <dimension ref="A1:S26"/>
  <sheetViews>
    <sheetView workbookViewId="0">
      <selection activeCell="R9" sqref="R9"/>
    </sheetView>
  </sheetViews>
  <sheetFormatPr baseColWidth="10" defaultRowHeight="14.4" x14ac:dyDescent="0.3"/>
  <sheetData>
    <row r="1" spans="1:19" x14ac:dyDescent="0.3">
      <c r="A1" s="174" t="s">
        <v>86</v>
      </c>
      <c r="B1" s="174"/>
      <c r="C1" s="174"/>
      <c r="D1" s="174"/>
      <c r="E1" s="174"/>
      <c r="F1" s="174"/>
      <c r="G1" s="174"/>
    </row>
    <row r="2" spans="1:19" x14ac:dyDescent="0.3">
      <c r="A2" s="174" t="s">
        <v>87</v>
      </c>
      <c r="B2" s="174"/>
      <c r="C2" s="174"/>
      <c r="D2" s="174"/>
      <c r="E2" s="174"/>
      <c r="F2" s="174"/>
      <c r="G2" s="174"/>
      <c r="L2" t="s">
        <v>0</v>
      </c>
      <c r="M2" t="s">
        <v>104</v>
      </c>
      <c r="N2" t="s">
        <v>105</v>
      </c>
      <c r="O2" t="s">
        <v>106</v>
      </c>
      <c r="P2" t="s">
        <v>107</v>
      </c>
      <c r="Q2" t="s">
        <v>108</v>
      </c>
      <c r="R2" t="s">
        <v>109</v>
      </c>
      <c r="S2" t="s">
        <v>110</v>
      </c>
    </row>
    <row r="3" spans="1:19" x14ac:dyDescent="0.3">
      <c r="A3" s="174"/>
      <c r="B3" s="174"/>
      <c r="C3" s="174"/>
      <c r="D3" s="174"/>
      <c r="E3" s="174"/>
      <c r="F3" s="174"/>
      <c r="G3" s="174"/>
      <c r="L3" t="s">
        <v>1</v>
      </c>
      <c r="M3">
        <v>-13.200889275</v>
      </c>
      <c r="N3">
        <v>2.7816163703999899</v>
      </c>
      <c r="O3">
        <v>17.496347400000001</v>
      </c>
      <c r="P3">
        <v>32.710469847299997</v>
      </c>
      <c r="Q3">
        <v>52.317200577599998</v>
      </c>
      <c r="R3">
        <v>20.836314937085501</v>
      </c>
      <c r="S3">
        <v>900</v>
      </c>
    </row>
    <row r="4" spans="1:19" x14ac:dyDescent="0.3">
      <c r="L4" t="s">
        <v>2</v>
      </c>
      <c r="M4">
        <v>-9.9567993930000007</v>
      </c>
      <c r="N4">
        <v>7.0898519999999996</v>
      </c>
      <c r="O4">
        <v>19.001033549999999</v>
      </c>
      <c r="P4">
        <v>32.595479474999998</v>
      </c>
      <c r="Q4">
        <v>53.243330649999997</v>
      </c>
      <c r="R4">
        <v>21.168755982166701</v>
      </c>
      <c r="S4">
        <v>899</v>
      </c>
    </row>
    <row r="5" spans="1:19" x14ac:dyDescent="0.3">
      <c r="L5" t="s">
        <v>3</v>
      </c>
      <c r="M5">
        <v>-13.407449359999999</v>
      </c>
      <c r="N5">
        <v>2.3078337807999998</v>
      </c>
      <c r="O5">
        <v>15.5801804</v>
      </c>
      <c r="P5">
        <v>30.674066933999999</v>
      </c>
      <c r="Q5">
        <v>50.306994260000003</v>
      </c>
      <c r="R5">
        <v>17.9346458666557</v>
      </c>
      <c r="S5">
        <v>899</v>
      </c>
    </row>
    <row r="6" spans="1:19" x14ac:dyDescent="0.3">
      <c r="L6" t="s">
        <v>4</v>
      </c>
      <c r="M6">
        <v>-7.4608766900000001</v>
      </c>
      <c r="N6">
        <v>9.3059447599999991</v>
      </c>
      <c r="O6">
        <v>23.81584273</v>
      </c>
      <c r="P6">
        <v>42.024445199200002</v>
      </c>
      <c r="Q6">
        <v>65.514265174149998</v>
      </c>
      <c r="R6">
        <v>27.561632940260498</v>
      </c>
      <c r="S6">
        <v>907</v>
      </c>
    </row>
    <row r="7" spans="1:19" x14ac:dyDescent="0.3">
      <c r="L7" t="s">
        <v>5</v>
      </c>
      <c r="M7">
        <v>-11.402792870400001</v>
      </c>
      <c r="N7">
        <v>5.6982988753999999</v>
      </c>
      <c r="O7">
        <v>20.219477008399998</v>
      </c>
      <c r="P7">
        <v>40.090355279999997</v>
      </c>
      <c r="Q7">
        <v>64.515868332400004</v>
      </c>
      <c r="R7">
        <v>23.035113934569001</v>
      </c>
      <c r="S7">
        <v>900</v>
      </c>
    </row>
    <row r="8" spans="1:19" x14ac:dyDescent="0.3">
      <c r="L8" t="s">
        <v>6</v>
      </c>
      <c r="M8">
        <v>-15.471335893499999</v>
      </c>
      <c r="N8">
        <v>-0.85318189380000198</v>
      </c>
      <c r="O8">
        <v>14.84753328</v>
      </c>
      <c r="P8">
        <v>30.3225136794</v>
      </c>
      <c r="Q8">
        <v>50.516628992999998</v>
      </c>
      <c r="R8">
        <v>15.4434442137464</v>
      </c>
      <c r="S8">
        <v>889</v>
      </c>
    </row>
    <row r="9" spans="1:19" x14ac:dyDescent="0.3">
      <c r="L9" t="s">
        <v>7</v>
      </c>
      <c r="M9">
        <v>-22.005019999999998</v>
      </c>
      <c r="N9">
        <v>-3.2226300000000001</v>
      </c>
      <c r="O9">
        <v>12.683005</v>
      </c>
      <c r="P9">
        <v>29.380559999999999</v>
      </c>
      <c r="Q9">
        <v>48.741570000000003</v>
      </c>
      <c r="R9">
        <v>11.4540150720941</v>
      </c>
      <c r="S9">
        <v>887</v>
      </c>
    </row>
    <row r="26" spans="1:1" x14ac:dyDescent="0.3">
      <c r="A26" t="s">
        <v>15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7CD22-3CE3-4C7E-BEEA-FC1A7A22725E}">
  <dimension ref="A1:L32"/>
  <sheetViews>
    <sheetView workbookViewId="0">
      <selection activeCell="G31" sqref="G31"/>
    </sheetView>
  </sheetViews>
  <sheetFormatPr baseColWidth="10" defaultRowHeight="14.4" x14ac:dyDescent="0.3"/>
  <cols>
    <col min="8" max="8" width="23.77734375" bestFit="1" customWidth="1"/>
    <col min="10" max="11" width="14.77734375" bestFit="1" customWidth="1"/>
  </cols>
  <sheetData>
    <row r="1" spans="1:12" s="174" customFormat="1" ht="28.8" x14ac:dyDescent="0.3">
      <c r="A1" s="174" t="s">
        <v>84</v>
      </c>
      <c r="H1" s="232" t="s">
        <v>135</v>
      </c>
      <c r="I1" s="235" t="s">
        <v>132</v>
      </c>
      <c r="J1" s="232" t="s">
        <v>133</v>
      </c>
      <c r="K1" s="232" t="s">
        <v>134</v>
      </c>
      <c r="L1" s="174" t="s">
        <v>148</v>
      </c>
    </row>
    <row r="2" spans="1:12" s="174" customFormat="1" x14ac:dyDescent="0.3">
      <c r="A2" s="174" t="s">
        <v>85</v>
      </c>
      <c r="H2" s="233" t="s">
        <v>136</v>
      </c>
      <c r="I2">
        <v>11</v>
      </c>
      <c r="J2" s="1">
        <v>35.322758127</v>
      </c>
      <c r="K2" s="1">
        <v>19.268933690000001</v>
      </c>
      <c r="L2" s="236">
        <f>100*(K2-J2)/J2</f>
        <v>-45.448954974806398</v>
      </c>
    </row>
    <row r="3" spans="1:12" x14ac:dyDescent="0.3">
      <c r="H3" s="233" t="s">
        <v>137</v>
      </c>
      <c r="I3">
        <v>24</v>
      </c>
      <c r="J3" s="1">
        <v>20.240831010000001</v>
      </c>
      <c r="K3" s="1">
        <v>5.5198754379999997</v>
      </c>
      <c r="L3" s="236">
        <f t="shared" ref="L3:L14" si="0">100*(K3-J3)/J3</f>
        <v>-72.729007839288315</v>
      </c>
    </row>
    <row r="4" spans="1:12" x14ac:dyDescent="0.3">
      <c r="H4" s="233" t="s">
        <v>138</v>
      </c>
      <c r="I4">
        <v>27</v>
      </c>
      <c r="J4" s="1">
        <v>35.855250138000002</v>
      </c>
      <c r="K4" s="1">
        <v>31.934812130000001</v>
      </c>
      <c r="L4" s="236">
        <f t="shared" si="0"/>
        <v>-10.93406960741031</v>
      </c>
    </row>
    <row r="5" spans="1:12" x14ac:dyDescent="0.3">
      <c r="H5" s="233" t="s">
        <v>139</v>
      </c>
      <c r="I5">
        <v>28</v>
      </c>
      <c r="J5" s="1">
        <v>30.597614165</v>
      </c>
      <c r="K5" s="1">
        <v>33.104020437999999</v>
      </c>
      <c r="L5" s="236">
        <f t="shared" si="0"/>
        <v>8.1915088525661179</v>
      </c>
    </row>
    <row r="6" spans="1:12" x14ac:dyDescent="0.3">
      <c r="H6" s="233" t="s">
        <v>140</v>
      </c>
      <c r="I6">
        <v>32</v>
      </c>
      <c r="J6" s="1">
        <v>42.836621907999998</v>
      </c>
      <c r="K6" s="1">
        <v>27.688074158999999</v>
      </c>
      <c r="L6" s="236">
        <f t="shared" si="0"/>
        <v>-35.36354426251085</v>
      </c>
    </row>
    <row r="7" spans="1:12" x14ac:dyDescent="0.3">
      <c r="H7" s="233" t="s">
        <v>141</v>
      </c>
      <c r="I7">
        <v>44</v>
      </c>
      <c r="J7" s="1">
        <v>51.249226604</v>
      </c>
      <c r="K7" s="1">
        <v>30.525132889000002</v>
      </c>
      <c r="L7" s="236">
        <f t="shared" si="0"/>
        <v>-40.437866263102755</v>
      </c>
    </row>
    <row r="8" spans="1:12" x14ac:dyDescent="0.3">
      <c r="H8" s="233" t="s">
        <v>142</v>
      </c>
      <c r="I8">
        <v>52</v>
      </c>
      <c r="J8" s="1">
        <v>34.954225907000001</v>
      </c>
      <c r="K8" s="1">
        <v>25.145184950000001</v>
      </c>
      <c r="L8" s="236">
        <f t="shared" si="0"/>
        <v>-28.062532361889964</v>
      </c>
    </row>
    <row r="9" spans="1:12" x14ac:dyDescent="0.3">
      <c r="H9" s="233" t="s">
        <v>143</v>
      </c>
      <c r="I9">
        <v>53</v>
      </c>
      <c r="J9" s="1">
        <v>38.764630760000003</v>
      </c>
      <c r="K9" s="1">
        <v>39.064035820000001</v>
      </c>
      <c r="L9" s="236">
        <f t="shared" si="0"/>
        <v>0.7723665984429926</v>
      </c>
    </row>
    <row r="10" spans="1:12" x14ac:dyDescent="0.3">
      <c r="H10" s="233" t="s">
        <v>144</v>
      </c>
      <c r="I10">
        <v>75</v>
      </c>
      <c r="J10" s="1">
        <v>19.388891690000001</v>
      </c>
      <c r="K10" s="1">
        <v>9.1363322829999998</v>
      </c>
      <c r="L10" s="236">
        <f t="shared" si="0"/>
        <v>-52.878522253481115</v>
      </c>
    </row>
    <row r="11" spans="1:12" x14ac:dyDescent="0.3">
      <c r="H11" s="233" t="s">
        <v>75</v>
      </c>
      <c r="I11">
        <v>76</v>
      </c>
      <c r="J11" s="1">
        <v>16.463124521000001</v>
      </c>
      <c r="K11" s="1">
        <v>12.752217501000001</v>
      </c>
      <c r="L11" s="236">
        <f t="shared" si="0"/>
        <v>-22.540721327026649</v>
      </c>
    </row>
    <row r="12" spans="1:12" x14ac:dyDescent="0.3">
      <c r="H12" s="233" t="s">
        <v>145</v>
      </c>
      <c r="I12">
        <v>84</v>
      </c>
      <c r="J12" s="1">
        <v>27.192027625000001</v>
      </c>
      <c r="K12" s="1">
        <v>23.584436388</v>
      </c>
      <c r="L12" s="236">
        <f t="shared" si="0"/>
        <v>-13.267091688606657</v>
      </c>
    </row>
    <row r="13" spans="1:12" x14ac:dyDescent="0.3">
      <c r="H13" s="233" t="s">
        <v>146</v>
      </c>
      <c r="I13">
        <v>93</v>
      </c>
      <c r="J13" s="1">
        <v>13.577528130999999</v>
      </c>
      <c r="K13" s="1">
        <v>25.062973954</v>
      </c>
      <c r="L13" s="236">
        <f t="shared" si="0"/>
        <v>84.591581856321923</v>
      </c>
    </row>
    <row r="14" spans="1:12" x14ac:dyDescent="0.3">
      <c r="H14" s="233" t="s">
        <v>147</v>
      </c>
      <c r="I14">
        <v>94</v>
      </c>
      <c r="J14" s="1">
        <v>27.623727237000001</v>
      </c>
      <c r="K14" s="1">
        <v>26.407114625999998</v>
      </c>
      <c r="L14" s="236">
        <f t="shared" si="0"/>
        <v>-4.4042304666635896</v>
      </c>
    </row>
    <row r="15" spans="1:12" x14ac:dyDescent="0.3">
      <c r="H15" s="233"/>
      <c r="J15" s="234"/>
      <c r="K15" s="234"/>
    </row>
    <row r="16" spans="1:12" x14ac:dyDescent="0.3">
      <c r="H16" s="233"/>
      <c r="J16" s="234"/>
      <c r="K16" s="234"/>
    </row>
    <row r="32" spans="1:1" x14ac:dyDescent="0.3">
      <c r="A32" t="s">
        <v>91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FE7D-4CA7-41D9-AB0D-E3BEA5B893D7}">
  <dimension ref="A2:Q28"/>
  <sheetViews>
    <sheetView topLeftCell="A2" workbookViewId="0">
      <selection activeCell="A2" sqref="A2:C3"/>
    </sheetView>
  </sheetViews>
  <sheetFormatPr baseColWidth="10" defaultRowHeight="14.4" x14ac:dyDescent="0.3"/>
  <cols>
    <col min="11" max="11" width="20.33203125" bestFit="1" customWidth="1"/>
  </cols>
  <sheetData>
    <row r="2" spans="1:17" x14ac:dyDescent="0.3">
      <c r="A2" s="174" t="s">
        <v>83</v>
      </c>
      <c r="B2" s="174"/>
      <c r="C2" s="174"/>
    </row>
    <row r="3" spans="1:17" x14ac:dyDescent="0.3">
      <c r="A3" s="174" t="s">
        <v>81</v>
      </c>
      <c r="B3" s="174"/>
      <c r="C3" s="174"/>
    </row>
    <row r="4" spans="1:17" x14ac:dyDescent="0.3">
      <c r="K4" t="s">
        <v>0</v>
      </c>
      <c r="L4" t="s">
        <v>99</v>
      </c>
      <c r="M4" t="s">
        <v>120</v>
      </c>
      <c r="N4" t="s">
        <v>121</v>
      </c>
      <c r="O4" t="s">
        <v>122</v>
      </c>
      <c r="P4" t="s">
        <v>123</v>
      </c>
      <c r="Q4" t="s">
        <v>124</v>
      </c>
    </row>
    <row r="5" spans="1:17" x14ac:dyDescent="0.3">
      <c r="K5" t="s">
        <v>125</v>
      </c>
      <c r="L5" s="1">
        <v>36477.601219999997</v>
      </c>
      <c r="M5" s="1">
        <v>6149.9180889999998</v>
      </c>
      <c r="N5" s="1">
        <v>15315.77997</v>
      </c>
      <c r="O5" s="1">
        <v>2259.685661</v>
      </c>
      <c r="P5" s="1">
        <v>23725.383720000002</v>
      </c>
      <c r="Q5" s="1">
        <v>12752.217500999999</v>
      </c>
    </row>
    <row r="6" spans="1:17" x14ac:dyDescent="0.3">
      <c r="K6" t="s">
        <v>126</v>
      </c>
      <c r="L6" s="1">
        <v>46698.679510000002</v>
      </c>
      <c r="M6" s="1">
        <v>5987.0762359999999</v>
      </c>
      <c r="N6" s="1">
        <v>17034.069500000001</v>
      </c>
      <c r="O6" s="1">
        <v>2112.110948</v>
      </c>
      <c r="P6" s="1">
        <v>25133.256689999998</v>
      </c>
      <c r="Q6" s="1">
        <v>21565.422825000001</v>
      </c>
    </row>
    <row r="7" spans="1:17" x14ac:dyDescent="0.3">
      <c r="K7" t="s">
        <v>127</v>
      </c>
      <c r="L7" s="1">
        <v>36143.592340000003</v>
      </c>
      <c r="M7" s="1">
        <v>4247.1805080000004</v>
      </c>
      <c r="N7" s="1">
        <v>11810.11312</v>
      </c>
      <c r="O7" s="1">
        <v>1128.7994200000001</v>
      </c>
      <c r="P7" s="1">
        <v>17186.093049999999</v>
      </c>
      <c r="Q7" s="1">
        <v>18957.499286999999</v>
      </c>
    </row>
    <row r="8" spans="1:17" x14ac:dyDescent="0.3">
      <c r="K8" t="s">
        <v>128</v>
      </c>
      <c r="L8" s="1">
        <v>50451.612910000003</v>
      </c>
      <c r="M8" s="1">
        <v>7199.5607890000001</v>
      </c>
      <c r="N8" s="1">
        <v>15768.81669</v>
      </c>
      <c r="O8" s="1">
        <v>6535.9958020000004</v>
      </c>
      <c r="P8" s="1">
        <v>29504.37328</v>
      </c>
      <c r="Q8" s="1">
        <v>20947.239633000001</v>
      </c>
    </row>
    <row r="9" spans="1:17" x14ac:dyDescent="0.3">
      <c r="K9" t="s">
        <v>129</v>
      </c>
      <c r="L9" s="1">
        <v>32618.509279999998</v>
      </c>
      <c r="M9" s="1">
        <v>6841.3539650000002</v>
      </c>
      <c r="N9" s="1">
        <v>17296.4656</v>
      </c>
      <c r="O9" s="1">
        <v>2113.843034</v>
      </c>
      <c r="P9" s="1">
        <v>26251.6626</v>
      </c>
      <c r="Q9" s="1">
        <v>6366.8466840000001</v>
      </c>
    </row>
    <row r="10" spans="1:17" x14ac:dyDescent="0.3">
      <c r="K10" t="s">
        <v>130</v>
      </c>
      <c r="L10" s="1">
        <v>43849.923020000002</v>
      </c>
      <c r="M10" s="1">
        <v>6178.9185660000003</v>
      </c>
      <c r="N10" s="1">
        <v>16604.63135</v>
      </c>
      <c r="O10" s="1">
        <v>1756.917083</v>
      </c>
      <c r="P10" s="1">
        <v>24540.467000000001</v>
      </c>
      <c r="Q10" s="1">
        <v>19309.456018000001</v>
      </c>
    </row>
    <row r="11" spans="1:17" x14ac:dyDescent="0.3">
      <c r="K11" t="s">
        <v>131</v>
      </c>
      <c r="L11" s="1">
        <v>34684.859570000001</v>
      </c>
      <c r="M11" s="1">
        <v>5851.4247420000002</v>
      </c>
      <c r="N11" s="1">
        <v>15476.079400000001</v>
      </c>
      <c r="O11" s="1">
        <v>3160.6792139999998</v>
      </c>
      <c r="P11" s="1">
        <v>24488.183349999999</v>
      </c>
      <c r="Q11" s="1">
        <v>10196.676219000001</v>
      </c>
    </row>
    <row r="12" spans="1:17" x14ac:dyDescent="0.3">
      <c r="K12" t="s">
        <v>9</v>
      </c>
      <c r="L12" s="1">
        <v>21911.138800000001</v>
      </c>
      <c r="M12" s="1">
        <v>6074.4456120000004</v>
      </c>
      <c r="N12" s="1">
        <v>12539.327660000001</v>
      </c>
      <c r="O12" s="1">
        <v>1780.566677</v>
      </c>
      <c r="P12" s="1">
        <v>20394.339940000002</v>
      </c>
      <c r="Q12" s="1">
        <v>1516.7988519999999</v>
      </c>
    </row>
    <row r="28" spans="1:1" x14ac:dyDescent="0.3">
      <c r="A28" t="s">
        <v>90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DA747-004D-40F6-BFB0-A90792268A62}">
  <dimension ref="A1:T30"/>
  <sheetViews>
    <sheetView zoomScale="79" workbookViewId="0">
      <selection sqref="A1:A1048576"/>
    </sheetView>
  </sheetViews>
  <sheetFormatPr baseColWidth="10" defaultRowHeight="14.4" x14ac:dyDescent="0.3"/>
  <sheetData>
    <row r="1" spans="6:20" x14ac:dyDescent="0.3">
      <c r="F1" s="173"/>
      <c r="N1" t="s">
        <v>79</v>
      </c>
      <c r="O1" t="s">
        <v>9</v>
      </c>
      <c r="P1" t="s">
        <v>10</v>
      </c>
      <c r="Q1" t="s">
        <v>11</v>
      </c>
      <c r="R1" t="s">
        <v>12</v>
      </c>
      <c r="S1" s="173" t="s">
        <v>13</v>
      </c>
      <c r="T1" t="s">
        <v>14</v>
      </c>
    </row>
    <row r="2" spans="6:20" x14ac:dyDescent="0.3">
      <c r="F2" s="173"/>
      <c r="M2" t="s">
        <v>1</v>
      </c>
      <c r="N2" s="1">
        <v>18.872997977581331</v>
      </c>
      <c r="O2" s="1">
        <v>4.6471857130855945</v>
      </c>
      <c r="P2" s="1">
        <v>25.199435704448963</v>
      </c>
      <c r="Q2" s="1">
        <v>10.700796892175104</v>
      </c>
      <c r="R2" s="1">
        <v>42.936465007247293</v>
      </c>
      <c r="S2" s="1">
        <v>21.795111202410332</v>
      </c>
      <c r="T2" s="1">
        <v>35.915623194047107</v>
      </c>
    </row>
    <row r="3" spans="6:20" x14ac:dyDescent="0.3">
      <c r="F3" s="173"/>
      <c r="M3" t="s">
        <v>2</v>
      </c>
      <c r="N3" s="1">
        <v>18.652208752548589</v>
      </c>
      <c r="O3" s="1">
        <v>4.9484295927454616</v>
      </c>
      <c r="P3" s="1">
        <v>20.899281605098224</v>
      </c>
      <c r="Q3" s="1">
        <v>8.0811162315241951</v>
      </c>
      <c r="R3" s="1">
        <v>44.469494077794195</v>
      </c>
      <c r="S3" s="1">
        <v>22.862922872671994</v>
      </c>
      <c r="T3" s="1">
        <v>35.787765252930413</v>
      </c>
    </row>
    <row r="4" spans="6:20" x14ac:dyDescent="0.3">
      <c r="F4" s="173"/>
      <c r="M4" t="s">
        <v>3</v>
      </c>
      <c r="N4" s="1">
        <v>19.847449820683011</v>
      </c>
      <c r="O4" s="1">
        <v>6.2646664263312708</v>
      </c>
      <c r="P4" s="1">
        <v>23.533425162263036</v>
      </c>
      <c r="Q4" s="1">
        <v>7.4494501429745519</v>
      </c>
      <c r="R4" s="1">
        <v>47.531641342871325</v>
      </c>
      <c r="S4" s="1">
        <v>25.266864665100471</v>
      </c>
      <c r="T4" s="1">
        <v>35.622470962480477</v>
      </c>
    </row>
    <row r="5" spans="6:20" x14ac:dyDescent="0.3">
      <c r="F5" s="173"/>
      <c r="M5" t="s">
        <v>4</v>
      </c>
      <c r="N5" s="1">
        <v>19.613904190811141</v>
      </c>
      <c r="O5" s="1">
        <v>12.107628186373136</v>
      </c>
      <c r="P5" s="1">
        <v>17.591500670901546</v>
      </c>
      <c r="Q5" s="1">
        <v>11.777489668079966</v>
      </c>
      <c r="R5" s="1">
        <v>44.249431892192639</v>
      </c>
      <c r="S5" s="1">
        <v>21.870835600929428</v>
      </c>
      <c r="T5" s="1">
        <v>33.301388961162154</v>
      </c>
    </row>
    <row r="6" spans="6:20" x14ac:dyDescent="0.3">
      <c r="F6" s="173"/>
      <c r="M6" t="s">
        <v>5</v>
      </c>
      <c r="N6" s="1">
        <v>19.075786371525734</v>
      </c>
      <c r="O6" s="1">
        <v>8.8954656205454548</v>
      </c>
      <c r="P6" s="1">
        <v>16.377005643399688</v>
      </c>
      <c r="Q6" s="1">
        <v>11.792622222741064</v>
      </c>
      <c r="R6" s="1">
        <v>42.015756144325785</v>
      </c>
      <c r="S6" s="1">
        <v>21.597227707278531</v>
      </c>
      <c r="T6" s="1">
        <v>33.793257383628969</v>
      </c>
    </row>
    <row r="7" spans="6:20" x14ac:dyDescent="0.3">
      <c r="F7" s="173"/>
      <c r="M7" t="s">
        <v>6</v>
      </c>
      <c r="N7" s="1">
        <v>18.956720107485822</v>
      </c>
      <c r="O7" s="1">
        <v>9.1491892280203313</v>
      </c>
      <c r="P7" s="1">
        <v>17.220406977079985</v>
      </c>
      <c r="Q7" s="1">
        <v>14.541264361701248</v>
      </c>
      <c r="R7" s="1">
        <v>40.551387414573412</v>
      </c>
      <c r="S7" s="1">
        <v>18.95009462949962</v>
      </c>
      <c r="T7" s="1">
        <v>34.620721813678756</v>
      </c>
    </row>
    <row r="8" spans="6:20" x14ac:dyDescent="0.3">
      <c r="F8" s="173"/>
      <c r="M8" t="s">
        <v>7</v>
      </c>
      <c r="N8" s="1">
        <v>19.199935931514638</v>
      </c>
      <c r="O8" s="1">
        <v>12.490463984293276</v>
      </c>
      <c r="P8" s="1">
        <v>19.598110294367086</v>
      </c>
      <c r="Q8" s="1">
        <v>10.169894989936891</v>
      </c>
      <c r="R8" s="1">
        <v>42.100691944425236</v>
      </c>
      <c r="S8" s="1">
        <v>16.936920539604305</v>
      </c>
      <c r="T8" s="1">
        <v>30.720587541915226</v>
      </c>
    </row>
    <row r="9" spans="6:20" x14ac:dyDescent="0.3">
      <c r="F9" s="173"/>
    </row>
    <row r="10" spans="6:20" x14ac:dyDescent="0.3">
      <c r="F10" s="173"/>
    </row>
    <row r="11" spans="6:20" x14ac:dyDescent="0.3">
      <c r="F11" s="173"/>
    </row>
    <row r="12" spans="6:20" x14ac:dyDescent="0.3">
      <c r="F12" s="173"/>
    </row>
    <row r="13" spans="6:20" x14ac:dyDescent="0.3">
      <c r="F13" s="173"/>
    </row>
    <row r="14" spans="6:20" x14ac:dyDescent="0.3">
      <c r="F14" s="173"/>
    </row>
    <row r="15" spans="6:20" x14ac:dyDescent="0.3">
      <c r="F15" s="173"/>
    </row>
    <row r="16" spans="6:20" x14ac:dyDescent="0.3">
      <c r="F16" s="173"/>
    </row>
    <row r="17" spans="1:6" x14ac:dyDescent="0.3">
      <c r="F17" s="173"/>
    </row>
    <row r="18" spans="1:6" x14ac:dyDescent="0.3">
      <c r="F18" s="173"/>
    </row>
    <row r="19" spans="1:6" x14ac:dyDescent="0.3">
      <c r="F19" s="173"/>
    </row>
    <row r="20" spans="1:6" x14ac:dyDescent="0.3">
      <c r="F20" s="173"/>
    </row>
    <row r="21" spans="1:6" x14ac:dyDescent="0.3">
      <c r="F21" s="173"/>
    </row>
    <row r="22" spans="1:6" x14ac:dyDescent="0.3">
      <c r="F22" s="173"/>
    </row>
    <row r="23" spans="1:6" x14ac:dyDescent="0.3">
      <c r="F23" s="173"/>
    </row>
    <row r="24" spans="1:6" x14ac:dyDescent="0.3">
      <c r="F24" s="173"/>
    </row>
    <row r="30" spans="1:6" x14ac:dyDescent="0.3">
      <c r="A30" t="s">
        <v>15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9628F-8346-47D7-BA37-7C6D4053F9D0}">
  <dimension ref="B1:S26"/>
  <sheetViews>
    <sheetView zoomScale="85" zoomScaleNormal="85" workbookViewId="0">
      <selection sqref="A1:XFD10"/>
    </sheetView>
  </sheetViews>
  <sheetFormatPr baseColWidth="10" defaultRowHeight="14.4" x14ac:dyDescent="0.3"/>
  <cols>
    <col min="1" max="1" width="6.109375" bestFit="1" customWidth="1"/>
    <col min="2" max="2" width="18" bestFit="1" customWidth="1"/>
    <col min="3" max="3" width="10.109375" bestFit="1" customWidth="1"/>
    <col min="4" max="4" width="15.44140625" bestFit="1" customWidth="1"/>
    <col min="5" max="5" width="12.44140625" bestFit="1" customWidth="1"/>
    <col min="6" max="6" width="12.109375" bestFit="1" customWidth="1"/>
    <col min="7" max="7" width="9" bestFit="1" customWidth="1"/>
    <col min="8" max="8" width="10.6640625" bestFit="1" customWidth="1"/>
  </cols>
  <sheetData>
    <row r="1" spans="12:19" x14ac:dyDescent="0.3">
      <c r="L1" t="s">
        <v>0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</row>
    <row r="2" spans="12:19" x14ac:dyDescent="0.3">
      <c r="L2" t="s">
        <v>1</v>
      </c>
      <c r="M2" s="1">
        <v>42070.114184642203</v>
      </c>
      <c r="N2" s="1">
        <v>45706.905877778103</v>
      </c>
      <c r="O2" s="1">
        <v>30027.1630661446</v>
      </c>
      <c r="P2" s="1">
        <v>60317.266552050198</v>
      </c>
      <c r="Q2" s="1">
        <v>43739.349512410401</v>
      </c>
      <c r="R2" s="1">
        <v>44965.871310211398</v>
      </c>
      <c r="S2" s="1">
        <v>49174.166938220602</v>
      </c>
    </row>
    <row r="3" spans="12:19" x14ac:dyDescent="0.3">
      <c r="L3" t="s">
        <v>2</v>
      </c>
      <c r="M3" s="1">
        <v>42935.856553395897</v>
      </c>
      <c r="N3" s="1">
        <v>44066.772003322898</v>
      </c>
      <c r="O3" s="1">
        <v>40679.5568470133</v>
      </c>
      <c r="P3" s="1">
        <v>49363.8707863581</v>
      </c>
      <c r="Q3" s="1">
        <v>39860.562707105397</v>
      </c>
      <c r="R3" s="1">
        <v>46841.836696445404</v>
      </c>
      <c r="S3" s="1">
        <v>45542.251407675903</v>
      </c>
    </row>
    <row r="4" spans="12:19" x14ac:dyDescent="0.3">
      <c r="L4" t="s">
        <v>3</v>
      </c>
      <c r="M4" s="1">
        <v>39344.010748383596</v>
      </c>
      <c r="N4" s="1">
        <v>48726.729396329603</v>
      </c>
      <c r="O4" s="1">
        <v>28963.681668866899</v>
      </c>
      <c r="P4" s="1">
        <v>49746.5901590184</v>
      </c>
      <c r="Q4" s="1">
        <v>33247.342169040399</v>
      </c>
      <c r="R4" s="1">
        <v>36259.349913009799</v>
      </c>
      <c r="S4" s="1">
        <v>44397.480997913401</v>
      </c>
    </row>
    <row r="5" spans="12:19" x14ac:dyDescent="0.3">
      <c r="L5" t="s">
        <v>4</v>
      </c>
      <c r="M5" s="1">
        <v>48213.679791205999</v>
      </c>
      <c r="N5" s="1">
        <v>44620.425183980602</v>
      </c>
      <c r="O5" s="1">
        <v>61142.702215058802</v>
      </c>
      <c r="P5" s="1">
        <v>82167.633739521305</v>
      </c>
      <c r="Q5" s="1">
        <v>36343.905406316997</v>
      </c>
      <c r="R5" s="1">
        <v>45890.064349637199</v>
      </c>
      <c r="S5" s="1">
        <v>46643.1439168496</v>
      </c>
    </row>
    <row r="6" spans="12:19" x14ac:dyDescent="0.3">
      <c r="L6" t="s">
        <v>5</v>
      </c>
      <c r="M6" s="1">
        <v>45856.377398026802</v>
      </c>
      <c r="N6" s="1">
        <v>42997.203942289299</v>
      </c>
      <c r="O6" s="1">
        <v>64842.386755896201</v>
      </c>
      <c r="P6" s="1">
        <v>48499.374200451501</v>
      </c>
      <c r="Q6" s="1">
        <v>36495.059697754303</v>
      </c>
      <c r="R6" s="1">
        <v>43885.298607462202</v>
      </c>
      <c r="S6" s="1">
        <v>44431.304303135999</v>
      </c>
    </row>
    <row r="7" spans="12:19" x14ac:dyDescent="0.3">
      <c r="L7" t="s">
        <v>6</v>
      </c>
      <c r="M7" s="1">
        <v>38776.388971112698</v>
      </c>
      <c r="N7" s="1">
        <v>32156.772428605302</v>
      </c>
      <c r="O7" s="1">
        <v>38521.780698971299</v>
      </c>
      <c r="P7" s="1">
        <v>45227.149903462698</v>
      </c>
      <c r="Q7" s="1">
        <v>36253.538478344999</v>
      </c>
      <c r="R7" s="1">
        <v>43474.647517333498</v>
      </c>
      <c r="S7" s="1">
        <v>41483.984382088398</v>
      </c>
    </row>
    <row r="8" spans="12:19" x14ac:dyDescent="0.3">
      <c r="L8" t="s">
        <v>7</v>
      </c>
      <c r="M8" s="1">
        <v>36477.601223947197</v>
      </c>
      <c r="N8" s="1">
        <v>21911.138796924701</v>
      </c>
      <c r="O8" s="1">
        <v>32618.509279362599</v>
      </c>
      <c r="P8" s="1">
        <v>50451.6129088983</v>
      </c>
      <c r="Q8" s="1">
        <v>36143.592335418798</v>
      </c>
      <c r="R8" s="1">
        <v>46698.679511863498</v>
      </c>
      <c r="S8" s="1">
        <v>43849.923015040004</v>
      </c>
    </row>
    <row r="26" spans="2:2" x14ac:dyDescent="0.3">
      <c r="B26" t="s">
        <v>15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8DD5-11BB-46C6-980E-78B0FFA7355D}">
  <dimension ref="B1:S26"/>
  <sheetViews>
    <sheetView zoomScale="85" zoomScaleNormal="85" workbookViewId="0">
      <selection activeCell="M27" sqref="M27"/>
    </sheetView>
  </sheetViews>
  <sheetFormatPr baseColWidth="10" defaultRowHeight="14.4" x14ac:dyDescent="0.3"/>
  <cols>
    <col min="1" max="1" width="6.109375" bestFit="1" customWidth="1"/>
    <col min="2" max="2" width="18" bestFit="1" customWidth="1"/>
    <col min="3" max="3" width="10.109375" bestFit="1" customWidth="1"/>
    <col min="4" max="4" width="15.44140625" bestFit="1" customWidth="1"/>
    <col min="5" max="5" width="12.44140625" bestFit="1" customWidth="1"/>
    <col min="6" max="6" width="12.109375" bestFit="1" customWidth="1"/>
    <col min="7" max="7" width="9" bestFit="1" customWidth="1"/>
    <col min="8" max="8" width="10.6640625" bestFit="1" customWidth="1"/>
  </cols>
  <sheetData>
    <row r="1" spans="12:19" x14ac:dyDescent="0.3">
      <c r="L1" t="s">
        <v>0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</row>
    <row r="2" spans="12:19" x14ac:dyDescent="0.3">
      <c r="L2" t="s">
        <v>1</v>
      </c>
      <c r="M2" s="1">
        <v>20430.2344996498</v>
      </c>
      <c r="N2">
        <v>22707.389753797299</v>
      </c>
      <c r="O2">
        <v>7899.9981060985701</v>
      </c>
      <c r="P2">
        <v>35499.348926401901</v>
      </c>
      <c r="Q2">
        <v>25479.080520165699</v>
      </c>
      <c r="R2">
        <v>24159.984391590599</v>
      </c>
      <c r="S2">
        <v>26624.573807110999</v>
      </c>
    </row>
    <row r="3" spans="12:19" x14ac:dyDescent="0.3">
      <c r="L3" t="s">
        <v>2</v>
      </c>
      <c r="M3" s="1">
        <v>20678.250149890198</v>
      </c>
      <c r="N3">
        <v>18766.4517088623</v>
      </c>
      <c r="O3">
        <v>18579.490656141301</v>
      </c>
      <c r="P3">
        <v>24980.1593485501</v>
      </c>
      <c r="Q3">
        <v>20335.261827359402</v>
      </c>
      <c r="R3">
        <v>27745.415648790498</v>
      </c>
      <c r="S3">
        <v>20642.157984154099</v>
      </c>
    </row>
    <row r="4" spans="12:19" x14ac:dyDescent="0.3">
      <c r="L4" t="s">
        <v>3</v>
      </c>
      <c r="M4" s="1">
        <v>17478.723137034402</v>
      </c>
      <c r="N4">
        <v>22539.685606469498</v>
      </c>
      <c r="O4">
        <v>10093.8607342622</v>
      </c>
      <c r="P4">
        <v>29227.8062032405</v>
      </c>
      <c r="Q4">
        <v>12588.036254885001</v>
      </c>
      <c r="R4">
        <v>16103.2235377862</v>
      </c>
      <c r="S4">
        <v>22776.393576914601</v>
      </c>
    </row>
    <row r="5" spans="12:19" x14ac:dyDescent="0.3">
      <c r="L5" t="s">
        <v>4</v>
      </c>
      <c r="M5" s="1">
        <v>26652.503001754099</v>
      </c>
      <c r="N5">
        <v>22253.7987981314</v>
      </c>
      <c r="O5">
        <v>38261.146976371703</v>
      </c>
      <c r="P5">
        <v>61365.875293217701</v>
      </c>
      <c r="Q5">
        <v>18035.585394994599</v>
      </c>
      <c r="R5">
        <v>25291.986927449401</v>
      </c>
      <c r="S5">
        <v>24932.2013650847</v>
      </c>
    </row>
    <row r="6" spans="12:19" x14ac:dyDescent="0.3">
      <c r="L6" t="s">
        <v>5</v>
      </c>
      <c r="M6" s="1">
        <v>22919.472312392401</v>
      </c>
      <c r="N6">
        <v>17963.4242452832</v>
      </c>
      <c r="O6">
        <v>37144.125683689097</v>
      </c>
      <c r="P6">
        <v>22720.380457757201</v>
      </c>
      <c r="Q6">
        <v>20396.799973892899</v>
      </c>
      <c r="R6">
        <v>21031.729762306899</v>
      </c>
      <c r="S6">
        <v>21774.058258902402</v>
      </c>
    </row>
    <row r="7" spans="12:19" x14ac:dyDescent="0.3">
      <c r="L7" t="s">
        <v>6</v>
      </c>
      <c r="M7" s="1">
        <v>16504.825134323299</v>
      </c>
      <c r="N7">
        <v>11172.561812317501</v>
      </c>
      <c r="O7">
        <v>12882.3703311708</v>
      </c>
      <c r="P7">
        <v>21495.214091556099</v>
      </c>
      <c r="Q7">
        <v>18767.498746798799</v>
      </c>
      <c r="R7">
        <v>14859.1316084683</v>
      </c>
      <c r="S7">
        <v>20362.595861616599</v>
      </c>
    </row>
    <row r="8" spans="12:19" x14ac:dyDescent="0.3">
      <c r="L8" t="s">
        <v>7</v>
      </c>
      <c r="M8" s="1">
        <v>12785.247065257299</v>
      </c>
      <c r="N8">
        <v>1527.2342334253899</v>
      </c>
      <c r="O8">
        <v>6366.8466838857303</v>
      </c>
      <c r="P8">
        <v>21021.280965022699</v>
      </c>
      <c r="Q8">
        <v>18957.499286890099</v>
      </c>
      <c r="R8">
        <v>21565.422825409099</v>
      </c>
      <c r="S8">
        <v>19309.456017763299</v>
      </c>
    </row>
    <row r="26" spans="2:2" x14ac:dyDescent="0.3">
      <c r="B26" t="s">
        <v>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Tableau 1</vt:lpstr>
      <vt:lpstr>Tableau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LOUBET</dc:creator>
  <cp:lastModifiedBy>Antoine LOUBET</cp:lastModifiedBy>
  <dcterms:created xsi:type="dcterms:W3CDTF">2026-06-09T09:15:21Z</dcterms:created>
  <dcterms:modified xsi:type="dcterms:W3CDTF">2026-06-15T10:15:17Z</dcterms:modified>
</cp:coreProperties>
</file>