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A:\02-politiques_publiques\13-connaissances_statistiques\14-publications_internet\1. publications\3. etudes\41. 1ère région exportatrice de produits agricoles bruts en France - Agreste études n°1 - mars 2023\"/>
    </mc:Choice>
  </mc:AlternateContent>
  <bookViews>
    <workbookView xWindow="0" yWindow="0" windowWidth="28740" windowHeight="12210" tabRatio="870"/>
  </bookViews>
  <sheets>
    <sheet name="Sommaire" sheetId="22" r:id="rId1"/>
    <sheet name="Liste des produits agricoles" sheetId="1" r:id="rId2"/>
    <sheet name="Liste des regroupements pays" sheetId="10" r:id="rId3"/>
    <sheet name="Exports tous secteur" sheetId="25" r:id="rId4"/>
    <sheet name="Balance commerciale" sheetId="5" r:id="rId5"/>
    <sheet name="Solde commercial par produits" sheetId="16" r:id="rId6"/>
    <sheet name="Regroupement de produits" sheetId="17" r:id="rId7"/>
    <sheet name="Regroupement de pays" sheetId="18" r:id="rId8"/>
    <sheet name="Grandes cultures" sheetId="23" r:id="rId9"/>
    <sheet name="Ukraine" sheetId="19" r:id="rId10"/>
    <sheet name="Russie" sheetId="24" r:id="rId11"/>
  </sheets>
  <definedNames>
    <definedName name="_xlnm._FilterDatabase" localSheetId="2" hidden="1">'Liste des regroupements pays'!$A$1:$C$259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7" l="1"/>
  <c r="D46" i="17"/>
  <c r="C48" i="17"/>
  <c r="D48" i="17"/>
  <c r="C50" i="17"/>
  <c r="D50" i="17"/>
  <c r="C52" i="17"/>
  <c r="D52" i="17"/>
  <c r="C54" i="17"/>
  <c r="D54" i="17"/>
  <c r="C56" i="17"/>
  <c r="D56" i="17"/>
  <c r="C58" i="17"/>
  <c r="D58" i="17"/>
  <c r="S14" i="19" l="1"/>
  <c r="P25" i="19" l="1"/>
  <c r="Q25" i="19"/>
  <c r="P26" i="19"/>
  <c r="Q26" i="19"/>
  <c r="P27" i="19"/>
  <c r="Q27" i="19"/>
  <c r="P28" i="19"/>
  <c r="Q28" i="19"/>
  <c r="P29" i="19"/>
  <c r="Q29" i="19"/>
  <c r="P30" i="19"/>
  <c r="Q30" i="19"/>
  <c r="P31" i="19"/>
  <c r="Q31" i="19"/>
  <c r="P32" i="19"/>
  <c r="Q32" i="19"/>
  <c r="P33" i="19"/>
  <c r="Q33" i="19"/>
  <c r="P34" i="19"/>
  <c r="Q34" i="19"/>
  <c r="P35" i="19"/>
  <c r="Q35" i="19"/>
  <c r="Q24" i="19"/>
  <c r="P24" i="19"/>
  <c r="B43" i="19"/>
  <c r="P6" i="19"/>
  <c r="Q6" i="19"/>
  <c r="P7" i="19"/>
  <c r="Q7" i="19"/>
  <c r="P8" i="19"/>
  <c r="Q8" i="19"/>
  <c r="P9" i="19"/>
  <c r="Q9" i="19"/>
  <c r="P10" i="19"/>
  <c r="Q10" i="19"/>
  <c r="P11" i="19"/>
  <c r="Q11" i="19"/>
  <c r="P12" i="19"/>
  <c r="Q12" i="19"/>
  <c r="P13" i="19"/>
  <c r="Q13" i="19"/>
  <c r="P14" i="19"/>
  <c r="Q14" i="19"/>
  <c r="P15" i="19"/>
  <c r="Q15" i="19"/>
  <c r="P16" i="19"/>
  <c r="Q16" i="19"/>
  <c r="Q5" i="19"/>
  <c r="P5" i="19"/>
  <c r="E54" i="24"/>
  <c r="F54" i="24"/>
  <c r="P24" i="24" l="1"/>
  <c r="Q24" i="24"/>
  <c r="P25" i="24"/>
  <c r="Q25" i="24"/>
  <c r="P26" i="24"/>
  <c r="Q26" i="24"/>
  <c r="P27" i="24"/>
  <c r="Q27" i="24"/>
  <c r="P28" i="24"/>
  <c r="Q28" i="24"/>
  <c r="P29" i="24"/>
  <c r="Q29" i="24"/>
  <c r="P30" i="24"/>
  <c r="Q30" i="24"/>
  <c r="P31" i="24"/>
  <c r="Q31" i="24"/>
  <c r="P32" i="24"/>
  <c r="Q32" i="24"/>
  <c r="P33" i="24"/>
  <c r="Q33" i="24"/>
  <c r="P34" i="24"/>
  <c r="Q34" i="24"/>
  <c r="Q35" i="24"/>
  <c r="P35" i="24"/>
  <c r="P5" i="24"/>
  <c r="Q5" i="24"/>
  <c r="P6" i="24"/>
  <c r="Q6" i="24"/>
  <c r="P7" i="24"/>
  <c r="Q7" i="24"/>
  <c r="P8" i="24"/>
  <c r="Q8" i="24"/>
  <c r="P9" i="24"/>
  <c r="Q9" i="24"/>
  <c r="P10" i="24"/>
  <c r="Q10" i="24"/>
  <c r="P11" i="24"/>
  <c r="Q11" i="24"/>
  <c r="P12" i="24"/>
  <c r="Q12" i="24"/>
  <c r="P13" i="24"/>
  <c r="Q13" i="24"/>
  <c r="P14" i="24"/>
  <c r="Q14" i="24"/>
  <c r="P15" i="24"/>
  <c r="Q15" i="24"/>
  <c r="Q16" i="24"/>
  <c r="P16" i="24"/>
  <c r="D43" i="24" l="1"/>
  <c r="C43" i="24"/>
  <c r="B54" i="24"/>
  <c r="B44" i="24"/>
  <c r="B43" i="24"/>
  <c r="A56" i="18" l="1"/>
  <c r="B57" i="18" l="1"/>
  <c r="C57" i="18"/>
  <c r="D57" i="18"/>
  <c r="E57" i="18"/>
  <c r="F57" i="18"/>
  <c r="G57" i="18"/>
  <c r="H57" i="18"/>
  <c r="B58" i="18"/>
  <c r="C58" i="18"/>
  <c r="D58" i="18"/>
  <c r="E58" i="18"/>
  <c r="F58" i="18"/>
  <c r="G58" i="18"/>
  <c r="H58" i="18"/>
  <c r="B59" i="18"/>
  <c r="C59" i="18"/>
  <c r="D59" i="18"/>
  <c r="E59" i="18"/>
  <c r="F59" i="18"/>
  <c r="G59" i="18"/>
  <c r="H59" i="18"/>
  <c r="B60" i="18"/>
  <c r="C60" i="18"/>
  <c r="D60" i="18"/>
  <c r="E60" i="18"/>
  <c r="F60" i="18"/>
  <c r="G60" i="18"/>
  <c r="H60" i="18"/>
  <c r="B61" i="18"/>
  <c r="C61" i="18"/>
  <c r="D61" i="18"/>
  <c r="E61" i="18"/>
  <c r="F61" i="18"/>
  <c r="G61" i="18"/>
  <c r="H61" i="18"/>
  <c r="B62" i="18"/>
  <c r="C62" i="18"/>
  <c r="D62" i="18"/>
  <c r="E62" i="18"/>
  <c r="F62" i="18"/>
  <c r="G62" i="18"/>
  <c r="H62" i="18"/>
  <c r="B63" i="18"/>
  <c r="C63" i="18"/>
  <c r="D63" i="18"/>
  <c r="E63" i="18"/>
  <c r="F63" i="18"/>
  <c r="G63" i="18"/>
  <c r="H63" i="18"/>
  <c r="B64" i="18"/>
  <c r="C64" i="18"/>
  <c r="D64" i="18"/>
  <c r="E64" i="18"/>
  <c r="F64" i="18"/>
  <c r="G64" i="18"/>
  <c r="H64" i="18"/>
  <c r="B65" i="18"/>
  <c r="C65" i="18"/>
  <c r="D65" i="18"/>
  <c r="E65" i="18"/>
  <c r="F65" i="18"/>
  <c r="G65" i="18"/>
  <c r="H65" i="18"/>
  <c r="H56" i="18"/>
  <c r="G56" i="18"/>
  <c r="F56" i="18"/>
  <c r="E56" i="18"/>
  <c r="D56" i="18"/>
  <c r="C56" i="18"/>
  <c r="B56" i="18"/>
  <c r="A57" i="18"/>
  <c r="A58" i="18"/>
  <c r="A59" i="18"/>
  <c r="A60" i="18"/>
  <c r="A61" i="18"/>
  <c r="A62" i="18"/>
  <c r="A63" i="18"/>
  <c r="A64" i="18"/>
  <c r="A65" i="18"/>
  <c r="C47" i="17"/>
  <c r="E43" i="19" l="1"/>
  <c r="E43" i="24"/>
  <c r="D54" i="24"/>
  <c r="C54" i="24"/>
  <c r="F53" i="24"/>
  <c r="E53" i="24"/>
  <c r="D53" i="24"/>
  <c r="C53" i="24"/>
  <c r="B53" i="24"/>
  <c r="F52" i="24"/>
  <c r="E52" i="24"/>
  <c r="D52" i="24"/>
  <c r="C52" i="24"/>
  <c r="B52" i="24"/>
  <c r="F51" i="24"/>
  <c r="E51" i="24"/>
  <c r="D51" i="24"/>
  <c r="C51" i="24"/>
  <c r="B51" i="24"/>
  <c r="F50" i="24"/>
  <c r="E50" i="24"/>
  <c r="D50" i="24"/>
  <c r="C50" i="24"/>
  <c r="B50" i="24"/>
  <c r="F49" i="24"/>
  <c r="E49" i="24"/>
  <c r="D49" i="24"/>
  <c r="C49" i="24"/>
  <c r="B49" i="24"/>
  <c r="F48" i="24"/>
  <c r="E48" i="24"/>
  <c r="D48" i="24"/>
  <c r="C48" i="24"/>
  <c r="B48" i="24"/>
  <c r="F47" i="24"/>
  <c r="E47" i="24"/>
  <c r="D47" i="24"/>
  <c r="C47" i="24"/>
  <c r="B47" i="24"/>
  <c r="F46" i="24"/>
  <c r="E46" i="24"/>
  <c r="D46" i="24"/>
  <c r="C46" i="24"/>
  <c r="B46" i="24"/>
  <c r="F45" i="24"/>
  <c r="E45" i="24"/>
  <c r="D45" i="24"/>
  <c r="C45" i="24"/>
  <c r="B45" i="24"/>
  <c r="F44" i="24"/>
  <c r="E44" i="24"/>
  <c r="D44" i="24"/>
  <c r="C44" i="24"/>
  <c r="F43" i="24"/>
  <c r="F44" i="19"/>
  <c r="F45" i="19"/>
  <c r="F46" i="19"/>
  <c r="F47" i="19"/>
  <c r="F48" i="19"/>
  <c r="F49" i="19"/>
  <c r="F50" i="19"/>
  <c r="F51" i="19"/>
  <c r="F52" i="19"/>
  <c r="F53" i="19"/>
  <c r="F54" i="19"/>
  <c r="F43" i="19"/>
  <c r="E44" i="19"/>
  <c r="E45" i="19"/>
  <c r="E46" i="19"/>
  <c r="E47" i="19"/>
  <c r="E48" i="19"/>
  <c r="E49" i="19"/>
  <c r="E50" i="19"/>
  <c r="E51" i="19"/>
  <c r="E52" i="19"/>
  <c r="E53" i="19"/>
  <c r="E54" i="19"/>
  <c r="D44" i="19"/>
  <c r="D45" i="19"/>
  <c r="D46" i="19"/>
  <c r="D47" i="19"/>
  <c r="D48" i="19"/>
  <c r="D49" i="19"/>
  <c r="D50" i="19"/>
  <c r="D51" i="19"/>
  <c r="D52" i="19"/>
  <c r="D53" i="19"/>
  <c r="D54" i="19"/>
  <c r="D43" i="19"/>
  <c r="C44" i="19"/>
  <c r="C45" i="19"/>
  <c r="C46" i="19"/>
  <c r="C47" i="19"/>
  <c r="C48" i="19"/>
  <c r="C49" i="19"/>
  <c r="C50" i="19"/>
  <c r="C51" i="19"/>
  <c r="C52" i="19"/>
  <c r="C53" i="19"/>
  <c r="C54" i="19"/>
  <c r="C43" i="19"/>
  <c r="B44" i="19"/>
  <c r="B45" i="19"/>
  <c r="B46" i="19"/>
  <c r="B47" i="19"/>
  <c r="B48" i="19"/>
  <c r="B49" i="19"/>
  <c r="B50" i="19"/>
  <c r="B51" i="19"/>
  <c r="B52" i="19"/>
  <c r="B53" i="19"/>
  <c r="B54" i="19"/>
  <c r="D59" i="17" l="1"/>
  <c r="C59" i="17"/>
  <c r="D57" i="17"/>
  <c r="C57" i="17"/>
  <c r="D55" i="17"/>
  <c r="C55" i="17"/>
  <c r="D53" i="17"/>
  <c r="C53" i="17"/>
  <c r="D51" i="17"/>
  <c r="C51" i="17"/>
  <c r="D49" i="17"/>
  <c r="C49" i="17"/>
  <c r="D47" i="17"/>
  <c r="B20" i="16" l="1"/>
  <c r="B19" i="16" s="1"/>
  <c r="C5" i="16" l="1"/>
  <c r="C4" i="16" s="1"/>
  <c r="B5" i="16"/>
  <c r="B4" i="16" s="1"/>
  <c r="C20" i="16"/>
  <c r="C19" i="16" s="1"/>
</calcChain>
</file>

<file path=xl/sharedStrings.xml><?xml version="1.0" encoding="utf-8"?>
<sst xmlns="http://schemas.openxmlformats.org/spreadsheetml/2006/main" count="1242" uniqueCount="632">
  <si>
    <t>Montant exportations 
(millions d'€)</t>
  </si>
  <si>
    <t>Montant importations 
(millions d'€)</t>
  </si>
  <si>
    <t>Source : DGDDI</t>
  </si>
  <si>
    <t>unité : montant en millions d'euros
volume en millions de kilos</t>
  </si>
  <si>
    <t>Exportations</t>
  </si>
  <si>
    <t>Importations</t>
  </si>
  <si>
    <t>Total général</t>
  </si>
  <si>
    <t>Valeur exportations</t>
  </si>
  <si>
    <t>Valeur importations</t>
  </si>
  <si>
    <t>Grandes cultures</t>
  </si>
  <si>
    <t>Fruits</t>
  </si>
  <si>
    <t>Légumes</t>
  </si>
  <si>
    <t>Animaux</t>
  </si>
  <si>
    <t>Autres produits agricoles</t>
  </si>
  <si>
    <t>unité : montant en millions d'euros</t>
  </si>
  <si>
    <t>Tous produits agricoles</t>
  </si>
  <si>
    <t>AD</t>
  </si>
  <si>
    <t>AE</t>
  </si>
  <si>
    <t>AF</t>
  </si>
  <si>
    <t>AG</t>
  </si>
  <si>
    <t>AI</t>
  </si>
  <si>
    <t>AL</t>
  </si>
  <si>
    <t>AM</t>
  </si>
  <si>
    <t>AR</t>
  </si>
  <si>
    <t>AT</t>
  </si>
  <si>
    <t>AU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</si>
  <si>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</si>
  <si>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</si>
  <si>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</si>
  <si>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</si>
  <si>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</si>
  <si>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</si>
  <si>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</si>
  <si>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</si>
  <si>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</si>
  <si>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</si>
  <si>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</si>
  <si>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</si>
  <si>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BO</t>
  </si>
  <si>
    <t>BR</t>
  </si>
  <si>
    <t>BS</t>
  </si>
  <si>
    <t>BY</t>
  </si>
  <si>
    <t>BZ</t>
  </si>
  <si>
    <t>CA</t>
  </si>
  <si>
    <t>CD</t>
  </si>
  <si>
    <t>CF</t>
  </si>
  <si>
    <t>CG</t>
  </si>
  <si>
    <t>CH</t>
  </si>
  <si>
    <t>CI</t>
  </si>
  <si>
    <t>CL</t>
  </si>
  <si>
    <t>CM</t>
  </si>
  <si>
    <t>CN</t>
  </si>
  <si>
    <t>CO</t>
  </si>
  <si>
    <t>CR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</si>
  <si>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</si>
  <si>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</si>
  <si>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</si>
  <si>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</si>
  <si>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</si>
  <si>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</si>
  <si>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</si>
  <si>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</si>
  <si>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</si>
  <si>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</si>
  <si>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</si>
  <si>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</si>
  <si>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</si>
  <si>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ES</t>
  </si>
  <si>
    <t>ET</t>
  </si>
  <si>
    <t>FI</t>
  </si>
  <si>
    <t>FJ</t>
  </si>
  <si>
    <t>FR</t>
  </si>
  <si>
    <t>GA</t>
  </si>
  <si>
    <t>GB</t>
  </si>
  <si>
    <t>GE</t>
  </si>
  <si>
    <t>GH</t>
  </si>
  <si>
    <t>GI</t>
  </si>
  <si>
    <t>GM</t>
  </si>
  <si>
    <t>GN</t>
  </si>
  <si>
    <t>GQ</t>
  </si>
  <si>
    <t>GR</t>
  </si>
  <si>
    <t>GT</t>
  </si>
  <si>
    <t>GU</t>
  </si>
  <si>
    <t>GW</t>
  </si>
  <si>
    <t>GY</t>
  </si>
  <si>
    <t>HK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</si>
  <si>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</si>
  <si>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</si>
  <si>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</si>
  <si>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</si>
  <si>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</si>
  <si>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</si>
  <si>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</si>
  <si>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</si>
  <si>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</si>
  <si>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</si>
  <si>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</si>
  <si>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</si>
  <si>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</si>
  <si>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</si>
  <si>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</si>
  <si>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</si>
  <si>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KG</t>
  </si>
  <si>
    <t>KH</t>
  </si>
  <si>
    <t>KM</t>
  </si>
  <si>
    <t>KN</t>
  </si>
  <si>
    <t>KR</t>
  </si>
  <si>
    <t>KW</t>
  </si>
  <si>
    <t>KY</t>
  </si>
  <si>
    <t>KZ</t>
  </si>
  <si>
    <t>LA</t>
  </si>
  <si>
    <t>LB</t>
  </si>
  <si>
    <t>LC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</si>
  <si>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</si>
  <si>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</si>
  <si>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</si>
  <si>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</si>
  <si>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</si>
  <si>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</si>
  <si>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</si>
  <si>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</si>
  <si>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</si>
  <si>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MG</t>
  </si>
  <si>
    <t>MK</t>
  </si>
  <si>
    <t>ML</t>
  </si>
  <si>
    <t>MM</t>
  </si>
  <si>
    <t>MN</t>
  </si>
  <si>
    <t>MO</t>
  </si>
  <si>
    <t>MR</t>
  </si>
  <si>
    <t>MT</t>
  </si>
  <si>
    <t>MU</t>
  </si>
  <si>
    <t>MV</t>
  </si>
  <si>
    <t>MW</t>
  </si>
  <si>
    <t>MX</t>
  </si>
  <si>
    <t>MY</t>
  </si>
  <si>
    <t>MZ</t>
  </si>
  <si>
    <t>NC</t>
  </si>
  <si>
    <t>NE</t>
  </si>
  <si>
    <t>NG</t>
  </si>
  <si>
    <t>NI</t>
  </si>
  <si>
    <t>NL</t>
  </si>
  <si>
    <t>NO</t>
  </si>
  <si>
    <t>NP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</si>
  <si>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</si>
  <si>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</si>
  <si>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</si>
  <si>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</si>
  <si>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</si>
  <si>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</si>
  <si>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</si>
  <si>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</si>
  <si>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</si>
  <si>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</si>
  <si>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</si>
  <si>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PS</t>
  </si>
  <si>
    <t>PT</t>
  </si>
  <si>
    <t>PY</t>
  </si>
  <si>
    <t>QA</t>
  </si>
  <si>
    <t>QU</t>
  </si>
  <si>
    <t>RO</t>
  </si>
  <si>
    <t>RU</t>
  </si>
  <si>
    <t>RW</t>
  </si>
  <si>
    <t>SA</t>
  </si>
  <si>
    <t>SC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</si>
  <si>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</si>
  <si>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</si>
  <si>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</si>
  <si>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</si>
  <si>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</si>
  <si>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</si>
  <si>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</si>
  <si>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</si>
  <si>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</si>
  <si>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</si>
  <si>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</si>
  <si>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SX</t>
  </si>
  <si>
    <t>SY</t>
  </si>
  <si>
    <t>TC</t>
  </si>
  <si>
    <t>TD</t>
  </si>
  <si>
    <t>TG</t>
  </si>
  <si>
    <t>TH</t>
  </si>
  <si>
    <t>TJ</t>
  </si>
  <si>
    <t>TK</t>
  </si>
  <si>
    <t>TM</t>
  </si>
  <si>
    <t>TN</t>
  </si>
  <si>
    <t>TO</t>
  </si>
  <si>
    <t>TR</t>
  </si>
  <si>
    <t>TT</t>
  </si>
  <si>
    <t>TW</t>
  </si>
  <si>
    <t>TZ</t>
  </si>
  <si>
    <t>UA</t>
  </si>
  <si>
    <t>UG</t>
  </si>
  <si>
    <t>UM</t>
  </si>
  <si>
    <t>US</t>
  </si>
  <si>
    <t>UY</t>
  </si>
  <si>
    <t>UZ</t>
  </si>
  <si>
    <t>VE</t>
  </si>
  <si>
    <t>VG</t>
  </si>
  <si>
    <t>VI</t>
  </si>
  <si>
    <t>VN</t>
  </si>
  <si>
    <t>VU</t>
  </si>
  <si>
    <t>WF</t>
  </si>
  <si>
    <t>XS</t>
  </si>
  <si>
    <t>YE</t>
  </si>
  <si>
    <t>ZA</t>
  </si>
  <si>
    <t>ZM</t>
  </si>
  <si>
    <t>ZW</t>
  </si>
  <si>
    <t>Andorre</t>
  </si>
  <si>
    <t>Emirats arabes unis</t>
  </si>
  <si>
    <t>Afghanistan</t>
  </si>
  <si>
    <t>Antigua-et-Barbuda</t>
  </si>
  <si>
    <t>Anguilla</t>
  </si>
  <si>
    <t>Albanie</t>
  </si>
  <si>
    <t>Argentine</t>
  </si>
  <si>
    <t>Autriche</t>
  </si>
  <si>
    <t>Australie</t>
  </si>
  <si>
    <t>Barbade</t>
  </si>
  <si>
    <t>Bangladesh</t>
  </si>
  <si>
    <t>Belgique</t>
  </si>
  <si>
    <t>Burkina Faso</t>
  </si>
  <si>
    <t>Bulgarie</t>
  </si>
  <si>
    <t>Burundi</t>
  </si>
  <si>
    <t>Bermudes</t>
  </si>
  <si>
    <t>Bolivie (Etat plurinational de)</t>
  </si>
  <si>
    <t>Bahamas</t>
  </si>
  <si>
    <t>Belize</t>
  </si>
  <si>
    <t>Canada</t>
  </si>
  <si>
    <t>Congo</t>
  </si>
  <si>
    <t>Suisse</t>
  </si>
  <si>
    <t>Chili</t>
  </si>
  <si>
    <t>Cameroun</t>
  </si>
  <si>
    <t>Chine</t>
  </si>
  <si>
    <t>Colombie</t>
  </si>
  <si>
    <t>Costa Rica</t>
  </si>
  <si>
    <t>Cuba</t>
  </si>
  <si>
    <t>Cap-Vert</t>
  </si>
  <si>
    <t>Chypre</t>
  </si>
  <si>
    <t>Allemagne</t>
  </si>
  <si>
    <t>Djibouti</t>
  </si>
  <si>
    <t>Danemark</t>
  </si>
  <si>
    <t>Dominique</t>
  </si>
  <si>
    <t>Equateur</t>
  </si>
  <si>
    <t>Estonie</t>
  </si>
  <si>
    <t>Egypte</t>
  </si>
  <si>
    <t>Espagne</t>
  </si>
  <si>
    <t>Ethiopie</t>
  </si>
  <si>
    <t>Finlande</t>
  </si>
  <si>
    <t>Fidji</t>
  </si>
  <si>
    <t>France</t>
  </si>
  <si>
    <t>Gabon</t>
  </si>
  <si>
    <t>Royaume-Uni</t>
  </si>
  <si>
    <t>Ghana</t>
  </si>
  <si>
    <t>Gibraltar</t>
  </si>
  <si>
    <t>Gambie</t>
  </si>
  <si>
    <t>Guatemala</t>
  </si>
  <si>
    <t>Guam</t>
  </si>
  <si>
    <t>Guyana</t>
  </si>
  <si>
    <t>Hong Kong</t>
  </si>
  <si>
    <t>Honduras</t>
  </si>
  <si>
    <t>Croatie</t>
  </si>
  <si>
    <t>Hongrie</t>
  </si>
  <si>
    <t>Irlande</t>
  </si>
  <si>
    <t>Inde</t>
  </si>
  <si>
    <t>Iraq</t>
  </si>
  <si>
    <t>Islande</t>
  </si>
  <si>
    <t>Italie</t>
  </si>
  <si>
    <t>Jordanie</t>
  </si>
  <si>
    <t>Japon</t>
  </si>
  <si>
    <t>Kenya</t>
  </si>
  <si>
    <t>Cambodge</t>
  </si>
  <si>
    <t>Comores</t>
  </si>
  <si>
    <t>Saint-Christophe-et-Nevis</t>
  </si>
  <si>
    <t>Kazakhstan</t>
  </si>
  <si>
    <t>Liban</t>
  </si>
  <si>
    <t>Sainte-Lucie</t>
  </si>
  <si>
    <t>Sri Lanka</t>
  </si>
  <si>
    <t>Liberia</t>
  </si>
  <si>
    <t>Lituanie</t>
  </si>
  <si>
    <t>Luxembourg</t>
  </si>
  <si>
    <t>Lettonie</t>
  </si>
  <si>
    <t>Libye</t>
  </si>
  <si>
    <t>Maroc</t>
  </si>
  <si>
    <t>Madagascar</t>
  </si>
  <si>
    <t>Mali</t>
  </si>
  <si>
    <t>Myanmar</t>
  </si>
  <si>
    <t>Mongolie</t>
  </si>
  <si>
    <t>Macao</t>
  </si>
  <si>
    <t>Mauritanie</t>
  </si>
  <si>
    <t>Malte</t>
  </si>
  <si>
    <t>Maurice</t>
  </si>
  <si>
    <t>Maldives</t>
  </si>
  <si>
    <t>Malawi</t>
  </si>
  <si>
    <t>Mexique</t>
  </si>
  <si>
    <t>Malaisie</t>
  </si>
  <si>
    <t>Mozambique</t>
  </si>
  <si>
    <t>Niger</t>
  </si>
  <si>
    <t>Nigeria</t>
  </si>
  <si>
    <t>Nicaragua</t>
  </si>
  <si>
    <t>Pays-Bas</t>
  </si>
  <si>
    <t>Oman</t>
  </si>
  <si>
    <t>Panama</t>
  </si>
  <si>
    <t>Philippines</t>
  </si>
  <si>
    <t>Pakistan</t>
  </si>
  <si>
    <t>Pologne</t>
  </si>
  <si>
    <t>Saint-Pierre-et-Miquelon</t>
  </si>
  <si>
    <t>Pitcairn</t>
  </si>
  <si>
    <t>Portugal</t>
  </si>
  <si>
    <t>Paraguay</t>
  </si>
  <si>
    <t>Qatar</t>
  </si>
  <si>
    <t>Roumanie</t>
  </si>
  <si>
    <t>Rwanda</t>
  </si>
  <si>
    <t>Arabie saoudite</t>
  </si>
  <si>
    <t>Seychelles</t>
  </si>
  <si>
    <t>Soudan</t>
  </si>
  <si>
    <t>Singapour</t>
  </si>
  <si>
    <t>Slovaquie</t>
  </si>
  <si>
    <t>Sierra Leone</t>
  </si>
  <si>
    <t>Saint-Marin</t>
  </si>
  <si>
    <t>Somalie</t>
  </si>
  <si>
    <t>Suriname</t>
  </si>
  <si>
    <t>El Salvador</t>
  </si>
  <si>
    <t>Tchad</t>
  </si>
  <si>
    <t>Togo</t>
  </si>
  <si>
    <t>Tadjikistan</t>
  </si>
  <si>
    <t>Tunisie</t>
  </si>
  <si>
    <t>Tonga</t>
  </si>
  <si>
    <t>Turquie</t>
  </si>
  <si>
    <t>Ukraine</t>
  </si>
  <si>
    <t>Ouganda</t>
  </si>
  <si>
    <t>Etats-Unis</t>
  </si>
  <si>
    <t>Uruguay</t>
  </si>
  <si>
    <t>Vanuatu</t>
  </si>
  <si>
    <t>Wallis-et-Futuna</t>
  </si>
  <si>
    <t>Mayotte</t>
  </si>
  <si>
    <t>Zambie</t>
  </si>
  <si>
    <t>Zimbabwe</t>
  </si>
  <si>
    <t>Algérie</t>
  </si>
  <si>
    <t>AO</t>
  </si>
  <si>
    <t>SH</t>
  </si>
  <si>
    <t>EH</t>
  </si>
  <si>
    <t>BW</t>
  </si>
  <si>
    <t>ER</t>
  </si>
  <si>
    <t>LS</t>
  </si>
  <si>
    <t>NA</t>
  </si>
  <si>
    <t>ST</t>
  </si>
  <si>
    <t>SS</t>
  </si>
  <si>
    <t>SZ</t>
  </si>
  <si>
    <t>IO</t>
  </si>
  <si>
    <t>AW</t>
  </si>
  <si>
    <t>BQ</t>
  </si>
  <si>
    <t>CW</t>
  </si>
  <si>
    <t>GD</t>
  </si>
  <si>
    <t>FK</t>
  </si>
  <si>
    <t>MS</t>
  </si>
  <si>
    <t>Pérou</t>
  </si>
  <si>
    <t>KP</t>
  </si>
  <si>
    <t>BN</t>
  </si>
  <si>
    <t>TL</t>
  </si>
  <si>
    <t>BT</t>
  </si>
  <si>
    <t>XC</t>
  </si>
  <si>
    <t>GL</t>
  </si>
  <si>
    <t>FA</t>
  </si>
  <si>
    <t>XK</t>
  </si>
  <si>
    <t>Céréales (à l'exclusion du riz) légumineuses et oléagineux</t>
  </si>
  <si>
    <t>Riz non décortiqué</t>
  </si>
  <si>
    <t>Légumes et melons racines et tubercules</t>
  </si>
  <si>
    <t>Cannes à sucre</t>
  </si>
  <si>
    <t>Tabac brut</t>
  </si>
  <si>
    <t>Plantes textiles</t>
  </si>
  <si>
    <t>Autres cultures non permanentes</t>
  </si>
  <si>
    <t>Raisin</t>
  </si>
  <si>
    <t>Fruits tropicaux et subtropicaux</t>
  </si>
  <si>
    <t>Agrumes</t>
  </si>
  <si>
    <t>Fruits à pépins et à noyau</t>
  </si>
  <si>
    <t>Autres fruits d'arbres ou d'arbustes et fruits à coque</t>
  </si>
  <si>
    <t>Fruits oléagineux</t>
  </si>
  <si>
    <t>Plantes à boissons</t>
  </si>
  <si>
    <t>Plantes à épices aromatiques médicinales et pharmaceutiques</t>
  </si>
  <si>
    <t>Autres cultures permanentes</t>
  </si>
  <si>
    <t>Plants : plants de pépinière bulbes tubercules et rhizomes boutures et greffons | blanc de champignon</t>
  </si>
  <si>
    <t>Vaches laitières vivantes et lait de vache brut</t>
  </si>
  <si>
    <t>Autres bovins et buffles vivants et leur sperme</t>
  </si>
  <si>
    <t>Chevaux et autres équidés vivants</t>
  </si>
  <si>
    <t>Chameaux et autres camélidés vivants</t>
  </si>
  <si>
    <t>Ovins et caprins vivants | lait de brebis et de chèvre brut laine en suint et poils d'ovins et de caprins</t>
  </si>
  <si>
    <t>Porcins vivants</t>
  </si>
  <si>
    <t>Volailles vivantes et oeufs</t>
  </si>
  <si>
    <t>Autres animaux d'élevage et produits d'origine animale</t>
  </si>
  <si>
    <t>Services de soutien aux cultures</t>
  </si>
  <si>
    <t>Services de soutien à la production animale</t>
  </si>
  <si>
    <t>Traitement primaire des récoltes</t>
  </si>
  <si>
    <t>Traitement des semences</t>
  </si>
  <si>
    <t>Chasse piégeage et services annexes</t>
  </si>
  <si>
    <t>Arbres forestiers et services des pépinières</t>
  </si>
  <si>
    <t>Bois brut</t>
  </si>
  <si>
    <t>Autres produits forestiers</t>
  </si>
  <si>
    <t>Services de soutien à l'exploitation forestière</t>
  </si>
  <si>
    <t>CPF4 code</t>
  </si>
  <si>
    <t>LI</t>
  </si>
  <si>
    <t>XL</t>
  </si>
  <si>
    <t>VA</t>
  </si>
  <si>
    <t>Arménie</t>
  </si>
  <si>
    <t>AN</t>
  </si>
  <si>
    <t>Antilles néerlandaises</t>
  </si>
  <si>
    <t>Angola</t>
  </si>
  <si>
    <t>AS</t>
  </si>
  <si>
    <t>Samoa américaines</t>
  </si>
  <si>
    <t>Aruba</t>
  </si>
  <si>
    <t>Azerbaïdjan</t>
  </si>
  <si>
    <t>Bosnie-Herzégovine</t>
  </si>
  <si>
    <t>Bahreïn</t>
  </si>
  <si>
    <t>Bénin</t>
  </si>
  <si>
    <t>Saint-Barthélemy</t>
  </si>
  <si>
    <t>Brunei Darussalam</t>
  </si>
  <si>
    <t>Bonaire</t>
  </si>
  <si>
    <t>Brésil</t>
  </si>
  <si>
    <t>Bhoutan</t>
  </si>
  <si>
    <t>BV</t>
  </si>
  <si>
    <t>Bouvet (île)</t>
  </si>
  <si>
    <t>Botswana</t>
  </si>
  <si>
    <t>Biélorussie</t>
  </si>
  <si>
    <t>Congo (République démocratique du)</t>
  </si>
  <si>
    <t>Centrafricaine (République)</t>
  </si>
  <si>
    <t>Côte-d'Ivoire</t>
  </si>
  <si>
    <t>CS</t>
  </si>
  <si>
    <t>Serbie-et-Monténégro</t>
  </si>
  <si>
    <t>Curaçao</t>
  </si>
  <si>
    <t>Tchèque (République)</t>
  </si>
  <si>
    <t>DD</t>
  </si>
  <si>
    <t>Allemagne de l'Est</t>
  </si>
  <si>
    <t>Dominicaine (République)</t>
  </si>
  <si>
    <t>Sahara occidental</t>
  </si>
  <si>
    <t>Erythrée</t>
  </si>
  <si>
    <t>EU</t>
  </si>
  <si>
    <t>Union européenne</t>
  </si>
  <si>
    <t>Féroé (îles)</t>
  </si>
  <si>
    <t>Falkland (îles)</t>
  </si>
  <si>
    <t>FO</t>
  </si>
  <si>
    <t>Grenade</t>
  </si>
  <si>
    <t>Géorgie</t>
  </si>
  <si>
    <t>GF</t>
  </si>
  <si>
    <t>Guyane française</t>
  </si>
  <si>
    <t>Groenland</t>
  </si>
  <si>
    <t>Guinée</t>
  </si>
  <si>
    <t>GP</t>
  </si>
  <si>
    <t>Guadeloupe</t>
  </si>
  <si>
    <t>Guinée équatoriale</t>
  </si>
  <si>
    <t>Grèce</t>
  </si>
  <si>
    <t>GS</t>
  </si>
  <si>
    <t>Géorgie du Sud et Sandwich du Sud (îles)</t>
  </si>
  <si>
    <t>Guinée-Bissau</t>
  </si>
  <si>
    <t>Haïti</t>
  </si>
  <si>
    <t>Indonésie</t>
  </si>
  <si>
    <t>Israël</t>
  </si>
  <si>
    <t>Océan Indien (Territoire britannique de l')</t>
  </si>
  <si>
    <t>Iran (République islamique d')</t>
  </si>
  <si>
    <t>Jamaïque</t>
  </si>
  <si>
    <t>Kirghize (République)</t>
  </si>
  <si>
    <t>Corée (République populaire démocratique de)</t>
  </si>
  <si>
    <t>Corée (République de)</t>
  </si>
  <si>
    <t>Koweït</t>
  </si>
  <si>
    <t>Caïmans (îles)</t>
  </si>
  <si>
    <t>Lao (République démocratique populaire)</t>
  </si>
  <si>
    <t>Liechtenstein</t>
  </si>
  <si>
    <t>Lesotho</t>
  </si>
  <si>
    <t>Moldavie (République de)</t>
  </si>
  <si>
    <t>Monténégro</t>
  </si>
  <si>
    <t>Macédoine (ancienne République yougoslave de)</t>
  </si>
  <si>
    <t>MQ</t>
  </si>
  <si>
    <t>Martinique</t>
  </si>
  <si>
    <t>Montserrat</t>
  </si>
  <si>
    <t>Namibie</t>
  </si>
  <si>
    <t>Nouvelle-Calédonie</t>
  </si>
  <si>
    <t>Norvège</t>
  </si>
  <si>
    <t>Népal</t>
  </si>
  <si>
    <t>Nouvelle-Zélande</t>
  </si>
  <si>
    <t>Polynésie française</t>
  </si>
  <si>
    <t>Papouasie-Nouvelle-Guinée</t>
  </si>
  <si>
    <t>Territoire palestinien occupé</t>
  </si>
  <si>
    <t>Pays et territoires non déterminés</t>
  </si>
  <si>
    <t>RE</t>
  </si>
  <si>
    <t>La Réunion</t>
  </si>
  <si>
    <t>Russie (Fédération de)</t>
  </si>
  <si>
    <t>Suède</t>
  </si>
  <si>
    <t>Slovénie</t>
  </si>
  <si>
    <t>SJ</t>
  </si>
  <si>
    <t>Svalbard</t>
  </si>
  <si>
    <t>Sénégal</t>
  </si>
  <si>
    <t>Soudan du Sud</t>
  </si>
  <si>
    <t>Sao Tomé-et-Principe</t>
  </si>
  <si>
    <t>SU</t>
  </si>
  <si>
    <t>Union soviétique</t>
  </si>
  <si>
    <t>Sint-Maarten (partie néerlandaise)</t>
  </si>
  <si>
    <t>Syrienne (République arabe)</t>
  </si>
  <si>
    <t>Swaziland</t>
  </si>
  <si>
    <t>Turks-et-Caïcos (îles)</t>
  </si>
  <si>
    <t>TF</t>
  </si>
  <si>
    <t>Terres australes françaises</t>
  </si>
  <si>
    <t>Thaïlande</t>
  </si>
  <si>
    <t>Tokélaou</t>
  </si>
  <si>
    <t>Timor-Oriental</t>
  </si>
  <si>
    <t>Turkménistan</t>
  </si>
  <si>
    <t>TP</t>
  </si>
  <si>
    <t>Timor oriental</t>
  </si>
  <si>
    <t>Trinité-et-Tobago</t>
  </si>
  <si>
    <t>Taïwan</t>
  </si>
  <si>
    <t>Tanzanie (République unie de)</t>
  </si>
  <si>
    <t>Mineures éloignées des Etats-Unis (îles)</t>
  </si>
  <si>
    <t>Ouzbékistan</t>
  </si>
  <si>
    <t>Saint-Siège (Etat de la Cité du Vatican)</t>
  </si>
  <si>
    <t>VC</t>
  </si>
  <si>
    <t>Saint-Vincent-et-les-Grenadines</t>
  </si>
  <si>
    <t>Venezuela (République bolivarienne du)</t>
  </si>
  <si>
    <t>Vierges britanniques (îles)</t>
  </si>
  <si>
    <t>Vierges des Etats-Unis (îles)</t>
  </si>
  <si>
    <t>Viêt Nam</t>
  </si>
  <si>
    <t>XA</t>
  </si>
  <si>
    <t>XB</t>
  </si>
  <si>
    <t>Saint Barthélémy</t>
  </si>
  <si>
    <t>Ceuta</t>
  </si>
  <si>
    <t>XD</t>
  </si>
  <si>
    <t>Tchécoslovaquie (ex CS)</t>
  </si>
  <si>
    <t>XE</t>
  </si>
  <si>
    <t>Saint-Eustache</t>
  </si>
  <si>
    <t>XF</t>
  </si>
  <si>
    <t>Iles Canaries</t>
  </si>
  <si>
    <t>XG</t>
  </si>
  <si>
    <t>Ceuta et Melilla</t>
  </si>
  <si>
    <t>XH</t>
  </si>
  <si>
    <t>Suisse et Liechtenstein</t>
  </si>
  <si>
    <t>XI</t>
  </si>
  <si>
    <t>XJ</t>
  </si>
  <si>
    <t>Yougoslavie</t>
  </si>
  <si>
    <t>Kosovo</t>
  </si>
  <si>
    <t>Melilla</t>
  </si>
  <si>
    <t>XM</t>
  </si>
  <si>
    <t>XN</t>
  </si>
  <si>
    <t>XP</t>
  </si>
  <si>
    <t>Cisjordanie - Bande de Gaza</t>
  </si>
  <si>
    <t>XQ</t>
  </si>
  <si>
    <t>République d'Afrique du Sud et Namibie</t>
  </si>
  <si>
    <t>Saba</t>
  </si>
  <si>
    <t>XT</t>
  </si>
  <si>
    <t>XU</t>
  </si>
  <si>
    <t>UEBL (union économique belgo-luxembourgeoise)</t>
  </si>
  <si>
    <t>XV</t>
  </si>
  <si>
    <t>XW</t>
  </si>
  <si>
    <t>Iles vierges britanniques et Montserrat</t>
  </si>
  <si>
    <t>XX</t>
  </si>
  <si>
    <t>XY</t>
  </si>
  <si>
    <t>Yémen du Nord</t>
  </si>
  <si>
    <t>YD</t>
  </si>
  <si>
    <t>Yémen du Sud</t>
  </si>
  <si>
    <t>Yémen</t>
  </si>
  <si>
    <t>YT</t>
  </si>
  <si>
    <t>YU</t>
  </si>
  <si>
    <t>République fédérale de Yougoslavie</t>
  </si>
  <si>
    <t>Afrique du Sud</t>
  </si>
  <si>
    <t>Code PAYS</t>
  </si>
  <si>
    <t>Libellé PAYS</t>
  </si>
  <si>
    <t>Afrique du Nord</t>
  </si>
  <si>
    <t>Afrique sub-saharienne et australe</t>
  </si>
  <si>
    <t>Bonaire  Saint-Eustache et Saba</t>
  </si>
  <si>
    <t>Sainte-Hélène  Ascension et Tristan da Cunha</t>
  </si>
  <si>
    <t>Saint-Martin partie méridionale</t>
  </si>
  <si>
    <t>Saint-Martin  partie septentrionale</t>
  </si>
  <si>
    <t>Asie du Nord</t>
  </si>
  <si>
    <t>Asie du Sud</t>
  </si>
  <si>
    <t>Europe hors UE</t>
  </si>
  <si>
    <t>Proche et Moyen-Orient</t>
  </si>
  <si>
    <t xml:space="preserve"> américaine</t>
  </si>
  <si>
    <t>Regroupement CPF4</t>
  </si>
  <si>
    <t>Produits de l'agriculture, de la sylviculture et de la pêche</t>
  </si>
  <si>
    <t>Amérique</t>
  </si>
  <si>
    <t>Regroupement de pays</t>
  </si>
  <si>
    <t>Divers</t>
  </si>
  <si>
    <t>Produits de l'agriculture et de la chasse et services annexes</t>
  </si>
  <si>
    <t>Classification Insee Section</t>
  </si>
  <si>
    <t>Classification Insee Division</t>
  </si>
  <si>
    <t>Produits sylvicoles et services annexes</t>
  </si>
  <si>
    <t>Produits de la pêche et de l'aquaculture ; services de soutien à la pêche</t>
  </si>
  <si>
    <t>Cultures non permanentes</t>
  </si>
  <si>
    <t>Cultures permanentes</t>
  </si>
  <si>
    <t>Classification Insee Groupe</t>
  </si>
  <si>
    <t>Plants : plants de pépinière, bulbes, tubercules et rhizomes, boutures et greffons ; blanc de champignon</t>
  </si>
  <si>
    <t>Produits de l'élevage</t>
  </si>
  <si>
    <t>Services annexes à l'agriculture et à l'élevage (à l'exclusion des services vétérinaires)</t>
  </si>
  <si>
    <t>Chasse, piégeage et services annexes</t>
  </si>
  <si>
    <t>Services annexes à l'agriculture et à l'élevage</t>
  </si>
  <si>
    <t>Produits sylvicoles</t>
  </si>
  <si>
    <t>Pêche et aquaculture</t>
  </si>
  <si>
    <t>Agriculture et élevage</t>
  </si>
  <si>
    <t>Produits CPF4</t>
  </si>
  <si>
    <t>Produits bruts</t>
  </si>
  <si>
    <t>Volume exportations</t>
  </si>
  <si>
    <t>Volume importations</t>
  </si>
  <si>
    <t>Sommaire</t>
  </si>
  <si>
    <t>Liste des produits agricoles bruts</t>
  </si>
  <si>
    <t>Liste des regroupements de pays</t>
  </si>
  <si>
    <t>Valeur</t>
  </si>
  <si>
    <t>Volume</t>
  </si>
  <si>
    <t>unité : millions d'euros</t>
  </si>
  <si>
    <t>unité : milliers d'euros</t>
  </si>
  <si>
    <t>unité : milliers de tonne</t>
  </si>
  <si>
    <t>Balance commerciale de produits agricoles bruts en Occitanie</t>
  </si>
  <si>
    <t>Balance commerciale de produits agricoles bruts en France</t>
  </si>
  <si>
    <r>
      <t>CPF4</t>
    </r>
    <r>
      <rPr>
        <sz val="10"/>
        <rFont val="Marianne"/>
        <family val="3"/>
      </rPr>
      <t xml:space="preserve"> </t>
    </r>
    <r>
      <rPr>
        <b/>
        <sz val="10"/>
        <rFont val="Marianne"/>
        <family val="3"/>
      </rPr>
      <t>Libellé</t>
    </r>
  </si>
  <si>
    <t>Solde commercial 2020 des échanges de produits agricoles bruts en Occitanie</t>
  </si>
  <si>
    <t>Balance commerciale de la filière grandes cultures en Occitanie</t>
  </si>
  <si>
    <t>Solde commercial 2021 des échanges de produits agricoles bruts en Occitanie</t>
  </si>
  <si>
    <t>Balance commerciale par groupe de produits agricoles bruts en Occitanie de 2010 à 2021</t>
  </si>
  <si>
    <t>Solde commercial de produits agricoles bruts en Occitanie par destination en 2021</t>
  </si>
  <si>
    <t>Balance commerciale de tous les produits agricoles bruts de 2010 à 2021</t>
  </si>
  <si>
    <t>Tableau du solde commercial par produits en 2020 et 2021</t>
  </si>
  <si>
    <t>Solde commercial par regroupements de produits agricoles bruts en Occitanie de 2010 à 2021</t>
  </si>
  <si>
    <t>Solde commercial des filières grandes cultures en Occitanie</t>
  </si>
  <si>
    <t>Le commerce de produits agricoles bruts de l'Occitanie avec la Russie</t>
  </si>
  <si>
    <t>Volume de produits agricoles bruts de l'Occitanie vers la Russie</t>
  </si>
  <si>
    <t>Le commerce de produits agricoles bruts de l'Occitanie avec l'Ukraine</t>
  </si>
  <si>
    <t>Volume de produits agricoles bruts de l'Occitanie vers l'Ukraine</t>
  </si>
  <si>
    <t>Solde commercial de produits agricoles bruts en Occitanie avec l'Ukraine</t>
  </si>
  <si>
    <t>Solde commercial de produits agricoles bruts en Occitanie avec la Russie</t>
  </si>
  <si>
    <t>Produits des industries extractives</t>
  </si>
  <si>
    <t>Produits manufacturés</t>
  </si>
  <si>
    <t>Production et distribution d'eau ; assainissement, gestion des déchets et dépollution</t>
  </si>
  <si>
    <t>Services d'information et de communication</t>
  </si>
  <si>
    <t>Services professionnels, scientifiques et techniques</t>
  </si>
  <si>
    <t>Services artistiques et du spectacle et services récréatifs</t>
  </si>
  <si>
    <t>Valeur exportation</t>
  </si>
  <si>
    <t>Total</t>
  </si>
  <si>
    <t>unité : montant en euros</t>
  </si>
  <si>
    <t>Valeur des exportations depuis l'Occitanie par secteur d'activités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</si>
</sst>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Marianne"/>
      <family val="3"/>
    </font>
    <font>
      <sz val="11"/>
      <color theme="1"/>
      <name val="Marianne"/>
      <family val="3"/>
    </font>
    <font>
      <u/>
      <sz val="11"/>
      <color theme="10"/>
      <name val="Marianne"/>
      <family val="3"/>
    </font>
    <font>
      <b/>
      <sz val="10"/>
      <name val="Marianne"/>
      <family val="3"/>
    </font>
    <font>
      <sz val="10"/>
      <name val="Marianne"/>
      <family val="3"/>
    </font>
    <font>
      <b/>
      <sz val="10"/>
      <color theme="1"/>
      <name val="Marianne"/>
      <family val="3"/>
    </font>
    <font>
      <sz val="10"/>
      <color theme="1"/>
      <name val="Marianne"/>
      <family val="3"/>
    </font>
    <font>
      <b/>
      <sz val="12"/>
      <name val="Marianne"/>
      <family val="3"/>
    </font>
    <font>
      <sz val="8"/>
      <color theme="1"/>
      <name val="Marianne"/>
      <family val="3"/>
    </font>
    <font>
      <sz val="10"/>
      <color rgb="FF000000"/>
      <name val="Marianne"/>
      <family val="3"/>
    </font>
    <font>
      <i/>
      <sz val="10"/>
      <color theme="1"/>
      <name val="Marianne"/>
      <family val="3"/>
    </font>
    <font>
      <b/>
      <i/>
      <sz val="10"/>
      <color theme="1"/>
      <name val="Marianne"/>
      <family val="3"/>
    </font>
    <font>
      <b/>
      <sz val="11"/>
      <name val="Marianne"/>
      <family val="3"/>
    </font>
    <font>
      <sz val="11"/>
      <name val="Marianne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6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/>
    <xf numFmtId="0" fontId="5" fillId="2" borderId="2" xfId="0" applyFont="1" applyFill="1" applyBorder="1"/>
    <xf numFmtId="0" fontId="6" fillId="2" borderId="0" xfId="0" applyFont="1" applyFill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2" borderId="1" xfId="0" applyFont="1" applyFill="1" applyBorder="1"/>
    <xf numFmtId="0" fontId="6" fillId="2" borderId="6" xfId="0" applyFont="1" applyFill="1" applyBorder="1"/>
    <xf numFmtId="0" fontId="6" fillId="2" borderId="5" xfId="0" applyFont="1" applyFill="1" applyBorder="1"/>
    <xf numFmtId="0" fontId="6" fillId="2" borderId="12" xfId="0" applyFont="1" applyFill="1" applyBorder="1"/>
    <xf numFmtId="0" fontId="6" fillId="2" borderId="2" xfId="0" applyFont="1" applyFill="1" applyBorder="1"/>
    <xf numFmtId="0" fontId="6" fillId="2" borderId="13" xfId="0" applyFont="1" applyFill="1" applyBorder="1"/>
    <xf numFmtId="0" fontId="6" fillId="2" borderId="15" xfId="0" applyFont="1" applyFill="1" applyBorder="1"/>
    <xf numFmtId="0" fontId="6" fillId="2" borderId="14" xfId="0" applyFont="1" applyFill="1" applyBorder="1"/>
    <xf numFmtId="0" fontId="6" fillId="2" borderId="16" xfId="0" applyFont="1" applyFill="1" applyBorder="1"/>
    <xf numFmtId="0" fontId="6" fillId="2" borderId="17" xfId="0" applyFont="1" applyFill="1" applyBorder="1"/>
    <xf numFmtId="0" fontId="6" fillId="2" borderId="19" xfId="0" applyFont="1" applyFill="1" applyBorder="1"/>
    <xf numFmtId="0" fontId="6" fillId="2" borderId="18" xfId="0" applyFont="1" applyFill="1" applyBorder="1"/>
    <xf numFmtId="0" fontId="5" fillId="2" borderId="1" xfId="0" applyFont="1" applyFill="1" applyBorder="1"/>
    <xf numFmtId="0" fontId="7" fillId="0" borderId="1" xfId="0" applyFont="1" applyBorder="1"/>
    <xf numFmtId="0" fontId="8" fillId="0" borderId="0" xfId="0" applyFont="1"/>
    <xf numFmtId="0" fontId="8" fillId="0" borderId="1" xfId="0" applyFont="1" applyBorder="1"/>
    <xf numFmtId="0" fontId="8" fillId="0" borderId="5" xfId="0" applyFont="1" applyFill="1" applyBorder="1"/>
    <xf numFmtId="0" fontId="8" fillId="2" borderId="1" xfId="0" applyFont="1" applyFill="1" applyBorder="1"/>
    <xf numFmtId="0" fontId="9" fillId="0" borderId="0" xfId="0" applyFont="1"/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8" fillId="0" borderId="0" xfId="0" applyNumberFormat="1" applyFont="1" applyBorder="1"/>
    <xf numFmtId="3" fontId="8" fillId="0" borderId="0" xfId="0" applyNumberFormat="1" applyFont="1"/>
    <xf numFmtId="0" fontId="11" fillId="0" borderId="0" xfId="0" applyFont="1" applyAlignment="1">
      <alignment vertical="center"/>
    </xf>
    <xf numFmtId="0" fontId="12" fillId="0" borderId="0" xfId="0" applyFont="1"/>
    <xf numFmtId="0" fontId="5" fillId="0" borderId="0" xfId="0" applyFont="1"/>
    <xf numFmtId="0" fontId="8" fillId="0" borderId="1" xfId="0" applyFont="1" applyBorder="1" applyAlignment="1">
      <alignment horizontal="center" vertical="center"/>
    </xf>
    <xf numFmtId="0" fontId="13" fillId="0" borderId="5" xfId="0" applyFont="1" applyBorder="1"/>
    <xf numFmtId="0" fontId="8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3" fontId="8" fillId="0" borderId="1" xfId="0" applyNumberFormat="1" applyFont="1" applyBorder="1"/>
    <xf numFmtId="164" fontId="8" fillId="0" borderId="0" xfId="0" applyNumberFormat="1" applyFont="1"/>
    <xf numFmtId="4" fontId="8" fillId="0" borderId="0" xfId="0" applyNumberFormat="1" applyFont="1"/>
    <xf numFmtId="0" fontId="8" fillId="0" borderId="0" xfId="0" applyNumberFormat="1" applyFont="1"/>
    <xf numFmtId="0" fontId="8" fillId="0" borderId="0" xfId="0" applyFont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165" fontId="8" fillId="0" borderId="0" xfId="0" applyNumberFormat="1" applyFont="1"/>
    <xf numFmtId="0" fontId="8" fillId="0" borderId="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" xfId="0" applyFont="1" applyFill="1" applyBorder="1"/>
    <xf numFmtId="0" fontId="6" fillId="0" borderId="1" xfId="0" applyFont="1" applyFill="1" applyBorder="1"/>
    <xf numFmtId="0" fontId="14" fillId="0" borderId="0" xfId="0" applyFont="1"/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5" fillId="0" borderId="2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3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5" fillId="2" borderId="1" xfId="0" applyFont="1" applyFill="1" applyBorder="1"/>
    <xf numFmtId="0" fontId="15" fillId="2" borderId="0" xfId="0" applyFont="1" applyFill="1" applyBorder="1"/>
    <xf numFmtId="3" fontId="3" fillId="0" borderId="0" xfId="0" applyNumberFormat="1" applyFont="1"/>
    <xf numFmtId="3" fontId="7" fillId="0" borderId="1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3" fontId="3" fillId="0" borderId="1" xfId="0" applyNumberFormat="1" applyFont="1" applyFill="1" applyBorder="1"/>
    <xf numFmtId="3" fontId="15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/>
    <xf numFmtId="3" fontId="6" fillId="0" borderId="1" xfId="0" applyNumberFormat="1" applyFont="1" applyFill="1" applyBorder="1"/>
    <xf numFmtId="3" fontId="8" fillId="0" borderId="5" xfId="0" applyNumberFormat="1" applyFont="1" applyFill="1" applyBorder="1"/>
    <xf numFmtId="3" fontId="13" fillId="0" borderId="5" xfId="0" applyNumberFormat="1" applyFont="1" applyFill="1" applyBorder="1"/>
    <xf numFmtId="3" fontId="13" fillId="0" borderId="6" xfId="0" applyNumberFormat="1" applyFont="1" applyFill="1" applyBorder="1"/>
    <xf numFmtId="0" fontId="8" fillId="0" borderId="0" xfId="0" applyFont="1" applyFill="1"/>
    <xf numFmtId="0" fontId="6" fillId="0" borderId="2" xfId="0" applyFont="1" applyFill="1" applyBorder="1" applyAlignment="1">
      <alignment horizontal="center" wrapText="1"/>
    </xf>
    <xf numFmtId="0" fontId="11" fillId="0" borderId="0" xfId="0" applyFont="1" applyFill="1" applyAlignment="1">
      <alignment vertical="center"/>
    </xf>
    <xf numFmtId="0" fontId="6" fillId="0" borderId="0" xfId="2" applyFont="1"/>
    <xf numFmtId="0" fontId="6" fillId="0" borderId="1" xfId="2" applyFont="1" applyBorder="1"/>
    <xf numFmtId="0" fontId="5" fillId="0" borderId="1" xfId="2" applyFont="1" applyBorder="1"/>
    <xf numFmtId="3" fontId="7" fillId="0" borderId="1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CC"/>
      <color rgb="FFFF6600"/>
      <color rgb="FFCC0000"/>
      <color rgb="FFFF9900"/>
      <color rgb="FFDB7E55"/>
      <color rgb="FFFF3300"/>
      <color rgb="FF62993E"/>
      <color rgb="FF97B9E0"/>
      <color rgb="FF97B980"/>
      <color rgb="FF6299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fr-FR" sz="1200"/>
              <a:t>Balance commerciale de produits agricoles bruts en Occitanie</a:t>
            </a:r>
          </a:p>
        </c:rich>
      </c:tx>
      <c:layout>
        <c:manualLayout>
          <c:xMode val="edge"/>
          <c:yMode val="edge"/>
          <c:x val="0.31570507450889423"/>
          <c:y val="1.3386880856760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470457572883994E-2"/>
          <c:y val="6.6668808994140294E-2"/>
          <c:w val="0.88355058829593935"/>
          <c:h val="0.79645972562253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'Balance commerciale'!$B$4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4555047173157406E-3"/>
                  <c:y val="5.7372346528971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6F7-4BB4-A504-66A3A3F77367}"/>
                </c:ext>
              </c:extLst>
            </c:dLbl>
            <c:dLbl>
              <c:idx val="3"/>
              <c:layout>
                <c:manualLayout>
                  <c:x val="-5.4555047173157406E-3"/>
                  <c:y val="8.47845826500603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F7-4BB4-A504-66A3A3F77367}"/>
                </c:ext>
              </c:extLst>
            </c:dLbl>
            <c:dLbl>
              <c:idx val="4"/>
              <c:layout>
                <c:manualLayout>
                  <c:x val="-6.8194217130387843E-3"/>
                  <c:y val="-5.025526740007891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6F7-4BB4-A504-66A3A3F77367}"/>
                </c:ext>
              </c:extLst>
            </c:dLbl>
            <c:dLbl>
              <c:idx val="5"/>
              <c:layout>
                <c:manualLayout>
                  <c:x val="-6.8194217130387339E-3"/>
                  <c:y val="-5.025526740007891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F7-4BB4-A504-66A3A3F77367}"/>
                </c:ext>
              </c:extLst>
            </c:dLbl>
            <c:dLbl>
              <c:idx val="6"/>
              <c:layout>
                <c:manualLayout>
                  <c:x val="-5.3679417606582961E-3"/>
                  <c:y val="-5.3143053979878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6F7-4BB4-A504-66A3A3F77367}"/>
                </c:ext>
              </c:extLst>
            </c:dLbl>
            <c:dLbl>
              <c:idx val="7"/>
              <c:layout>
                <c:manualLayout>
                  <c:x val="-6.8194217130388346E-3"/>
                  <c:y val="-2.74122807017543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6F7-4BB4-A504-66A3A3F77367}"/>
                </c:ext>
              </c:extLst>
            </c:dLbl>
            <c:dLbl>
              <c:idx val="8"/>
              <c:layout>
                <c:manualLayout>
                  <c:x val="-8.3146015109597793E-3"/>
                  <c:y val="1.13470755914546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6F7-4BB4-A504-66A3A3F77367}"/>
                </c:ext>
              </c:extLst>
            </c:dLbl>
            <c:dLbl>
              <c:idx val="9"/>
              <c:layout>
                <c:manualLayout>
                  <c:x val="-8.44594594594604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6F7-4BB4-A504-66A3A3F77367}"/>
                </c:ext>
              </c:extLst>
            </c:dLbl>
            <c:dLbl>
              <c:idx val="10"/>
              <c:layout>
                <c:manualLayout>
                  <c:x val="-8.4459459459459464E-3"/>
                  <c:y val="-2.37755587256300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8E-4026-8E32-40192F34AD7B}"/>
                </c:ext>
              </c:extLst>
            </c:dLbl>
            <c:dLbl>
              <c:idx val="11"/>
              <c:layout>
                <c:manualLayout>
                  <c:x val="-8.1833060556464818E-3"/>
                  <c:y val="-5.025526740007891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FD-4CA6-A198-0C585704C8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'Balance commerciale'!$A$5:$A$16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'Balance commerciale'!$B$5:$B$16</c:f>
              <c:numCache>
                <c:formatCode>#,##0</c:formatCode>
                <c:ptCount val="12"/>
                <c:pt idx="0">
                  <c:v>1681.742242</c:v>
                </c:pt>
                <c:pt idx="1">
                  <c:v>2260.8254870000001</c:v>
                </c:pt>
                <c:pt idx="2">
                  <c:v>2266.641552</c:v>
                </c:pt>
                <c:pt idx="3">
                  <c:v>2376.3159409999998</c:v>
                </c:pt>
                <c:pt idx="4">
                  <c:v>2204.3122960000001</c:v>
                </c:pt>
                <c:pt idx="5">
                  <c:v>2266.437594</c:v>
                </c:pt>
                <c:pt idx="6">
                  <c:v>2431.0913329999998</c:v>
                </c:pt>
                <c:pt idx="7">
                  <c:v>2468.8210979999999</c:v>
                </c:pt>
                <c:pt idx="8">
                  <c:v>2396.2804850000002</c:v>
                </c:pt>
                <c:pt idx="9">
                  <c:v>2489.1859730000001</c:v>
                </c:pt>
                <c:pt idx="10">
                  <c:v>2617.844857</c:v>
                </c:pt>
                <c:pt idx="11">
                  <c:v>2679.8496089999999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5-4E65-BED4-CB2C4CC537B2}"/>
            </c:ext>
          </c:extLst>
        </c:ser>
        <c:ser>
          <c:idx val="1"/>
          <c:order val="1"/>
          <c:tx>
            <c:strRef>
              <c:f>'Balance commerciale'!$C$4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dLbl>
              <c:idx val="0"/>
              <c:layout>
                <c:manualLayout>
                  <c:x val="1.1086135347946372E-2"/>
                  <c:y val="-1.65024842650731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6F7-4BB4-A504-66A3A3F77367}"/>
                </c:ext>
              </c:extLst>
            </c:dLbl>
            <c:dLbl>
              <c:idx val="1"/>
              <c:layout>
                <c:manualLayout>
                  <c:x val="1.1129916826275068E-2"/>
                  <c:y val="-1.26832309299426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6F7-4BB4-A504-66A3A3F77367}"/>
                </c:ext>
              </c:extLst>
            </c:dLbl>
            <c:dLbl>
              <c:idx val="2"/>
              <c:layout>
                <c:manualLayout>
                  <c:x val="8.1833060556464315E-3"/>
                  <c:y val="2.74122807017538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6F7-4BB4-A504-66A3A3F77367}"/>
                </c:ext>
              </c:extLst>
            </c:dLbl>
            <c:dLbl>
              <c:idx val="3"/>
              <c:layout>
                <c:manualLayout>
                  <c:x val="5.4555047173157406E-3"/>
                  <c:y val="-2.50620598245476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F7-4BB4-A504-66A3A3F77367}"/>
                </c:ext>
              </c:extLst>
            </c:dLbl>
            <c:dLbl>
              <c:idx val="4"/>
              <c:layout>
                <c:manualLayout>
                  <c:x val="1.363884342607747E-3"/>
                  <c:y val="-1.09649122807018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6F7-4BB4-A504-66A3A3F77367}"/>
                </c:ext>
              </c:extLst>
            </c:dLbl>
            <c:dLbl>
              <c:idx val="6"/>
              <c:layout>
                <c:manualLayout>
                  <c:x val="0"/>
                  <c:y val="-1.55518363342955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6F7-4BB4-A504-66A3A3F77367}"/>
                </c:ext>
              </c:extLst>
            </c:dLbl>
            <c:dLbl>
              <c:idx val="7"/>
              <c:layout>
                <c:manualLayout>
                  <c:x val="-1.3638761793289351E-3"/>
                  <c:y val="-2.48643618342887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6F7-4BB4-A504-66A3A3F77367}"/>
                </c:ext>
              </c:extLst>
            </c:dLbl>
            <c:dLbl>
              <c:idx val="11"/>
              <c:layout>
                <c:manualLayout>
                  <c:x val="-2.0645407148140528E-16"/>
                  <c:y val="1.14744693057945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FD-4CA6-A198-0C585704C8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'Balance commerciale'!$A$5:$A$16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'Balance commerciale'!$C$5:$C$16</c:f>
              <c:numCache>
                <c:formatCode>#,##0</c:formatCode>
                <c:ptCount val="12"/>
                <c:pt idx="0">
                  <c:v>1735.9197260000001</c:v>
                </c:pt>
                <c:pt idx="1">
                  <c:v>1917.1170589999999</c:v>
                </c:pt>
                <c:pt idx="2">
                  <c:v>2057.1533319999999</c:v>
                </c:pt>
                <c:pt idx="3">
                  <c:v>2399.8287500000001</c:v>
                </c:pt>
                <c:pt idx="4">
                  <c:v>2450.608009</c:v>
                </c:pt>
                <c:pt idx="5">
                  <c:v>2642.0959349999998</c:v>
                </c:pt>
                <c:pt idx="6">
                  <c:v>2900.7389669999998</c:v>
                </c:pt>
                <c:pt idx="7">
                  <c:v>2952.087888</c:v>
                </c:pt>
                <c:pt idx="8">
                  <c:v>2712.407882</c:v>
                </c:pt>
                <c:pt idx="9">
                  <c:v>2785.5566600000002</c:v>
                </c:pt>
                <c:pt idx="10">
                  <c:v>3004.1294670000002</c:v>
                </c:pt>
                <c:pt idx="11">
                  <c:v>3294.0725189999998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55-4E65-BED4-CB2C4CC537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8765792"/>
        <c:axId val="1"/>
      </c:barChart>
      <c:catAx>
        <c:axId val="4487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fr-FR" sz="900"/>
                  <a:t>millions d'€</a:t>
                </a:r>
              </a:p>
            </c:rich>
          </c:tx>
          <c:layout>
            <c:manualLayout>
              <c:xMode val="edge"/>
              <c:yMode val="edge"/>
              <c:x val="5.6952498758601113E-3"/>
              <c:y val="0.372336138705553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 w="3175">
            <a:noFill/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fr-FR"/>
          </a:p>
        </c:txPr>
        <c:crossAx val="448765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Marianne" panose="02000000000000000000" pitchFamily="50" charset="0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/>
              <a:t>Balance commerciale par groupe de produits agricoles bruts en Occitanie</a:t>
            </a:r>
          </a:p>
        </c:rich>
      </c:tx>
      <c:layout>
        <c:manualLayout>
          <c:xMode val="edge"/>
          <c:yMode val="edge"/>
          <c:x val="0.23550242690748502"/>
          <c:y val="1.33868070412767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246044735406445E-2"/>
          <c:y val="7.2151281254316899E-2"/>
          <c:w val="0.90125464243976805"/>
          <c:h val="0.76550808299381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'Regroupement de produits'!$C$45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elete val="1"/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'Regroupement de produits'!$A$46:$B$59</c15:sqref>
                  </c15:fullRef>
                </c:ext>
              </c:extLst>
              <c:f>'Regroupement de produits'!$A$46:$B$55</c:f>
              <c:multiLvlStrCache>
                <c:ptCount val="10"/>
                <c:lvl>
                  <c:pt idx="0">
                    <c:v>2020</c:v>
                  </c:pt>
                  <c:pt idx="1">
                    <c:v>2021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2020</c:v>
                  </c:pt>
                  <c:pt idx="9">
                    <c:v>2021</c:v>
                  </c:pt>
                </c:lvl>
                <c:lvl>
                  <c:pt idx="0">
                    <c:v>Grandes cultures</c:v>
                  </c:pt>
                  <c:pt idx="2">
                    <c:v>Légumes</c:v>
                  </c:pt>
                  <c:pt idx="4">
                    <c:v>Animaux</c:v>
                  </c:pt>
                  <c:pt idx="6">
                    <c:v>Fruits</c:v>
                  </c:pt>
                  <c:pt idx="8">
                    <c:v>Autres produits agricoles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'Regroupement de produits'!$C$46:$C$59</c15:sqref>
                  </c15:fullRef>
                </c:ext>
              </c:extLst>
              <c:f>'Regroupement de produits'!$C$46:$C$55</c:f>
              <c:numCache>
                <c:formatCode>#,##0</c:formatCode>
                <c:ptCount val="10"/>
                <c:pt idx="0">
                  <c:v>870.23250800000005</c:v>
                </c:pt>
                <c:pt idx="1">
                  <c:v>850.95667800000001</c:v>
                </c:pt>
                <c:pt idx="2">
                  <c:v>725.51613099999997</c:v>
                </c:pt>
                <c:pt idx="3">
                  <c:v>776.06764899999996</c:v>
                </c:pt>
                <c:pt idx="4">
                  <c:v>463.65101600000003</c:v>
                </c:pt>
                <c:pt idx="5">
                  <c:v>440.78762599999999</c:v>
                </c:pt>
                <c:pt idx="6">
                  <c:v>483.90333800000002</c:v>
                </c:pt>
                <c:pt idx="7">
                  <c:v>518.42422699999997</c:v>
                </c:pt>
                <c:pt idx="8">
                  <c:v>24.185490000000001</c:v>
                </c:pt>
                <c:pt idx="9">
                  <c:v>26.602775999999999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8-4ACA-80A8-5FAD976CB339}"/>
            </c:ext>
          </c:extLst>
        </c:ser>
        <c:ser>
          <c:idx val="1"/>
          <c:order val="1"/>
          <c:tx>
            <c:strRef>
              <c:f>'Regroupement de produits'!$D$45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delete val="1"/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'Regroupement de produits'!$A$46:$B$59</c15:sqref>
                  </c15:fullRef>
                </c:ext>
              </c:extLst>
              <c:f>'Regroupement de produits'!$A$46:$B$55</c:f>
              <c:multiLvlStrCache>
                <c:ptCount val="10"/>
                <c:lvl>
                  <c:pt idx="0">
                    <c:v>2020</c:v>
                  </c:pt>
                  <c:pt idx="1">
                    <c:v>2021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2020</c:v>
                  </c:pt>
                  <c:pt idx="9">
                    <c:v>2021</c:v>
                  </c:pt>
                </c:lvl>
                <c:lvl>
                  <c:pt idx="0">
                    <c:v>Grandes cultures</c:v>
                  </c:pt>
                  <c:pt idx="2">
                    <c:v>Légumes</c:v>
                  </c:pt>
                  <c:pt idx="4">
                    <c:v>Animaux</c:v>
                  </c:pt>
                  <c:pt idx="6">
                    <c:v>Fruits</c:v>
                  </c:pt>
                  <c:pt idx="8">
                    <c:v>Autres produits agricoles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'Regroupement de produits'!$D$46:$D$59</c15:sqref>
                  </c15:fullRef>
                </c:ext>
              </c:extLst>
              <c:f>'Regroupement de produits'!$D$46:$D$55</c:f>
              <c:numCache>
                <c:formatCode>#,##0</c:formatCode>
                <c:ptCount val="10"/>
                <c:pt idx="0">
                  <c:v>423.61742299999997</c:v>
                </c:pt>
                <c:pt idx="1">
                  <c:v>504.06138600000003</c:v>
                </c:pt>
                <c:pt idx="2">
                  <c:v>1308.2901469999999</c:v>
                </c:pt>
                <c:pt idx="3">
                  <c:v>1420.969002</c:v>
                </c:pt>
                <c:pt idx="4">
                  <c:v>29.972541</c:v>
                </c:pt>
                <c:pt idx="5">
                  <c:v>37.223956999999999</c:v>
                </c:pt>
                <c:pt idx="6">
                  <c:v>1037.1367680000001</c:v>
                </c:pt>
                <c:pt idx="7">
                  <c:v>1090.6315810000001</c:v>
                </c:pt>
                <c:pt idx="8">
                  <c:v>166.64307099999999</c:v>
                </c:pt>
                <c:pt idx="9">
                  <c:v>194.31353100000001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78-4ACA-80A8-5FAD976CB3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8765792"/>
        <c:axId val="1"/>
      </c:barChart>
      <c:catAx>
        <c:axId val="4487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fr-FR" sz="900"/>
                  <a:t>millions d'€</a:t>
                </a:r>
              </a:p>
            </c:rich>
          </c:tx>
          <c:layout>
            <c:manualLayout>
              <c:xMode val="edge"/>
              <c:yMode val="edge"/>
              <c:x val="1.2613970698918111E-2"/>
              <c:y val="0.376137367478381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fr-FR"/>
          </a:p>
        </c:txPr>
        <c:crossAx val="448765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843194410745091"/>
          <c:y val="0.95394619790173296"/>
          <c:w val="0.22313611178509821"/>
          <c:h val="4.4379553266742131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Marianne" panose="02000000000000000000" pitchFamily="50" charset="0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Les exportations de produits agricoles bruts en 2021 pour les principales destinations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634139681584387E-2"/>
          <c:y val="5.9095208039868063E-2"/>
          <c:w val="0.79647580306238153"/>
          <c:h val="0.844036469468055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'Regroupement de pays'!$B$55</c:f>
              <c:strCache>
                <c:ptCount val="1"/>
                <c:pt idx="0">
                  <c:v>Animaux</c:v>
                </c:pt>
              </c:strCache>
            </c:strRef>
          </c:tx>
          <c:spPr>
            <a:solidFill>
              <a:srgbClr val="FF33CC"/>
            </a:solidFill>
            <a:ln w="1905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33CC"/>
              </a:solidFill>
              <a:ln w="19050" cmpd="sng">
                <a:noFill/>
              </a:ln>
            </c:spPr>
            <c:extLst>
              <c:ext xmlns:c16="http://schemas.microsoft.com/office/drawing/2014/chart" uri="{C3380CC4-5D6E-409C-BE32-E72D297353CC}">
                <c16:uniqueId val="{00000001-9953-4E1F-ADD9-0F4B736E57BE}"/>
              </c:ext>
            </c:extLst>
          </c:dPt>
          <c:cat>
            <c:strRef>
              <c:f>'Regroupement de pays'!$A$56:$A$65</c:f>
              <c:strCache>
                <c:ptCount val="10"/>
                <c:pt idx="0">
                  <c:v>Espagne</c:v>
                </c:pt>
                <c:pt idx="1">
                  <c:v>Italie</c:v>
                </c:pt>
                <c:pt idx="2">
                  <c:v>Suisse</c:v>
                </c:pt>
                <c:pt idx="3">
                  <c:v>Allemagne</c:v>
                </c:pt>
                <c:pt idx="4">
                  <c:v>Pays-Bas</c:v>
                </c:pt>
                <c:pt idx="5">
                  <c:v>Royaume-Uni</c:v>
                </c:pt>
                <c:pt idx="6">
                  <c:v>Pologne</c:v>
                </c:pt>
                <c:pt idx="7">
                  <c:v>Belgique</c:v>
                </c:pt>
                <c:pt idx="8">
                  <c:v>Autriche</c:v>
                </c:pt>
                <c:pt idx="9">
                  <c:v>Algérie</c:v>
                </c:pt>
              </c:strCache>
            </c:strRef>
          </c:cat>
          <c:val>
            <c:numRef>
              <c:f>'Regroupement de pays'!$B$56:$B$65</c:f>
              <c:numCache>
                <c:formatCode>#,##0</c:formatCode>
                <c:ptCount val="10"/>
                <c:pt idx="0">
                  <c:v>45.961177999999997</c:v>
                </c:pt>
                <c:pt idx="1">
                  <c:v>295.58999799999998</c:v>
                </c:pt>
                <c:pt idx="2">
                  <c:v>0.62605200000000005</c:v>
                </c:pt>
                <c:pt idx="3">
                  <c:v>1.6844710000000001</c:v>
                </c:pt>
                <c:pt idx="4">
                  <c:v>4.0406789999999999</c:v>
                </c:pt>
                <c:pt idx="5">
                  <c:v>1.098174</c:v>
                </c:pt>
                <c:pt idx="6">
                  <c:v>3.0302250000000002</c:v>
                </c:pt>
                <c:pt idx="7">
                  <c:v>0.71770699999999998</c:v>
                </c:pt>
                <c:pt idx="8">
                  <c:v>3.0025E-2</c:v>
                </c:pt>
                <c:pt idx="9">
                  <c:v>50.247568999999999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8-4494-90FF-F986B5FDB2E7}"/>
            </c:ext>
          </c:extLst>
        </c:ser>
        <c:ser>
          <c:idx val="1"/>
          <c:order val="1"/>
          <c:tx>
            <c:strRef>
              <c:f>'Regroupement de pays'!$C$55</c:f>
              <c:strCache>
                <c:ptCount val="1"/>
                <c:pt idx="0">
                  <c:v>Autres produits agricoles</c:v>
                </c:pt>
              </c:strCache>
            </c:strRef>
          </c:tx>
          <c:spPr>
            <a:ln w="19050">
              <a:noFill/>
            </a:ln>
          </c:spPr>
          <c:invertIfNegative val="0"/>
          <c:cat>
            <c:strRef>
              <c:f>'Regroupement de pays'!$A$56:$A$65</c:f>
              <c:strCache>
                <c:ptCount val="10"/>
                <c:pt idx="0">
                  <c:v>Espagne</c:v>
                </c:pt>
                <c:pt idx="1">
                  <c:v>Italie</c:v>
                </c:pt>
                <c:pt idx="2">
                  <c:v>Suisse</c:v>
                </c:pt>
                <c:pt idx="3">
                  <c:v>Allemagne</c:v>
                </c:pt>
                <c:pt idx="4">
                  <c:v>Pays-Bas</c:v>
                </c:pt>
                <c:pt idx="5">
                  <c:v>Royaume-Uni</c:v>
                </c:pt>
                <c:pt idx="6">
                  <c:v>Pologne</c:v>
                </c:pt>
                <c:pt idx="7">
                  <c:v>Belgique</c:v>
                </c:pt>
                <c:pt idx="8">
                  <c:v>Autriche</c:v>
                </c:pt>
                <c:pt idx="9">
                  <c:v>Algérie</c:v>
                </c:pt>
              </c:strCache>
            </c:strRef>
          </c:cat>
          <c:val>
            <c:numRef>
              <c:f>'Regroupement de pays'!$C$56:$C$65</c:f>
              <c:numCache>
                <c:formatCode>#,##0</c:formatCode>
                <c:ptCount val="10"/>
                <c:pt idx="0">
                  <c:v>1.514438</c:v>
                </c:pt>
                <c:pt idx="1">
                  <c:v>3.536117</c:v>
                </c:pt>
                <c:pt idx="2">
                  <c:v>5.4328729999999998</c:v>
                </c:pt>
                <c:pt idx="3">
                  <c:v>3.5185650000000002</c:v>
                </c:pt>
                <c:pt idx="4">
                  <c:v>1.6129359999999999</c:v>
                </c:pt>
                <c:pt idx="5">
                  <c:v>0.50583</c:v>
                </c:pt>
                <c:pt idx="6">
                  <c:v>1.1454000000000001E-2</c:v>
                </c:pt>
                <c:pt idx="7">
                  <c:v>1.985892</c:v>
                </c:pt>
                <c:pt idx="8">
                  <c:v>0.35876599999999997</c:v>
                </c:pt>
                <c:pt idx="9">
                  <c:v>0.14560200000000001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E8-4494-90FF-F986B5FDB2E7}"/>
            </c:ext>
          </c:extLst>
        </c:ser>
        <c:ser>
          <c:idx val="2"/>
          <c:order val="2"/>
          <c:tx>
            <c:strRef>
              <c:f>'Regroupement de pays'!$D$55</c:f>
              <c:strCache>
                <c:ptCount val="1"/>
                <c:pt idx="0">
                  <c:v>Fruits</c:v>
                </c:pt>
              </c:strCache>
            </c:strRef>
          </c:tx>
          <c:spPr>
            <a:solidFill>
              <a:srgbClr val="FF9900"/>
            </a:solidFill>
            <a:ln w="19050">
              <a:noFill/>
            </a:ln>
          </c:spPr>
          <c:invertIfNegative val="0"/>
          <c:cat>
            <c:strRef>
              <c:f>'Regroupement de pays'!$A$56:$A$65</c:f>
              <c:strCache>
                <c:ptCount val="10"/>
                <c:pt idx="0">
                  <c:v>Espagne</c:v>
                </c:pt>
                <c:pt idx="1">
                  <c:v>Italie</c:v>
                </c:pt>
                <c:pt idx="2">
                  <c:v>Suisse</c:v>
                </c:pt>
                <c:pt idx="3">
                  <c:v>Allemagne</c:v>
                </c:pt>
                <c:pt idx="4">
                  <c:v>Pays-Bas</c:v>
                </c:pt>
                <c:pt idx="5">
                  <c:v>Royaume-Uni</c:v>
                </c:pt>
                <c:pt idx="6">
                  <c:v>Pologne</c:v>
                </c:pt>
                <c:pt idx="7">
                  <c:v>Belgique</c:v>
                </c:pt>
                <c:pt idx="8">
                  <c:v>Autriche</c:v>
                </c:pt>
                <c:pt idx="9">
                  <c:v>Algérie</c:v>
                </c:pt>
              </c:strCache>
            </c:strRef>
          </c:cat>
          <c:val>
            <c:numRef>
              <c:f>'Regroupement de pays'!$D$56:$D$65</c:f>
              <c:numCache>
                <c:formatCode>#,##0</c:formatCode>
                <c:ptCount val="10"/>
                <c:pt idx="0">
                  <c:v>83.991245000000006</c:v>
                </c:pt>
                <c:pt idx="1">
                  <c:v>49.848680000000002</c:v>
                </c:pt>
                <c:pt idx="2">
                  <c:v>150.95247499999999</c:v>
                </c:pt>
                <c:pt idx="3">
                  <c:v>34.268174999999999</c:v>
                </c:pt>
                <c:pt idx="4">
                  <c:v>22.439042000000001</c:v>
                </c:pt>
                <c:pt idx="5">
                  <c:v>70.333720999999997</c:v>
                </c:pt>
                <c:pt idx="6">
                  <c:v>12.647288</c:v>
                </c:pt>
                <c:pt idx="7">
                  <c:v>17.620522999999999</c:v>
                </c:pt>
                <c:pt idx="8">
                  <c:v>2.094875</c:v>
                </c:pt>
                <c:pt idx="9">
                  <c:v>0.18906600000000001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E8-4494-90FF-F986B5FDB2E7}"/>
            </c:ext>
          </c:extLst>
        </c:ser>
        <c:ser>
          <c:idx val="3"/>
          <c:order val="3"/>
          <c:tx>
            <c:strRef>
              <c:f>'Regroupement de pays'!$E$55</c:f>
              <c:strCache>
                <c:ptCount val="1"/>
                <c:pt idx="0">
                  <c:v>Grandes cultures</c:v>
                </c:pt>
              </c:strCache>
            </c:strRef>
          </c:tx>
          <c:spPr>
            <a:solidFill>
              <a:srgbClr val="FFFF00"/>
            </a:solidFill>
            <a:ln w="19050" cmpd="sng">
              <a:noFill/>
            </a:ln>
          </c:spPr>
          <c:invertIfNegative val="0"/>
          <c:cat>
            <c:strRef>
              <c:f>'Regroupement de pays'!$A$56:$A$65</c:f>
              <c:strCache>
                <c:ptCount val="10"/>
                <c:pt idx="0">
                  <c:v>Espagne</c:v>
                </c:pt>
                <c:pt idx="1">
                  <c:v>Italie</c:v>
                </c:pt>
                <c:pt idx="2">
                  <c:v>Suisse</c:v>
                </c:pt>
                <c:pt idx="3">
                  <c:v>Allemagne</c:v>
                </c:pt>
                <c:pt idx="4">
                  <c:v>Pays-Bas</c:v>
                </c:pt>
                <c:pt idx="5">
                  <c:v>Royaume-Uni</c:v>
                </c:pt>
                <c:pt idx="6">
                  <c:v>Pologne</c:v>
                </c:pt>
                <c:pt idx="7">
                  <c:v>Belgique</c:v>
                </c:pt>
                <c:pt idx="8">
                  <c:v>Autriche</c:v>
                </c:pt>
                <c:pt idx="9">
                  <c:v>Algérie</c:v>
                </c:pt>
              </c:strCache>
            </c:strRef>
          </c:cat>
          <c:val>
            <c:numRef>
              <c:f>'Regroupement de pays'!$E$56:$E$65</c:f>
              <c:numCache>
                <c:formatCode>#,##0</c:formatCode>
                <c:ptCount val="10"/>
                <c:pt idx="0">
                  <c:v>400.17970500000001</c:v>
                </c:pt>
                <c:pt idx="1">
                  <c:v>73.973315999999997</c:v>
                </c:pt>
                <c:pt idx="2">
                  <c:v>8.6956779999999991</c:v>
                </c:pt>
                <c:pt idx="3">
                  <c:v>54.105238999999997</c:v>
                </c:pt>
                <c:pt idx="4">
                  <c:v>7.2134939999999999</c:v>
                </c:pt>
                <c:pt idx="5">
                  <c:v>15.441098</c:v>
                </c:pt>
                <c:pt idx="6">
                  <c:v>28.893042999999999</c:v>
                </c:pt>
                <c:pt idx="7">
                  <c:v>22.658709999999999</c:v>
                </c:pt>
                <c:pt idx="8">
                  <c:v>55.198076</c:v>
                </c:pt>
                <c:pt idx="9">
                  <c:v>3.0032269999999999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E8-4494-90FF-F986B5FDB2E7}"/>
            </c:ext>
          </c:extLst>
        </c:ser>
        <c:ser>
          <c:idx val="4"/>
          <c:order val="4"/>
          <c:tx>
            <c:strRef>
              <c:f>'Regroupement de pays'!$F$55</c:f>
              <c:strCache>
                <c:ptCount val="1"/>
                <c:pt idx="0">
                  <c:v>Légumes</c:v>
                </c:pt>
              </c:strCache>
            </c:strRef>
          </c:tx>
          <c:spPr>
            <a:solidFill>
              <a:srgbClr val="00B050"/>
            </a:solidFill>
            <a:ln w="19050">
              <a:noFill/>
            </a:ln>
          </c:spPr>
          <c:invertIfNegative val="0"/>
          <c:cat>
            <c:strRef>
              <c:f>'Regroupement de pays'!$A$56:$A$65</c:f>
              <c:strCache>
                <c:ptCount val="10"/>
                <c:pt idx="0">
                  <c:v>Espagne</c:v>
                </c:pt>
                <c:pt idx="1">
                  <c:v>Italie</c:v>
                </c:pt>
                <c:pt idx="2">
                  <c:v>Suisse</c:v>
                </c:pt>
                <c:pt idx="3">
                  <c:v>Allemagne</c:v>
                </c:pt>
                <c:pt idx="4">
                  <c:v>Pays-Bas</c:v>
                </c:pt>
                <c:pt idx="5">
                  <c:v>Royaume-Uni</c:v>
                </c:pt>
                <c:pt idx="6">
                  <c:v>Pologne</c:v>
                </c:pt>
                <c:pt idx="7">
                  <c:v>Belgique</c:v>
                </c:pt>
                <c:pt idx="8">
                  <c:v>Autriche</c:v>
                </c:pt>
                <c:pt idx="9">
                  <c:v>Algérie</c:v>
                </c:pt>
              </c:strCache>
            </c:strRef>
          </c:cat>
          <c:val>
            <c:numRef>
              <c:f>'Regroupement de pays'!$F$56:$F$65</c:f>
              <c:numCache>
                <c:formatCode>#,##0</c:formatCode>
                <c:ptCount val="10"/>
                <c:pt idx="0">
                  <c:v>68.283653000000001</c:v>
                </c:pt>
                <c:pt idx="1">
                  <c:v>85.066869999999994</c:v>
                </c:pt>
                <c:pt idx="2">
                  <c:v>124.315359</c:v>
                </c:pt>
                <c:pt idx="3">
                  <c:v>159.09764100000001</c:v>
                </c:pt>
                <c:pt idx="4">
                  <c:v>87.421341999999996</c:v>
                </c:pt>
                <c:pt idx="5">
                  <c:v>31.157806999999998</c:v>
                </c:pt>
                <c:pt idx="6">
                  <c:v>34.947256000000003</c:v>
                </c:pt>
                <c:pt idx="7">
                  <c:v>28.759105999999999</c:v>
                </c:pt>
                <c:pt idx="8">
                  <c:v>10.138455</c:v>
                </c:pt>
                <c:pt idx="9">
                  <c:v>2.4446159999999999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E8-4494-90FF-F986B5FDB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5351535"/>
        <c:axId val="1"/>
      </c:barChart>
      <c:catAx>
        <c:axId val="2853515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fr-FR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6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fr-FR" sz="900"/>
                  <a:t>millions d'€</a:t>
                </a:r>
              </a:p>
            </c:rich>
          </c:tx>
          <c:layout>
            <c:manualLayout>
              <c:xMode val="edge"/>
              <c:yMode val="edge"/>
              <c:x val="6.8639350017553544E-3"/>
              <c:y val="0.3853836605986487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fr-FR"/>
          </a:p>
        </c:txPr>
        <c:crossAx val="285351535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110141487091197"/>
          <c:y val="0.13260198735967124"/>
          <c:w val="0.12084491030977816"/>
          <c:h val="0.72693095275142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arianne" panose="02000000000000000000" pitchFamily="50" charset="0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r>
              <a:rPr lang="en-US" sz="1200"/>
              <a:t>Le commerce extérieur des grandes cultures en Occitanie</a:t>
            </a:r>
          </a:p>
        </c:rich>
      </c:tx>
      <c:layout>
        <c:manualLayout>
          <c:xMode val="edge"/>
          <c:yMode val="edge"/>
          <c:x val="0.20132754095393249"/>
          <c:y val="2.5983667409057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788324735270159"/>
          <c:y val="0.12861926350115327"/>
          <c:w val="0.83142709747488441"/>
          <c:h val="0.67964534778364283"/>
        </c:manualLayout>
      </c:layout>
      <c:lineChart>
        <c:grouping val="standard"/>
        <c:varyColors val="0"/>
        <c:ser>
          <c:idx val="1"/>
          <c:order val="0"/>
          <c:tx>
            <c:strRef>
              <c:f>'Grandes cultures'!$B$3</c:f>
              <c:strCache>
                <c:ptCount val="1"/>
                <c:pt idx="0">
                  <c:v>Valeur exportations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f>'Grandes cultures'!$A$9:$A$15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'Grandes cultures'!$B$9:$B$15</c:f>
              <c:numCache>
                <c:formatCode>#,##0</c:formatCode>
                <c:ptCount val="7"/>
                <c:pt idx="0">
                  <c:v>694.15139399999998</c:v>
                </c:pt>
                <c:pt idx="1">
                  <c:v>777.30806299999995</c:v>
                </c:pt>
                <c:pt idx="2">
                  <c:v>772.74591699999996</c:v>
                </c:pt>
                <c:pt idx="3">
                  <c:v>771.82081600000004</c:v>
                </c:pt>
                <c:pt idx="4">
                  <c:v>784.59789000000001</c:v>
                </c:pt>
                <c:pt idx="5">
                  <c:v>870.23250800000005</c:v>
                </c:pt>
                <c:pt idx="6">
                  <c:v>850.95667800000001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E0-4DD4-8F97-D8EEBB9D73B1}"/>
            </c:ext>
          </c:extLst>
        </c:ser>
        <c:ser>
          <c:idx val="2"/>
          <c:order val="1"/>
          <c:tx>
            <c:strRef>
              <c:f>'Grandes cultures'!$C$3</c:f>
              <c:strCache>
                <c:ptCount val="1"/>
                <c:pt idx="0">
                  <c:v>Valeur importations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</c:spPr>
          </c:marker>
          <c:dLbls>
            <c:delete val="1"/>
          </c:dLbls>
          <c:cat>
            <c:numRef>
              <c:f>'Grandes cultures'!$A$9:$A$15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'Grandes cultures'!$C$9:$C$15</c:f>
              <c:numCache>
                <c:formatCode>#,##0</c:formatCode>
                <c:ptCount val="7"/>
                <c:pt idx="0">
                  <c:v>415.03404399999999</c:v>
                </c:pt>
                <c:pt idx="1">
                  <c:v>449.72038800000001</c:v>
                </c:pt>
                <c:pt idx="2">
                  <c:v>447.59998899999999</c:v>
                </c:pt>
                <c:pt idx="3">
                  <c:v>360.81815799999998</c:v>
                </c:pt>
                <c:pt idx="4">
                  <c:v>435.50968399999999</c:v>
                </c:pt>
                <c:pt idx="5">
                  <c:v>423.61742299999997</c:v>
                </c:pt>
                <c:pt idx="6">
                  <c:v>504.06138600000003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E0-4DD4-8F97-D8EEBB9D73B1}"/>
            </c:ext>
          </c:extLst>
        </c:ser>
        <c:ser>
          <c:idx val="3"/>
          <c:order val="2"/>
          <c:tx>
            <c:strRef>
              <c:f>'Grandes cultures'!$D$3</c:f>
              <c:strCache>
                <c:ptCount val="1"/>
                <c:pt idx="0">
                  <c:v>Volume exportations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elete val="1"/>
          </c:dLbls>
          <c:cat>
            <c:numRef>
              <c:f>'Grandes cultures'!$A$9:$A$15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'Grandes cultures'!$D$9:$D$15</c:f>
              <c:numCache>
                <c:formatCode>#,##0</c:formatCode>
                <c:ptCount val="7"/>
                <c:pt idx="0">
                  <c:v>2177.9999579999999</c:v>
                </c:pt>
                <c:pt idx="1">
                  <c:v>2458.1983919999998</c:v>
                </c:pt>
                <c:pt idx="2">
                  <c:v>2361.8875739999999</c:v>
                </c:pt>
                <c:pt idx="3">
                  <c:v>2203.0967489999998</c:v>
                </c:pt>
                <c:pt idx="4">
                  <c:v>2148.5917319999999</c:v>
                </c:pt>
                <c:pt idx="5">
                  <c:v>2280.7638569999999</c:v>
                </c:pt>
                <c:pt idx="6">
                  <c:v>1853.918453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E0-4DD4-8F97-D8EEBB9D73B1}"/>
            </c:ext>
          </c:extLst>
        </c:ser>
        <c:ser>
          <c:idx val="4"/>
          <c:order val="3"/>
          <c:tx>
            <c:strRef>
              <c:f>'Grandes cultures'!$E$3</c:f>
              <c:strCache>
                <c:ptCount val="1"/>
                <c:pt idx="0">
                  <c:v>Volume importations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chemeClr val="accent5">
                    <a:lumMod val="40000"/>
                    <a:lumOff val="60000"/>
                  </a:schemeClr>
                </a:solidFill>
              </a:ln>
              <a:effectLst/>
            </c:spPr>
          </c:marker>
          <c:dLbls>
            <c:delete val="1"/>
          </c:dLbls>
          <c:cat>
            <c:numRef>
              <c:f>'Grandes cultures'!$A$9:$A$15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'Grandes cultures'!$E$9:$E$15</c:f>
              <c:numCache>
                <c:formatCode>#,##0</c:formatCode>
                <c:ptCount val="7"/>
                <c:pt idx="0">
                  <c:v>584.84485199999995</c:v>
                </c:pt>
                <c:pt idx="1">
                  <c:v>655.28786500000001</c:v>
                </c:pt>
                <c:pt idx="2">
                  <c:v>687.23171200000002</c:v>
                </c:pt>
                <c:pt idx="3">
                  <c:v>473.39355799999998</c:v>
                </c:pt>
                <c:pt idx="4">
                  <c:v>626.16319699999997</c:v>
                </c:pt>
                <c:pt idx="5">
                  <c:v>536.29349300000001</c:v>
                </c:pt>
                <c:pt idx="6">
                  <c:v>669.66746699999999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E0-4DD4-8F97-D8EEBB9D73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8235824"/>
        <c:axId val="1748238736"/>
      </c:lineChart>
      <c:catAx>
        <c:axId val="1748235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/>
                  <a:t>Source: DGDDI</a:t>
                </a:r>
              </a:p>
            </c:rich>
          </c:tx>
          <c:layout>
            <c:manualLayout>
              <c:xMode val="edge"/>
              <c:yMode val="edge"/>
              <c:x val="4.6420490542130502E-2"/>
              <c:y val="0.935374214586813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748238736"/>
        <c:crosses val="autoZero"/>
        <c:auto val="1"/>
        <c:lblAlgn val="ctr"/>
        <c:lblOffset val="100"/>
        <c:noMultiLvlLbl val="0"/>
      </c:catAx>
      <c:valAx>
        <c:axId val="174823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/>
                  <a:t>millions d'euros ou de tonnes</a:t>
                </a:r>
              </a:p>
            </c:rich>
          </c:tx>
          <c:layout>
            <c:manualLayout>
              <c:xMode val="edge"/>
              <c:yMode val="edge"/>
              <c:x val="2.0689655172413793E-2"/>
              <c:y val="0.3333453168019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74823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803692641868046E-2"/>
          <c:y val="0.88969988599909855"/>
          <c:w val="0.92699031586568925"/>
          <c:h val="5.13475967019274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r>
              <a:rPr lang="en-US" sz="1200"/>
              <a:t>Les exportations de produits agricoles bruts d'Occitanie vers l'Ukraine</a:t>
            </a:r>
          </a:p>
        </c:rich>
      </c:tx>
      <c:layout>
        <c:manualLayout>
          <c:xMode val="edge"/>
          <c:yMode val="edge"/>
          <c:x val="0.17655824529172004"/>
          <c:y val="2.24618056961326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883736084713551"/>
          <c:y val="0.12119524870081663"/>
          <c:w val="0.70136066612363113"/>
          <c:h val="0.728829595075671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Ukraine!$B$42</c:f>
              <c:strCache>
                <c:ptCount val="1"/>
                <c:pt idx="0">
                  <c:v>Animaux</c:v>
                </c:pt>
              </c:strCache>
            </c:strRef>
          </c:tx>
          <c:spPr>
            <a:solidFill>
              <a:srgbClr val="FF33CC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Ukraine!$A$43:$A$54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Ukraine!$B$43:$B$54</c:f>
              <c:numCache>
                <c:formatCode>#,##0</c:formatCode>
                <c:ptCount val="12"/>
                <c:pt idx="0">
                  <c:v>10.521000000000001</c:v>
                </c:pt>
                <c:pt idx="1">
                  <c:v>64.56</c:v>
                </c:pt>
                <c:pt idx="2">
                  <c:v>35.973999999999997</c:v>
                </c:pt>
                <c:pt idx="3">
                  <c:v>119.899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C-4DAE-9D71-820919AED0C5}"/>
            </c:ext>
          </c:extLst>
        </c:ser>
        <c:ser>
          <c:idx val="1"/>
          <c:order val="1"/>
          <c:tx>
            <c:strRef>
              <c:f>Ukraine!$C$42</c:f>
              <c:strCache>
                <c:ptCount val="1"/>
                <c:pt idx="0">
                  <c:v>Autres produits agricoles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Ukraine!$A$43:$A$54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Ukraine!$C$43:$C$54</c:f>
              <c:numCache>
                <c:formatCode>#,##0</c:formatCode>
                <c:ptCount val="12"/>
                <c:pt idx="0">
                  <c:v>79.471000000000004</c:v>
                </c:pt>
                <c:pt idx="1">
                  <c:v>52.158999999999999</c:v>
                </c:pt>
                <c:pt idx="2">
                  <c:v>6.5000000000000002E-2</c:v>
                </c:pt>
                <c:pt idx="3">
                  <c:v>162.67699999999999</c:v>
                </c:pt>
                <c:pt idx="4">
                  <c:v>0</c:v>
                </c:pt>
                <c:pt idx="5">
                  <c:v>6.593</c:v>
                </c:pt>
                <c:pt idx="6">
                  <c:v>89.912999999999997</c:v>
                </c:pt>
                <c:pt idx="7">
                  <c:v>62.100999999999999</c:v>
                </c:pt>
                <c:pt idx="8">
                  <c:v>32.256</c:v>
                </c:pt>
                <c:pt idx="9">
                  <c:v>48.365000000000002</c:v>
                </c:pt>
                <c:pt idx="10">
                  <c:v>46.015999999999998</c:v>
                </c:pt>
                <c:pt idx="11">
                  <c:v>128.13800000000001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C-4DAE-9D71-820919AED0C5}"/>
            </c:ext>
          </c:extLst>
        </c:ser>
        <c:ser>
          <c:idx val="2"/>
          <c:order val="2"/>
          <c:tx>
            <c:strRef>
              <c:f>Ukraine!$D$42</c:f>
              <c:strCache>
                <c:ptCount val="1"/>
                <c:pt idx="0">
                  <c:v>Fruits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Ukraine!$A$43:$A$54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Ukraine!$D$43:$D$54</c:f>
              <c:numCache>
                <c:formatCode>#,##0</c:formatCode>
                <c:ptCount val="12"/>
                <c:pt idx="0">
                  <c:v>0</c:v>
                </c:pt>
                <c:pt idx="1">
                  <c:v>130.01</c:v>
                </c:pt>
                <c:pt idx="2">
                  <c:v>892.55600000000004</c:v>
                </c:pt>
                <c:pt idx="3">
                  <c:v>783.99099999999999</c:v>
                </c:pt>
                <c:pt idx="4">
                  <c:v>440.93099999999998</c:v>
                </c:pt>
                <c:pt idx="5">
                  <c:v>534.56200000000001</c:v>
                </c:pt>
                <c:pt idx="6">
                  <c:v>412.94200000000001</c:v>
                </c:pt>
                <c:pt idx="7">
                  <c:v>457.56599999999997</c:v>
                </c:pt>
                <c:pt idx="8">
                  <c:v>1211.212</c:v>
                </c:pt>
                <c:pt idx="9">
                  <c:v>1702.6669999999999</c:v>
                </c:pt>
                <c:pt idx="10">
                  <c:v>2461.8670000000002</c:v>
                </c:pt>
                <c:pt idx="11">
                  <c:v>1971.652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CC-4DAE-9D71-820919AED0C5}"/>
            </c:ext>
          </c:extLst>
        </c:ser>
        <c:ser>
          <c:idx val="3"/>
          <c:order val="3"/>
          <c:tx>
            <c:strRef>
              <c:f>Ukraine!$E$42</c:f>
              <c:strCache>
                <c:ptCount val="1"/>
                <c:pt idx="0">
                  <c:v>Grandes cultures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Ukraine!$A$43:$A$54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Ukraine!$E$43:$E$54</c:f>
              <c:numCache>
                <c:formatCode>#,##0</c:formatCode>
                <c:ptCount val="12"/>
                <c:pt idx="0">
                  <c:v>5972.6620000000003</c:v>
                </c:pt>
                <c:pt idx="1">
                  <c:v>11888.611999999999</c:v>
                </c:pt>
                <c:pt idx="2">
                  <c:v>14062.468000000001</c:v>
                </c:pt>
                <c:pt idx="3">
                  <c:v>9641.9259999999995</c:v>
                </c:pt>
                <c:pt idx="4">
                  <c:v>7506.049</c:v>
                </c:pt>
                <c:pt idx="5">
                  <c:v>6879.9279999999999</c:v>
                </c:pt>
                <c:pt idx="6">
                  <c:v>6064.509</c:v>
                </c:pt>
                <c:pt idx="7">
                  <c:v>10611.948</c:v>
                </c:pt>
                <c:pt idx="8">
                  <c:v>12022.406999999999</c:v>
                </c:pt>
                <c:pt idx="9">
                  <c:v>13031.466</c:v>
                </c:pt>
                <c:pt idx="10">
                  <c:v>16359.331</c:v>
                </c:pt>
                <c:pt idx="11">
                  <c:v>11017.43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CC-4DAE-9D71-820919AED0C5}"/>
            </c:ext>
          </c:extLst>
        </c:ser>
        <c:ser>
          <c:idx val="4"/>
          <c:order val="4"/>
          <c:tx>
            <c:strRef>
              <c:f>Ukraine!$F$42</c:f>
              <c:strCache>
                <c:ptCount val="1"/>
                <c:pt idx="0">
                  <c:v>Légumes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Ukraine!$A$43:$A$54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Ukraine!$F$43:$F$54</c:f>
              <c:numCache>
                <c:formatCode>#,##0</c:formatCode>
                <c:ptCount val="12"/>
                <c:pt idx="0">
                  <c:v>603.16600000000005</c:v>
                </c:pt>
                <c:pt idx="1">
                  <c:v>471.11599999999999</c:v>
                </c:pt>
                <c:pt idx="2">
                  <c:v>533.99699999999996</c:v>
                </c:pt>
                <c:pt idx="3">
                  <c:v>1065.252</c:v>
                </c:pt>
                <c:pt idx="4">
                  <c:v>726.92899999999997</c:v>
                </c:pt>
                <c:pt idx="5">
                  <c:v>686.96</c:v>
                </c:pt>
                <c:pt idx="6">
                  <c:v>787.91700000000003</c:v>
                </c:pt>
                <c:pt idx="7">
                  <c:v>416.76400000000001</c:v>
                </c:pt>
                <c:pt idx="8">
                  <c:v>1059.152</c:v>
                </c:pt>
                <c:pt idx="9">
                  <c:v>2192.6689999999999</c:v>
                </c:pt>
                <c:pt idx="10">
                  <c:v>1747.0419999999999</c:v>
                </c:pt>
                <c:pt idx="11">
                  <c:v>572.11800000000005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CC-4DAE-9D71-820919AED0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748235824"/>
        <c:axId val="1748238736"/>
      </c:barChart>
      <c:catAx>
        <c:axId val="1748235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/>
                  <a:t>Source: DGDDI</a:t>
                </a:r>
              </a:p>
            </c:rich>
          </c:tx>
          <c:layout>
            <c:manualLayout>
              <c:xMode val="edge"/>
              <c:yMode val="edge"/>
              <c:x val="5.1018191691555796E-2"/>
              <c:y val="0.92087140276730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748238736"/>
        <c:crosses val="autoZero"/>
        <c:auto val="1"/>
        <c:lblAlgn val="ctr"/>
        <c:lblOffset val="100"/>
        <c:noMultiLvlLbl val="0"/>
      </c:catAx>
      <c:valAx>
        <c:axId val="174823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/>
                  <a:t>milliers d'euros</a:t>
                </a:r>
              </a:p>
            </c:rich>
          </c:tx>
          <c:layout>
            <c:manualLayout>
              <c:xMode val="edge"/>
              <c:yMode val="edge"/>
              <c:x val="1.414951579328446E-2"/>
              <c:y val="0.356081464204502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74823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479572812019187"/>
          <c:y val="0.19558043830267319"/>
          <c:w val="0.16290542130509547"/>
          <c:h val="0.548148700232070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r>
              <a:rPr lang="en-US" sz="1200"/>
              <a:t>Les exportations de produits agricoles bruts d'Occitanie vers la</a:t>
            </a:r>
            <a:r>
              <a:rPr lang="en-US" sz="1200" baseline="0"/>
              <a:t> Russie</a:t>
            </a:r>
            <a:endParaRPr lang="en-US" sz="1200"/>
          </a:p>
        </c:rich>
      </c:tx>
      <c:layout>
        <c:manualLayout>
          <c:xMode val="edge"/>
          <c:yMode val="edge"/>
          <c:x val="0.17655824529172004"/>
          <c:y val="2.24618056961326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883736084713551"/>
          <c:y val="0.12119524870081663"/>
          <c:w val="0.70136066612363113"/>
          <c:h val="0.728829595075671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Russie!$B$42</c:f>
              <c:strCache>
                <c:ptCount val="1"/>
                <c:pt idx="0">
                  <c:v>Animaux</c:v>
                </c:pt>
              </c:strCache>
            </c:strRef>
          </c:tx>
          <c:spPr>
            <a:solidFill>
              <a:srgbClr val="FF33CC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Russie!$A$43:$A$54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Russie!$B$43:$B$54</c:f>
              <c:numCache>
                <c:formatCode>#,##0</c:formatCode>
                <c:ptCount val="12"/>
                <c:pt idx="0">
                  <c:v>5973.1909999999998</c:v>
                </c:pt>
                <c:pt idx="1">
                  <c:v>3207.145</c:v>
                </c:pt>
                <c:pt idx="2">
                  <c:v>21.145</c:v>
                </c:pt>
                <c:pt idx="3">
                  <c:v>11.829000000000001</c:v>
                </c:pt>
                <c:pt idx="4">
                  <c:v>67.575999999999993</c:v>
                </c:pt>
                <c:pt idx="5">
                  <c:v>163.58799999999999</c:v>
                </c:pt>
                <c:pt idx="6">
                  <c:v>46.311999999999998</c:v>
                </c:pt>
                <c:pt idx="7">
                  <c:v>41.212000000000003</c:v>
                </c:pt>
                <c:pt idx="8">
                  <c:v>37.368000000000002</c:v>
                </c:pt>
                <c:pt idx="9">
                  <c:v>54.938000000000002</c:v>
                </c:pt>
                <c:pt idx="10">
                  <c:v>20.661999999999999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D-4A46-BA5E-0A0F5F03E817}"/>
            </c:ext>
          </c:extLst>
        </c:ser>
        <c:ser>
          <c:idx val="1"/>
          <c:order val="1"/>
          <c:tx>
            <c:strRef>
              <c:f>Russie!$C$42</c:f>
              <c:strCache>
                <c:ptCount val="1"/>
                <c:pt idx="0">
                  <c:v>Autres produits agricoles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Russie!$A$43:$A$54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Russie!$C$43:$C$54</c:f>
              <c:numCache>
                <c:formatCode>#,##0</c:formatCode>
                <c:ptCount val="12"/>
                <c:pt idx="0">
                  <c:v>134.309</c:v>
                </c:pt>
                <c:pt idx="1">
                  <c:v>38.564999999999998</c:v>
                </c:pt>
                <c:pt idx="2">
                  <c:v>524.697</c:v>
                </c:pt>
                <c:pt idx="3">
                  <c:v>22.312000000000001</c:v>
                </c:pt>
                <c:pt idx="4">
                  <c:v>49.475000000000001</c:v>
                </c:pt>
                <c:pt idx="5">
                  <c:v>0</c:v>
                </c:pt>
                <c:pt idx="6">
                  <c:v>18.600000000000001</c:v>
                </c:pt>
                <c:pt idx="7">
                  <c:v>162.76</c:v>
                </c:pt>
                <c:pt idx="8">
                  <c:v>128.90299999999999</c:v>
                </c:pt>
                <c:pt idx="9">
                  <c:v>117.199</c:v>
                </c:pt>
                <c:pt idx="10">
                  <c:v>42.308999999999997</c:v>
                </c:pt>
                <c:pt idx="11">
                  <c:v>7.5369999999999999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9D-4A46-BA5E-0A0F5F03E817}"/>
            </c:ext>
          </c:extLst>
        </c:ser>
        <c:ser>
          <c:idx val="2"/>
          <c:order val="2"/>
          <c:tx>
            <c:strRef>
              <c:f>Russie!$D$42</c:f>
              <c:strCache>
                <c:ptCount val="1"/>
                <c:pt idx="0">
                  <c:v>Fruits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Russie!$A$43:$A$54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Russie!$D$43:$D$54</c:f>
              <c:numCache>
                <c:formatCode>#,##0</c:formatCode>
                <c:ptCount val="12"/>
                <c:pt idx="0">
                  <c:v>6170.5810000000001</c:v>
                </c:pt>
                <c:pt idx="1">
                  <c:v>9592.1779999999999</c:v>
                </c:pt>
                <c:pt idx="2">
                  <c:v>8505.0509999999995</c:v>
                </c:pt>
                <c:pt idx="3">
                  <c:v>6874.5349999999999</c:v>
                </c:pt>
                <c:pt idx="4">
                  <c:v>5264.1239999999998</c:v>
                </c:pt>
                <c:pt idx="5">
                  <c:v>0</c:v>
                </c:pt>
                <c:pt idx="6">
                  <c:v>5.4290000000000003</c:v>
                </c:pt>
                <c:pt idx="7">
                  <c:v>49.668999999999997</c:v>
                </c:pt>
                <c:pt idx="8">
                  <c:v>151.149</c:v>
                </c:pt>
                <c:pt idx="9">
                  <c:v>34.530999999999999</c:v>
                </c:pt>
                <c:pt idx="10">
                  <c:v>66.328000000000003</c:v>
                </c:pt>
                <c:pt idx="11">
                  <c:v>135.22399999999999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9D-4A46-BA5E-0A0F5F03E817}"/>
            </c:ext>
          </c:extLst>
        </c:ser>
        <c:ser>
          <c:idx val="3"/>
          <c:order val="3"/>
          <c:tx>
            <c:strRef>
              <c:f>Russie!$E$42</c:f>
              <c:strCache>
                <c:ptCount val="1"/>
                <c:pt idx="0">
                  <c:v>Grandes cultures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Russie!$A$43:$A$54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Russie!$E$43:$E$54</c:f>
              <c:numCache>
                <c:formatCode>#,##0</c:formatCode>
                <c:ptCount val="12"/>
                <c:pt idx="0">
                  <c:v>4564.72</c:v>
                </c:pt>
                <c:pt idx="1">
                  <c:v>9971.3469999999998</c:v>
                </c:pt>
                <c:pt idx="2">
                  <c:v>8060.799</c:v>
                </c:pt>
                <c:pt idx="3">
                  <c:v>14852.105</c:v>
                </c:pt>
                <c:pt idx="4">
                  <c:v>6278.9660000000003</c:v>
                </c:pt>
                <c:pt idx="5">
                  <c:v>2855.5940000000001</c:v>
                </c:pt>
                <c:pt idx="6">
                  <c:v>5545.1509999999998</c:v>
                </c:pt>
                <c:pt idx="7">
                  <c:v>9196.3989999999994</c:v>
                </c:pt>
                <c:pt idx="8">
                  <c:v>9609.4840000000004</c:v>
                </c:pt>
                <c:pt idx="9">
                  <c:v>10442.466</c:v>
                </c:pt>
                <c:pt idx="10">
                  <c:v>4967.5959999999995</c:v>
                </c:pt>
                <c:pt idx="11">
                  <c:v>6193.9260000000004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9D-4A46-BA5E-0A0F5F03E817}"/>
            </c:ext>
          </c:extLst>
        </c:ser>
        <c:ser>
          <c:idx val="4"/>
          <c:order val="4"/>
          <c:tx>
            <c:strRef>
              <c:f>Russie!$F$42</c:f>
              <c:strCache>
                <c:ptCount val="1"/>
                <c:pt idx="0">
                  <c:v>Légumes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Russie!$A$43:$A$54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Russie!$F$43:$F$54</c:f>
              <c:numCache>
                <c:formatCode>#,##0</c:formatCode>
                <c:ptCount val="12"/>
                <c:pt idx="0">
                  <c:v>6143.4139999999998</c:v>
                </c:pt>
                <c:pt idx="1">
                  <c:v>6127.1360000000004</c:v>
                </c:pt>
                <c:pt idx="2">
                  <c:v>6330.3180000000002</c:v>
                </c:pt>
                <c:pt idx="3">
                  <c:v>5989.1030000000001</c:v>
                </c:pt>
                <c:pt idx="4">
                  <c:v>5088.9489999999996</c:v>
                </c:pt>
                <c:pt idx="5">
                  <c:v>3482.5030000000002</c:v>
                </c:pt>
                <c:pt idx="6">
                  <c:v>3874.9009999999998</c:v>
                </c:pt>
                <c:pt idx="7">
                  <c:v>3220.279</c:v>
                </c:pt>
                <c:pt idx="8">
                  <c:v>2221.2620000000002</c:v>
                </c:pt>
                <c:pt idx="9">
                  <c:v>4479.3320000000003</c:v>
                </c:pt>
                <c:pt idx="10">
                  <c:v>3378.616</c:v>
                </c:pt>
                <c:pt idx="11">
                  <c:v>3125.9549999999999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9D-4A46-BA5E-0A0F5F03E8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748235824"/>
        <c:axId val="1748238736"/>
      </c:barChart>
      <c:catAx>
        <c:axId val="1748235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/>
                  <a:t>Source: DGDDI</a:t>
                </a:r>
              </a:p>
            </c:rich>
          </c:tx>
          <c:layout>
            <c:manualLayout>
              <c:xMode val="edge"/>
              <c:yMode val="edge"/>
              <c:x val="5.1018191691555796E-2"/>
              <c:y val="0.92087140276730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748238736"/>
        <c:crosses val="autoZero"/>
        <c:auto val="1"/>
        <c:lblAlgn val="ctr"/>
        <c:lblOffset val="100"/>
        <c:noMultiLvlLbl val="0"/>
      </c:catAx>
      <c:valAx>
        <c:axId val="174823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/>
                  <a:t>milliers d'euros</a:t>
                </a:r>
              </a:p>
            </c:rich>
          </c:tx>
          <c:layout>
            <c:manualLayout>
              <c:xMode val="edge"/>
              <c:yMode val="edge"/>
              <c:x val="1.414951579328446E-2"/>
              <c:y val="0.356081464204502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74823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479572812019187"/>
          <c:y val="0.19558043830267319"/>
          <c:w val="0.16290542130509547"/>
          <c:h val="0.548148700232070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377190</xdr:colOff>
      <xdr:row>1</xdr:row>
      <xdr:rowOff>118110</xdr:rowOff>
    </xdr:from>
    <xdr:to>
      <xdr:col>16</xdr:col>
      <xdr:colOff>521970</xdr:colOff>
      <xdr:row>28</xdr:row>
      <xdr:rowOff>97155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0.02282</cdr:x>
      <cdr:y>0.93487</cdr:y>
    </cdr:from>
    <cdr:to>
      <cdr:x>0.19257</cdr:x>
      <cdr:y>0.97805</cdr:y>
    </cdr:to>
    <cdr:sp macro="" textlink="">
      <cdr:nvSpPr>
        <cdr:cNvPr id="296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5846" y="4138882"/>
          <a:ext cx="1531498" cy="191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arianne" panose="02000000000000000000" pitchFamily="50" charset="0"/>
              <a:cs typeface="Arial"/>
            </a:rPr>
            <a:t>Source : DGDDI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704849</xdr:colOff>
      <xdr:row>16</xdr:row>
      <xdr:rowOff>120014</xdr:rowOff>
    </xdr:from>
    <xdr:to>
      <xdr:col>12</xdr:col>
      <xdr:colOff>57149</xdr:colOff>
      <xdr:row>43</xdr:row>
      <xdr:rowOff>66674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0.01534</cdr:x>
      <cdr:y>0.95712</cdr:y>
    </cdr:from>
    <cdr:to>
      <cdr:x>0.16323</cdr:x>
      <cdr:y>1</cdr:y>
    </cdr:to>
    <cdr:sp macro="" textlink="">
      <cdr:nvSpPr>
        <cdr:cNvPr id="296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151" y="4133452"/>
          <a:ext cx="1350898" cy="185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arianne" panose="02000000000000000000" pitchFamily="50" charset="0"/>
              <a:cs typeface="Arial"/>
            </a:rPr>
            <a:t>Source : DGDDI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485774</xdr:colOff>
      <xdr:row>25</xdr:row>
      <xdr:rowOff>38100</xdr:rowOff>
    </xdr:from>
    <xdr:to>
      <xdr:col>15</xdr:col>
      <xdr:colOff>114299</xdr:colOff>
      <xdr:row>53</xdr:row>
      <xdr:rowOff>76199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0.09285</cdr:x>
      <cdr:y>0.94561</cdr:y>
    </cdr:from>
    <cdr:to>
      <cdr:x>0.26239</cdr:x>
      <cdr:y>0.99636</cdr:y>
    </cdr:to>
    <cdr:sp macro="" textlink="">
      <cdr:nvSpPr>
        <cdr:cNvPr id="3379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6736" y="3739677"/>
          <a:ext cx="1473083" cy="200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arianne" panose="02000000000000000000" pitchFamily="50" charset="0"/>
              <a:cs typeface="Arial"/>
            </a:rPr>
            <a:t>Source : DGDDI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0</xdr:row>
      <xdr:rowOff>152400</xdr:rowOff>
    </xdr:from>
    <xdr:to>
      <xdr:col>14</xdr:col>
      <xdr:colOff>619125</xdr:colOff>
      <xdr:row>23</xdr:row>
      <xdr:rowOff>104774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847725</xdr:colOff>
      <xdr:row>36</xdr:row>
      <xdr:rowOff>85725</xdr:rowOff>
    </xdr:from>
    <xdr:to>
      <xdr:col>16</xdr:col>
      <xdr:colOff>600074</xdr:colOff>
      <xdr:row>56</xdr:row>
      <xdr:rowOff>85725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847725</xdr:colOff>
      <xdr:row>36</xdr:row>
      <xdr:rowOff>85725</xdr:rowOff>
    </xdr:from>
    <xdr:to>
      <xdr:col>16</xdr:col>
      <xdr:colOff>600074</xdr:colOff>
      <xdr:row>56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2"/>
  <sheetViews>
    <sheetView showGridLines="0" tabSelected="1" workbookViewId="0"/>
  </sheetViews>
  <sheetFormatPr baseColWidth="10" defaultColWidth="11.5703125" defaultRowHeight="18" x14ac:dyDescent="0.35"/>
  <cols>
    <col min="1" max="1" width="11.5703125" style="2"/>
    <col min="2" max="2" width="77.85546875" style="2" bestFit="1" customWidth="1"/>
    <col min="3" max="16384" width="11.5703125" style="2"/>
  </cols>
  <sheetData>
    <row r="2" spans="2:2" x14ac:dyDescent="0.35">
      <c r="B2" s="1" t="s">
        <v>596</v>
      </c>
    </row>
    <row r="4" spans="2:2" x14ac:dyDescent="0.35">
      <c r="B4" s="3" t="s">
        <v>597</v>
      </c>
    </row>
    <row r="6" spans="2:2" x14ac:dyDescent="0.35">
      <c r="B6" s="3" t="s">
        <v>598</v>
      </c>
    </row>
    <row r="8" spans="2:2" x14ac:dyDescent="0.35">
      <c r="B8" s="3" t="s">
        <v>631</v>
      </c>
    </row>
    <row r="10" spans="2:2" x14ac:dyDescent="0.35">
      <c r="B10" s="3" t="s">
        <v>612</v>
      </c>
    </row>
    <row r="12" spans="2:2" x14ac:dyDescent="0.35">
      <c r="B12" s="3" t="s">
        <v>613</v>
      </c>
    </row>
    <row r="14" spans="2:2" x14ac:dyDescent="0.35">
      <c r="B14" s="3" t="s">
        <v>614</v>
      </c>
    </row>
    <row r="16" spans="2:2" x14ac:dyDescent="0.35">
      <c r="B16" s="3" t="s">
        <v>611</v>
      </c>
    </row>
    <row r="18" spans="2:2" x14ac:dyDescent="0.35">
      <c r="B18" s="3" t="s">
        <v>615</v>
      </c>
    </row>
    <row r="20" spans="2:2" x14ac:dyDescent="0.35">
      <c r="B20" s="3" t="s">
        <v>620</v>
      </c>
    </row>
    <row r="22" spans="2:2" x14ac:dyDescent="0.35">
      <c r="B22" s="3" t="s">
        <v>621</v>
      </c>
    </row>
  </sheetData>
  <hyperlinks>
    <hyperlink ref="B4" location="'Liste des produits agricoles'!A1" display="Liste des produits agricoles bruts"/>
    <hyperlink ref="B6" location="'Liste des regroupements pays'!A1" display="Liste des regroupements de pays"/>
    <hyperlink ref="B10" location="'Balance commerciale'!A1" display="Balance commerciale de tous les produits agricoles bruts de 2010 à 2021"/>
    <hyperlink ref="B12" location="'Solde commercial par produits'!A1" display="Tableau du solde commercial par produits en 2020 et 2021"/>
    <hyperlink ref="B14" location="'Regroupement de produits'!A1" display="Solde commercial par regroupements de produits agricoles bruts en Occitanie de 2010 à 2021"/>
    <hyperlink ref="B16" location="'Regroupement de pays'!A1" display="Solde commercial par regroupements de produits agricoles bruts en Occitanie de 2010 à 2019"/>
    <hyperlink ref="B20" location="UKRAINE!A1" display="Solde commercial de produits agricoles bruts en Occitanie avec l'Ukraine"/>
    <hyperlink ref="B18" location="'Grandes cultures'!A1" display="Solde commercial des filières grandes cultures en Occitanie"/>
    <hyperlink ref="B22" location="RUSSIE!A1" display="Solde commercial de produits agricoles bruts en Occitanie avec la Russie"/>
    <hyperlink ref="B8" location="'Exports tous secteur'!A1" display="Valeur des exportations depuis l'Occitanie par secteur d'activités"/>
  </hyperlink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GridLines="0" workbookViewId="0"/>
  </sheetViews>
  <sheetFormatPr baseColWidth="10" defaultColWidth="11.5703125" defaultRowHeight="18" x14ac:dyDescent="0.35"/>
  <cols>
    <col min="1" max="1" width="10" style="2" customWidth="1"/>
    <col min="2" max="17" width="15.140625" style="2" customWidth="1"/>
    <col min="18" max="16384" width="11.5703125" style="2"/>
  </cols>
  <sheetData>
    <row r="1" spans="1:19" ht="18.75" x14ac:dyDescent="0.35">
      <c r="A1" s="29" t="s">
        <v>618</v>
      </c>
    </row>
    <row r="2" spans="1:19" x14ac:dyDescent="0.35">
      <c r="A2" s="54"/>
    </row>
    <row r="3" spans="1:19" x14ac:dyDescent="0.35">
      <c r="A3" s="55"/>
      <c r="B3" s="95" t="s">
        <v>12</v>
      </c>
      <c r="C3" s="95"/>
      <c r="D3" s="95" t="s">
        <v>13</v>
      </c>
      <c r="E3" s="95"/>
      <c r="F3" s="95" t="s">
        <v>10</v>
      </c>
      <c r="G3" s="95"/>
      <c r="H3" s="95" t="s">
        <v>9</v>
      </c>
      <c r="I3" s="95"/>
      <c r="J3" s="96" t="s">
        <v>11</v>
      </c>
      <c r="K3" s="97"/>
      <c r="L3" s="96" t="s">
        <v>590</v>
      </c>
      <c r="M3" s="97"/>
      <c r="N3" s="95" t="s">
        <v>589</v>
      </c>
      <c r="O3" s="95"/>
      <c r="P3" s="95" t="s">
        <v>15</v>
      </c>
      <c r="Q3" s="95"/>
    </row>
    <row r="4" spans="1:19" ht="39.75" x14ac:dyDescent="0.35">
      <c r="A4" s="56" t="s">
        <v>602</v>
      </c>
      <c r="B4" s="57" t="s">
        <v>7</v>
      </c>
      <c r="C4" s="57" t="s">
        <v>8</v>
      </c>
      <c r="D4" s="57" t="s">
        <v>7</v>
      </c>
      <c r="E4" s="57" t="s">
        <v>8</v>
      </c>
      <c r="F4" s="57" t="s">
        <v>7</v>
      </c>
      <c r="G4" s="57" t="s">
        <v>8</v>
      </c>
      <c r="H4" s="57" t="s">
        <v>7</v>
      </c>
      <c r="I4" s="57" t="s">
        <v>8</v>
      </c>
      <c r="J4" s="57" t="s">
        <v>7</v>
      </c>
      <c r="K4" s="57" t="s">
        <v>8</v>
      </c>
      <c r="L4" s="57" t="s">
        <v>7</v>
      </c>
      <c r="M4" s="57" t="s">
        <v>8</v>
      </c>
      <c r="N4" s="57" t="s">
        <v>7</v>
      </c>
      <c r="O4" s="57" t="s">
        <v>8</v>
      </c>
      <c r="P4" s="57" t="s">
        <v>7</v>
      </c>
      <c r="Q4" s="57" t="s">
        <v>8</v>
      </c>
    </row>
    <row r="5" spans="1:19" x14ac:dyDescent="0.35">
      <c r="A5" s="58">
        <v>2010</v>
      </c>
      <c r="B5" s="69">
        <v>10.521000000000001</v>
      </c>
      <c r="C5" s="69">
        <v>0</v>
      </c>
      <c r="D5" s="69">
        <v>79.471000000000004</v>
      </c>
      <c r="E5" s="69">
        <v>0</v>
      </c>
      <c r="F5" s="69">
        <v>0</v>
      </c>
      <c r="G5" s="69">
        <v>62.512999999999998</v>
      </c>
      <c r="H5" s="69">
        <v>5972.6620000000003</v>
      </c>
      <c r="I5" s="69">
        <v>0</v>
      </c>
      <c r="J5" s="69">
        <v>603.16600000000005</v>
      </c>
      <c r="K5" s="69">
        <v>0</v>
      </c>
      <c r="L5" s="69">
        <v>0</v>
      </c>
      <c r="M5" s="69">
        <v>0</v>
      </c>
      <c r="N5" s="69">
        <v>0</v>
      </c>
      <c r="O5" s="69">
        <v>0</v>
      </c>
      <c r="P5" s="70">
        <f>B5+D5+F5+H5+J5+L5+N5</f>
        <v>6665.8200000000006</v>
      </c>
      <c r="Q5" s="70">
        <f>C5+E5+G5+I5+K5+M5+O5</f>
        <v>62.512999999999998</v>
      </c>
      <c r="R5" s="65"/>
    </row>
    <row r="6" spans="1:19" x14ac:dyDescent="0.35">
      <c r="A6" s="58">
        <v>2011</v>
      </c>
      <c r="B6" s="69">
        <v>64.56</v>
      </c>
      <c r="C6" s="69">
        <v>0</v>
      </c>
      <c r="D6" s="69">
        <v>52.158999999999999</v>
      </c>
      <c r="E6" s="69">
        <v>0</v>
      </c>
      <c r="F6" s="69">
        <v>130.01</v>
      </c>
      <c r="G6" s="69">
        <v>178.62100000000001</v>
      </c>
      <c r="H6" s="69">
        <v>11888.611999999999</v>
      </c>
      <c r="I6" s="69">
        <v>55445.72</v>
      </c>
      <c r="J6" s="69">
        <v>471.11599999999999</v>
      </c>
      <c r="K6" s="69">
        <v>0</v>
      </c>
      <c r="L6" s="69">
        <v>0</v>
      </c>
      <c r="M6" s="69">
        <v>0</v>
      </c>
      <c r="N6" s="69">
        <v>0</v>
      </c>
      <c r="O6" s="69">
        <v>7.9560000000000004</v>
      </c>
      <c r="P6" s="70">
        <f t="shared" ref="P6:P16" si="0">B6+D6+F6+H6+J6+L6+N6</f>
        <v>12606.456999999999</v>
      </c>
      <c r="Q6" s="70">
        <f t="shared" ref="Q6:Q16" si="1">C6+E6+G6+I6+K6+M6+O6</f>
        <v>55632.296999999999</v>
      </c>
      <c r="R6" s="65"/>
    </row>
    <row r="7" spans="1:19" x14ac:dyDescent="0.35">
      <c r="A7" s="58">
        <v>2012</v>
      </c>
      <c r="B7" s="69">
        <v>35.973999999999997</v>
      </c>
      <c r="C7" s="69">
        <v>0</v>
      </c>
      <c r="D7" s="69">
        <v>6.5000000000000002E-2</v>
      </c>
      <c r="E7" s="69">
        <v>0</v>
      </c>
      <c r="F7" s="69">
        <v>892.55600000000004</v>
      </c>
      <c r="G7" s="69">
        <v>93.966999999999999</v>
      </c>
      <c r="H7" s="69">
        <v>14062.468000000001</v>
      </c>
      <c r="I7" s="69">
        <v>52646.894999999997</v>
      </c>
      <c r="J7" s="69">
        <v>533.99699999999996</v>
      </c>
      <c r="K7" s="69">
        <v>0.45300000000000001</v>
      </c>
      <c r="L7" s="69">
        <v>0</v>
      </c>
      <c r="M7" s="69">
        <v>0</v>
      </c>
      <c r="N7" s="69">
        <v>0</v>
      </c>
      <c r="O7" s="69">
        <v>0</v>
      </c>
      <c r="P7" s="70">
        <f t="shared" si="0"/>
        <v>15525.06</v>
      </c>
      <c r="Q7" s="70">
        <f t="shared" si="1"/>
        <v>52741.314999999995</v>
      </c>
      <c r="R7" s="65"/>
    </row>
    <row r="8" spans="1:19" x14ac:dyDescent="0.35">
      <c r="A8" s="58">
        <v>2013</v>
      </c>
      <c r="B8" s="69">
        <v>119.899</v>
      </c>
      <c r="C8" s="69">
        <v>0</v>
      </c>
      <c r="D8" s="69">
        <v>162.67699999999999</v>
      </c>
      <c r="E8" s="69">
        <v>0</v>
      </c>
      <c r="F8" s="69">
        <v>783.99099999999999</v>
      </c>
      <c r="G8" s="69">
        <v>195.04</v>
      </c>
      <c r="H8" s="69">
        <v>9641.9259999999995</v>
      </c>
      <c r="I8" s="69">
        <v>76783.941000000006</v>
      </c>
      <c r="J8" s="69">
        <v>1065.252</v>
      </c>
      <c r="K8" s="69">
        <v>189.06100000000001</v>
      </c>
      <c r="L8" s="69">
        <v>0</v>
      </c>
      <c r="M8" s="69">
        <v>0</v>
      </c>
      <c r="N8" s="69">
        <v>0</v>
      </c>
      <c r="O8" s="69">
        <v>3.9</v>
      </c>
      <c r="P8" s="70">
        <f t="shared" si="0"/>
        <v>11773.744999999999</v>
      </c>
      <c r="Q8" s="70">
        <f t="shared" si="1"/>
        <v>77171.941999999995</v>
      </c>
      <c r="R8" s="65"/>
    </row>
    <row r="9" spans="1:19" x14ac:dyDescent="0.35">
      <c r="A9" s="58">
        <v>2014</v>
      </c>
      <c r="B9" s="69">
        <v>0</v>
      </c>
      <c r="C9" s="69">
        <v>0</v>
      </c>
      <c r="D9" s="69">
        <v>0</v>
      </c>
      <c r="E9" s="69">
        <v>5.0999999999999997E-2</v>
      </c>
      <c r="F9" s="69">
        <v>440.93099999999998</v>
      </c>
      <c r="G9" s="69">
        <v>120.99299999999999</v>
      </c>
      <c r="H9" s="69">
        <v>7506.049</v>
      </c>
      <c r="I9" s="69">
        <v>62821.427000000003</v>
      </c>
      <c r="J9" s="69">
        <v>726.92899999999997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70">
        <f t="shared" si="0"/>
        <v>8673.9089999999997</v>
      </c>
      <c r="Q9" s="70">
        <f t="shared" si="1"/>
        <v>62942.471000000005</v>
      </c>
      <c r="R9" s="65"/>
    </row>
    <row r="10" spans="1:19" x14ac:dyDescent="0.35">
      <c r="A10" s="58">
        <v>2015</v>
      </c>
      <c r="B10" s="69">
        <v>0</v>
      </c>
      <c r="C10" s="69">
        <v>0</v>
      </c>
      <c r="D10" s="69">
        <v>6.593</v>
      </c>
      <c r="E10" s="69">
        <v>0</v>
      </c>
      <c r="F10" s="69">
        <v>534.56200000000001</v>
      </c>
      <c r="G10" s="69">
        <v>0</v>
      </c>
      <c r="H10" s="69">
        <v>6879.9279999999999</v>
      </c>
      <c r="I10" s="69">
        <v>45574.144</v>
      </c>
      <c r="J10" s="69">
        <v>686.96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70">
        <f t="shared" si="0"/>
        <v>8108.0429999999997</v>
      </c>
      <c r="Q10" s="70">
        <f t="shared" si="1"/>
        <v>45574.144</v>
      </c>
      <c r="R10" s="65"/>
    </row>
    <row r="11" spans="1:19" x14ac:dyDescent="0.35">
      <c r="A11" s="58">
        <v>2016</v>
      </c>
      <c r="B11" s="69">
        <v>0</v>
      </c>
      <c r="C11" s="69">
        <v>0</v>
      </c>
      <c r="D11" s="69">
        <v>89.912999999999997</v>
      </c>
      <c r="E11" s="69">
        <v>0</v>
      </c>
      <c r="F11" s="69">
        <v>412.94200000000001</v>
      </c>
      <c r="G11" s="69">
        <v>0</v>
      </c>
      <c r="H11" s="69">
        <v>6064.509</v>
      </c>
      <c r="I11" s="69">
        <v>44082.711000000003</v>
      </c>
      <c r="J11" s="69">
        <v>787.91700000000003</v>
      </c>
      <c r="K11" s="69">
        <v>0</v>
      </c>
      <c r="L11" s="69">
        <v>0</v>
      </c>
      <c r="M11" s="69">
        <v>0</v>
      </c>
      <c r="N11" s="69">
        <v>0</v>
      </c>
      <c r="O11" s="69">
        <v>0.13500000000000001</v>
      </c>
      <c r="P11" s="70">
        <f t="shared" si="0"/>
        <v>7355.2809999999999</v>
      </c>
      <c r="Q11" s="70">
        <f t="shared" si="1"/>
        <v>44082.846000000005</v>
      </c>
      <c r="R11" s="65"/>
    </row>
    <row r="12" spans="1:19" x14ac:dyDescent="0.35">
      <c r="A12" s="58">
        <v>2017</v>
      </c>
      <c r="B12" s="69">
        <v>0</v>
      </c>
      <c r="C12" s="69">
        <v>9.3680000000000003</v>
      </c>
      <c r="D12" s="69">
        <v>62.100999999999999</v>
      </c>
      <c r="E12" s="69">
        <v>7.2999999999999995E-2</v>
      </c>
      <c r="F12" s="69">
        <v>457.56599999999997</v>
      </c>
      <c r="G12" s="69">
        <v>0</v>
      </c>
      <c r="H12" s="69">
        <v>10611.948</v>
      </c>
      <c r="I12" s="69">
        <v>27190.213</v>
      </c>
      <c r="J12" s="69">
        <v>416.76400000000001</v>
      </c>
      <c r="K12" s="69">
        <v>1.2</v>
      </c>
      <c r="L12" s="69">
        <v>0.40799999999999997</v>
      </c>
      <c r="M12" s="69">
        <v>0</v>
      </c>
      <c r="N12" s="69">
        <v>0</v>
      </c>
      <c r="O12" s="69">
        <v>0.15</v>
      </c>
      <c r="P12" s="70">
        <f t="shared" si="0"/>
        <v>11548.786999999998</v>
      </c>
      <c r="Q12" s="70">
        <f t="shared" si="1"/>
        <v>27201.004000000001</v>
      </c>
      <c r="R12" s="65"/>
    </row>
    <row r="13" spans="1:19" x14ac:dyDescent="0.35">
      <c r="A13" s="58">
        <v>2018</v>
      </c>
      <c r="B13" s="69">
        <v>0</v>
      </c>
      <c r="C13" s="69">
        <v>0</v>
      </c>
      <c r="D13" s="69">
        <v>32.256</v>
      </c>
      <c r="E13" s="69">
        <v>0.11</v>
      </c>
      <c r="F13" s="69">
        <v>1211.212</v>
      </c>
      <c r="G13" s="69">
        <v>0</v>
      </c>
      <c r="H13" s="69">
        <v>12022.406999999999</v>
      </c>
      <c r="I13" s="69">
        <v>52115.262000000002</v>
      </c>
      <c r="J13" s="69">
        <v>1059.152</v>
      </c>
      <c r="K13" s="69">
        <v>32.909999999999997</v>
      </c>
      <c r="L13" s="69">
        <v>0</v>
      </c>
      <c r="M13" s="69">
        <v>0</v>
      </c>
      <c r="N13" s="69">
        <v>0</v>
      </c>
      <c r="O13" s="69">
        <v>11.759</v>
      </c>
      <c r="P13" s="70">
        <f t="shared" si="0"/>
        <v>14325.027</v>
      </c>
      <c r="Q13" s="70">
        <f t="shared" si="1"/>
        <v>52160.041000000005</v>
      </c>
      <c r="R13" s="65"/>
    </row>
    <row r="14" spans="1:19" x14ac:dyDescent="0.35">
      <c r="A14" s="58">
        <v>2019</v>
      </c>
      <c r="B14" s="69">
        <v>0</v>
      </c>
      <c r="C14" s="69">
        <v>0.61699999999999999</v>
      </c>
      <c r="D14" s="69">
        <v>48.365000000000002</v>
      </c>
      <c r="E14" s="69">
        <v>0</v>
      </c>
      <c r="F14" s="69">
        <v>1702.6669999999999</v>
      </c>
      <c r="G14" s="69">
        <v>50.871000000000002</v>
      </c>
      <c r="H14" s="69">
        <v>13031.466</v>
      </c>
      <c r="I14" s="69">
        <v>242.97200000000001</v>
      </c>
      <c r="J14" s="69">
        <v>2192.6689999999999</v>
      </c>
      <c r="K14" s="69">
        <v>131.666</v>
      </c>
      <c r="L14" s="69">
        <v>62.311999999999998</v>
      </c>
      <c r="M14" s="69">
        <v>0</v>
      </c>
      <c r="N14" s="69">
        <v>0</v>
      </c>
      <c r="O14" s="69">
        <v>31.818000000000001</v>
      </c>
      <c r="P14" s="70">
        <f t="shared" si="0"/>
        <v>17037.479000000003</v>
      </c>
      <c r="Q14" s="70">
        <f t="shared" si="1"/>
        <v>457.94400000000002</v>
      </c>
      <c r="R14" s="65"/>
      <c r="S14" s="2">
        <f>(Q14-Q13)/Q13*100</f>
        <v>-99.12204056741443</v>
      </c>
    </row>
    <row r="15" spans="1:19" x14ac:dyDescent="0.35">
      <c r="A15" s="58">
        <v>2020</v>
      </c>
      <c r="B15" s="69">
        <v>0</v>
      </c>
      <c r="C15" s="69">
        <v>0.628</v>
      </c>
      <c r="D15" s="69">
        <v>46.015999999999998</v>
      </c>
      <c r="E15" s="69">
        <v>0</v>
      </c>
      <c r="F15" s="69">
        <v>2461.8670000000002</v>
      </c>
      <c r="G15" s="69">
        <v>0.13600000000000001</v>
      </c>
      <c r="H15" s="69">
        <v>16359.331</v>
      </c>
      <c r="I15" s="69">
        <v>38.838999999999999</v>
      </c>
      <c r="J15" s="69">
        <v>1747.0419999999999</v>
      </c>
      <c r="K15" s="69">
        <v>0</v>
      </c>
      <c r="L15" s="69">
        <v>165.23099999999999</v>
      </c>
      <c r="M15" s="69">
        <v>0</v>
      </c>
      <c r="N15" s="69">
        <v>0</v>
      </c>
      <c r="O15" s="69">
        <v>36.554000000000002</v>
      </c>
      <c r="P15" s="70">
        <f t="shared" si="0"/>
        <v>20779.487000000001</v>
      </c>
      <c r="Q15" s="70">
        <f t="shared" si="1"/>
        <v>76.157000000000011</v>
      </c>
      <c r="R15" s="65"/>
    </row>
    <row r="16" spans="1:19" x14ac:dyDescent="0.35">
      <c r="A16" s="58">
        <v>2021</v>
      </c>
      <c r="B16" s="69">
        <v>0</v>
      </c>
      <c r="C16" s="69">
        <v>0</v>
      </c>
      <c r="D16" s="69">
        <v>128.13800000000001</v>
      </c>
      <c r="E16" s="69">
        <v>0.41299999999999998</v>
      </c>
      <c r="F16" s="69">
        <v>1971.652</v>
      </c>
      <c r="G16" s="69">
        <v>0.17799999999999999</v>
      </c>
      <c r="H16" s="69">
        <v>11017.43</v>
      </c>
      <c r="I16" s="69">
        <v>40.344000000000001</v>
      </c>
      <c r="J16" s="69">
        <v>572.11800000000005</v>
      </c>
      <c r="K16" s="69">
        <v>0</v>
      </c>
      <c r="L16" s="69">
        <v>6.1849999999999996</v>
      </c>
      <c r="M16" s="69">
        <v>0</v>
      </c>
      <c r="N16" s="69">
        <v>31.597000000000001</v>
      </c>
      <c r="O16" s="69">
        <v>0.81499999999999995</v>
      </c>
      <c r="P16" s="70">
        <f t="shared" si="0"/>
        <v>13727.12</v>
      </c>
      <c r="Q16" s="70">
        <f t="shared" si="1"/>
        <v>41.75</v>
      </c>
      <c r="R16" s="65"/>
    </row>
    <row r="17" spans="1:17" x14ac:dyDescent="0.35">
      <c r="A17" s="25" t="s">
        <v>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Q17" s="65"/>
    </row>
    <row r="18" spans="1:17" x14ac:dyDescent="0.35">
      <c r="A18" s="25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Q18" s="65"/>
    </row>
    <row r="19" spans="1:17" x14ac:dyDescent="0.35">
      <c r="A19" s="25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7" ht="18.75" x14ac:dyDescent="0.35">
      <c r="A20" s="29" t="s">
        <v>619</v>
      </c>
      <c r="O20" s="60"/>
      <c r="P20" s="60"/>
      <c r="Q20" s="60"/>
    </row>
    <row r="21" spans="1:17" x14ac:dyDescent="0.35">
      <c r="A21" s="54"/>
      <c r="O21" s="60"/>
      <c r="P21" s="60"/>
      <c r="Q21" s="60"/>
    </row>
    <row r="22" spans="1:17" x14ac:dyDescent="0.35">
      <c r="B22" s="95" t="s">
        <v>12</v>
      </c>
      <c r="C22" s="95"/>
      <c r="D22" s="95" t="s">
        <v>13</v>
      </c>
      <c r="E22" s="95"/>
      <c r="F22" s="95" t="s">
        <v>10</v>
      </c>
      <c r="G22" s="95"/>
      <c r="H22" s="95" t="s">
        <v>9</v>
      </c>
      <c r="I22" s="95"/>
      <c r="J22" s="96" t="s">
        <v>11</v>
      </c>
      <c r="K22" s="97"/>
      <c r="L22" s="96" t="s">
        <v>590</v>
      </c>
      <c r="M22" s="97"/>
      <c r="N22" s="95" t="s">
        <v>589</v>
      </c>
      <c r="O22" s="95"/>
      <c r="P22" s="95" t="s">
        <v>15</v>
      </c>
      <c r="Q22" s="95"/>
    </row>
    <row r="23" spans="1:17" ht="39.75" x14ac:dyDescent="0.35">
      <c r="A23" s="56" t="s">
        <v>603</v>
      </c>
      <c r="B23" s="57" t="s">
        <v>594</v>
      </c>
      <c r="C23" s="57" t="s">
        <v>595</v>
      </c>
      <c r="D23" s="57" t="s">
        <v>594</v>
      </c>
      <c r="E23" s="57" t="s">
        <v>595</v>
      </c>
      <c r="F23" s="57" t="s">
        <v>594</v>
      </c>
      <c r="G23" s="57" t="s">
        <v>595</v>
      </c>
      <c r="H23" s="57" t="s">
        <v>594</v>
      </c>
      <c r="I23" s="57" t="s">
        <v>595</v>
      </c>
      <c r="J23" s="57" t="s">
        <v>594</v>
      </c>
      <c r="K23" s="57" t="s">
        <v>595</v>
      </c>
      <c r="L23" s="57" t="s">
        <v>594</v>
      </c>
      <c r="M23" s="57" t="s">
        <v>595</v>
      </c>
      <c r="N23" s="57" t="s">
        <v>594</v>
      </c>
      <c r="O23" s="57" t="s">
        <v>595</v>
      </c>
      <c r="P23" s="57" t="s">
        <v>594</v>
      </c>
      <c r="Q23" s="57" t="s">
        <v>595</v>
      </c>
    </row>
    <row r="24" spans="1:17" x14ac:dyDescent="0.35">
      <c r="A24" s="58">
        <v>2010</v>
      </c>
      <c r="B24" s="69">
        <v>1.2869999999999999</v>
      </c>
      <c r="C24" s="69">
        <v>0</v>
      </c>
      <c r="D24" s="69">
        <v>22.9</v>
      </c>
      <c r="E24" s="69">
        <v>0</v>
      </c>
      <c r="F24" s="69">
        <v>0</v>
      </c>
      <c r="G24" s="69">
        <v>15</v>
      </c>
      <c r="H24" s="69">
        <v>1069.423</v>
      </c>
      <c r="I24" s="69">
        <v>0</v>
      </c>
      <c r="J24" s="69">
        <v>24.353000000000002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70">
        <f>B24+D24+F24+H24+J24+L24+N24</f>
        <v>1117.963</v>
      </c>
      <c r="Q24" s="70">
        <f>C24+E24+G24+I24+K24+M24+O24</f>
        <v>15</v>
      </c>
    </row>
    <row r="25" spans="1:17" x14ac:dyDescent="0.35">
      <c r="A25" s="58">
        <v>2011</v>
      </c>
      <c r="B25" s="69">
        <v>13.95</v>
      </c>
      <c r="C25" s="69">
        <v>0</v>
      </c>
      <c r="D25" s="69">
        <v>12.43</v>
      </c>
      <c r="E25" s="69">
        <v>0</v>
      </c>
      <c r="F25" s="69">
        <v>205.238</v>
      </c>
      <c r="G25" s="69">
        <v>29.164000000000001</v>
      </c>
      <c r="H25" s="69">
        <v>3385.893</v>
      </c>
      <c r="I25" s="69">
        <v>132459.30499999999</v>
      </c>
      <c r="J25" s="69">
        <v>164.04900000000001</v>
      </c>
      <c r="K25" s="69">
        <v>0</v>
      </c>
      <c r="L25" s="69">
        <v>0</v>
      </c>
      <c r="M25" s="69">
        <v>0</v>
      </c>
      <c r="N25" s="69">
        <v>0</v>
      </c>
      <c r="O25" s="69">
        <v>35.302</v>
      </c>
      <c r="P25" s="70">
        <f t="shared" ref="P25:P35" si="2">B25+D25+F25+H25+J25+L25+N25</f>
        <v>3781.56</v>
      </c>
      <c r="Q25" s="70">
        <f t="shared" ref="Q25:Q35" si="3">C25+E25+G25+I25+K25+M25+O25</f>
        <v>132523.77099999998</v>
      </c>
    </row>
    <row r="26" spans="1:17" x14ac:dyDescent="0.35">
      <c r="A26" s="58">
        <v>2012</v>
      </c>
      <c r="B26" s="69">
        <v>2.613</v>
      </c>
      <c r="C26" s="69">
        <v>0</v>
      </c>
      <c r="D26" s="69">
        <v>3.5999999999999997E-2</v>
      </c>
      <c r="E26" s="69">
        <v>0</v>
      </c>
      <c r="F26" s="69">
        <v>981.59400000000005</v>
      </c>
      <c r="G26" s="69">
        <v>19</v>
      </c>
      <c r="H26" s="69">
        <v>4102.6419999999998</v>
      </c>
      <c r="I26" s="69">
        <v>111402.80499999999</v>
      </c>
      <c r="J26" s="69">
        <v>209.107</v>
      </c>
      <c r="K26" s="69">
        <v>1.0999999999999999E-2</v>
      </c>
      <c r="L26" s="69">
        <v>0</v>
      </c>
      <c r="M26" s="69">
        <v>0</v>
      </c>
      <c r="N26" s="69">
        <v>0</v>
      </c>
      <c r="O26" s="69">
        <v>0</v>
      </c>
      <c r="P26" s="70">
        <f t="shared" si="2"/>
        <v>5295.9920000000002</v>
      </c>
      <c r="Q26" s="70">
        <f t="shared" si="3"/>
        <v>111421.81599999999</v>
      </c>
    </row>
    <row r="27" spans="1:17" x14ac:dyDescent="0.35">
      <c r="A27" s="58">
        <v>2013</v>
      </c>
      <c r="B27" s="69">
        <v>15.78</v>
      </c>
      <c r="C27" s="69">
        <v>0</v>
      </c>
      <c r="D27" s="69">
        <v>26.440999999999999</v>
      </c>
      <c r="E27" s="69">
        <v>0</v>
      </c>
      <c r="F27" s="69">
        <v>897.471</v>
      </c>
      <c r="G27" s="69">
        <v>41.375</v>
      </c>
      <c r="H27" s="69">
        <v>2837.5540000000001</v>
      </c>
      <c r="I27" s="69">
        <v>184808.766</v>
      </c>
      <c r="J27" s="69">
        <v>716.26800000000003</v>
      </c>
      <c r="K27" s="69">
        <v>8.1110000000000007</v>
      </c>
      <c r="L27" s="69">
        <v>0</v>
      </c>
      <c r="M27" s="69">
        <v>0</v>
      </c>
      <c r="N27" s="69">
        <v>0</v>
      </c>
      <c r="O27" s="69">
        <v>15.63</v>
      </c>
      <c r="P27" s="70">
        <f t="shared" si="2"/>
        <v>4493.5140000000001</v>
      </c>
      <c r="Q27" s="70">
        <f t="shared" si="3"/>
        <v>184873.88200000001</v>
      </c>
    </row>
    <row r="28" spans="1:17" x14ac:dyDescent="0.35">
      <c r="A28" s="58">
        <v>2014</v>
      </c>
      <c r="B28" s="69">
        <v>0</v>
      </c>
      <c r="C28" s="69">
        <v>0</v>
      </c>
      <c r="D28" s="69">
        <v>0</v>
      </c>
      <c r="E28" s="69">
        <v>1E-3</v>
      </c>
      <c r="F28" s="69">
        <v>511.16300000000001</v>
      </c>
      <c r="G28" s="69">
        <v>20</v>
      </c>
      <c r="H28" s="69">
        <v>1887.229</v>
      </c>
      <c r="I28" s="69">
        <v>173529.33100000001</v>
      </c>
      <c r="J28" s="69">
        <v>346.93700000000001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70">
        <f t="shared" si="2"/>
        <v>2745.3289999999997</v>
      </c>
      <c r="Q28" s="70">
        <f t="shared" si="3"/>
        <v>173549.33199999999</v>
      </c>
    </row>
    <row r="29" spans="1:17" x14ac:dyDescent="0.35">
      <c r="A29" s="58">
        <v>2015</v>
      </c>
      <c r="B29" s="69">
        <v>0</v>
      </c>
      <c r="C29" s="69">
        <v>0</v>
      </c>
      <c r="D29" s="69">
        <v>0.2</v>
      </c>
      <c r="E29" s="69">
        <v>0</v>
      </c>
      <c r="F29" s="69">
        <v>704.702</v>
      </c>
      <c r="G29" s="69">
        <v>0</v>
      </c>
      <c r="H29" s="69">
        <v>1632.982</v>
      </c>
      <c r="I29" s="69">
        <v>116849.378</v>
      </c>
      <c r="J29" s="69">
        <v>464.54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70">
        <f t="shared" si="2"/>
        <v>2802.424</v>
      </c>
      <c r="Q29" s="70">
        <f t="shared" si="3"/>
        <v>116849.378</v>
      </c>
    </row>
    <row r="30" spans="1:17" x14ac:dyDescent="0.35">
      <c r="A30" s="58">
        <v>2016</v>
      </c>
      <c r="B30" s="69">
        <v>0</v>
      </c>
      <c r="C30" s="69">
        <v>0</v>
      </c>
      <c r="D30" s="69">
        <v>7.84</v>
      </c>
      <c r="E30" s="69">
        <v>0</v>
      </c>
      <c r="F30" s="69">
        <v>468.64100000000002</v>
      </c>
      <c r="G30" s="69">
        <v>0</v>
      </c>
      <c r="H30" s="69">
        <v>1691.0609999999999</v>
      </c>
      <c r="I30" s="69">
        <v>112738.015</v>
      </c>
      <c r="J30" s="69">
        <v>353.67099999999999</v>
      </c>
      <c r="K30" s="69">
        <v>0</v>
      </c>
      <c r="L30" s="69">
        <v>0</v>
      </c>
      <c r="M30" s="69">
        <v>0</v>
      </c>
      <c r="N30" s="69">
        <v>0</v>
      </c>
      <c r="O30" s="69">
        <v>1E-3</v>
      </c>
      <c r="P30" s="70">
        <f t="shared" si="2"/>
        <v>2521.2129999999997</v>
      </c>
      <c r="Q30" s="70">
        <f t="shared" si="3"/>
        <v>112738.016</v>
      </c>
    </row>
    <row r="31" spans="1:17" x14ac:dyDescent="0.35">
      <c r="A31" s="58">
        <v>2017</v>
      </c>
      <c r="B31" s="69">
        <v>0</v>
      </c>
      <c r="C31" s="69">
        <v>3.528</v>
      </c>
      <c r="D31" s="69">
        <v>4.1100000000000003</v>
      </c>
      <c r="E31" s="69">
        <v>1E-3</v>
      </c>
      <c r="F31" s="69">
        <v>553.67200000000003</v>
      </c>
      <c r="G31" s="69">
        <v>0</v>
      </c>
      <c r="H31" s="69">
        <v>2337.8429999999998</v>
      </c>
      <c r="I31" s="69">
        <v>70521.237999999998</v>
      </c>
      <c r="J31" s="69">
        <v>196.05600000000001</v>
      </c>
      <c r="K31" s="69">
        <v>1</v>
      </c>
      <c r="L31" s="69">
        <v>5.7000000000000002E-2</v>
      </c>
      <c r="M31" s="69">
        <v>0</v>
      </c>
      <c r="N31" s="69">
        <v>0</v>
      </c>
      <c r="O31" s="69">
        <v>2E-3</v>
      </c>
      <c r="P31" s="70">
        <f t="shared" si="2"/>
        <v>3091.7379999999998</v>
      </c>
      <c r="Q31" s="70">
        <f t="shared" si="3"/>
        <v>70525.768999999986</v>
      </c>
    </row>
    <row r="32" spans="1:17" x14ac:dyDescent="0.35">
      <c r="A32" s="58">
        <v>2018</v>
      </c>
      <c r="B32" s="69">
        <v>0</v>
      </c>
      <c r="C32" s="69">
        <v>0</v>
      </c>
      <c r="D32" s="69">
        <v>9.625</v>
      </c>
      <c r="E32" s="69">
        <v>0</v>
      </c>
      <c r="F32" s="69">
        <v>1104.3679999999999</v>
      </c>
      <c r="G32" s="69">
        <v>0</v>
      </c>
      <c r="H32" s="69">
        <v>2719.3310000000001</v>
      </c>
      <c r="I32" s="69">
        <v>139556.53599999999</v>
      </c>
      <c r="J32" s="69">
        <v>504.63099999999997</v>
      </c>
      <c r="K32" s="69">
        <v>3.3000000000000002E-2</v>
      </c>
      <c r="L32" s="69">
        <v>0</v>
      </c>
      <c r="M32" s="69">
        <v>0</v>
      </c>
      <c r="N32" s="69">
        <v>0</v>
      </c>
      <c r="O32" s="69">
        <v>42.640999999999998</v>
      </c>
      <c r="P32" s="70">
        <f t="shared" si="2"/>
        <v>4337.9549999999999</v>
      </c>
      <c r="Q32" s="70">
        <f t="shared" si="3"/>
        <v>139599.21</v>
      </c>
    </row>
    <row r="33" spans="1:17" x14ac:dyDescent="0.35">
      <c r="A33" s="58">
        <v>2019</v>
      </c>
      <c r="B33" s="69">
        <v>0</v>
      </c>
      <c r="C33" s="69">
        <v>0.20599999999999999</v>
      </c>
      <c r="D33" s="69">
        <v>13.28</v>
      </c>
      <c r="E33" s="69">
        <v>0</v>
      </c>
      <c r="F33" s="69">
        <v>1535.877</v>
      </c>
      <c r="G33" s="69">
        <v>68.593999999999994</v>
      </c>
      <c r="H33" s="69">
        <v>2349.77</v>
      </c>
      <c r="I33" s="69">
        <v>39.279000000000003</v>
      </c>
      <c r="J33" s="69">
        <v>1373.8710000000001</v>
      </c>
      <c r="K33" s="69">
        <v>94.403999999999996</v>
      </c>
      <c r="L33" s="69">
        <v>8.6460000000000008</v>
      </c>
      <c r="M33" s="69">
        <v>0</v>
      </c>
      <c r="N33" s="69">
        <v>0</v>
      </c>
      <c r="O33" s="69">
        <v>4.6189999999999998</v>
      </c>
      <c r="P33" s="70">
        <f t="shared" si="2"/>
        <v>5281.4439999999995</v>
      </c>
      <c r="Q33" s="70">
        <f t="shared" si="3"/>
        <v>207.102</v>
      </c>
    </row>
    <row r="34" spans="1:17" x14ac:dyDescent="0.35">
      <c r="A34" s="58">
        <v>2020</v>
      </c>
      <c r="B34" s="69">
        <v>0</v>
      </c>
      <c r="C34" s="69">
        <v>0.14799999999999999</v>
      </c>
      <c r="D34" s="69">
        <v>17.771999999999998</v>
      </c>
      <c r="E34" s="69">
        <v>0</v>
      </c>
      <c r="F34" s="69">
        <v>1825.0440000000001</v>
      </c>
      <c r="G34" s="69">
        <v>1E-3</v>
      </c>
      <c r="H34" s="69">
        <v>2559.9659999999999</v>
      </c>
      <c r="I34" s="69">
        <v>3.91</v>
      </c>
      <c r="J34" s="69">
        <v>899.13300000000004</v>
      </c>
      <c r="K34" s="69">
        <v>0</v>
      </c>
      <c r="L34" s="69">
        <v>22.148</v>
      </c>
      <c r="M34" s="69">
        <v>0</v>
      </c>
      <c r="N34" s="69">
        <v>0</v>
      </c>
      <c r="O34" s="69">
        <v>6.5519999999999996</v>
      </c>
      <c r="P34" s="70">
        <f t="shared" si="2"/>
        <v>5324.0630000000001</v>
      </c>
      <c r="Q34" s="70">
        <f t="shared" si="3"/>
        <v>10.611000000000001</v>
      </c>
    </row>
    <row r="35" spans="1:17" x14ac:dyDescent="0.35">
      <c r="A35" s="58">
        <v>2021</v>
      </c>
      <c r="B35" s="69">
        <v>0</v>
      </c>
      <c r="C35" s="69">
        <v>0</v>
      </c>
      <c r="D35" s="69">
        <v>45.201999999999998</v>
      </c>
      <c r="E35" s="69">
        <v>1.7999999999999999E-2</v>
      </c>
      <c r="F35" s="69">
        <v>1525.03</v>
      </c>
      <c r="G35" s="69">
        <v>1.7000000000000001E-2</v>
      </c>
      <c r="H35" s="69">
        <v>3195.8220000000001</v>
      </c>
      <c r="I35" s="69">
        <v>3.5569999999999999</v>
      </c>
      <c r="J35" s="69">
        <v>369.755</v>
      </c>
      <c r="K35" s="69">
        <v>0</v>
      </c>
      <c r="L35" s="69">
        <v>0.72399999999999998</v>
      </c>
      <c r="M35" s="69">
        <v>0</v>
      </c>
      <c r="N35" s="69">
        <v>3.472</v>
      </c>
      <c r="O35" s="69">
        <v>1.7999999999999999E-2</v>
      </c>
      <c r="P35" s="70">
        <f t="shared" si="2"/>
        <v>5140.0050000000001</v>
      </c>
      <c r="Q35" s="70">
        <f t="shared" si="3"/>
        <v>3.61</v>
      </c>
    </row>
    <row r="36" spans="1:17" x14ac:dyDescent="0.35">
      <c r="A36" s="25" t="s">
        <v>2</v>
      </c>
    </row>
    <row r="37" spans="1:17" x14ac:dyDescent="0.35">
      <c r="A37" s="61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7" x14ac:dyDescent="0.35">
      <c r="A38" s="61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7" x14ac:dyDescent="0.35">
      <c r="A39" s="6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7" x14ac:dyDescent="0.35">
      <c r="A40" s="61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2" spans="1:17" ht="39.75" x14ac:dyDescent="0.35">
      <c r="A42" s="56" t="s">
        <v>602</v>
      </c>
      <c r="B42" s="62" t="s">
        <v>12</v>
      </c>
      <c r="C42" s="62" t="s">
        <v>13</v>
      </c>
      <c r="D42" s="62" t="s">
        <v>10</v>
      </c>
      <c r="E42" s="62" t="s">
        <v>9</v>
      </c>
      <c r="F42" s="62" t="s">
        <v>11</v>
      </c>
    </row>
    <row r="43" spans="1:17" x14ac:dyDescent="0.35">
      <c r="A43" s="63">
        <v>2010</v>
      </c>
      <c r="B43" s="59">
        <f>B5</f>
        <v>10.521000000000001</v>
      </c>
      <c r="C43" s="59">
        <f>D5</f>
        <v>79.471000000000004</v>
      </c>
      <c r="D43" s="59">
        <f>F5</f>
        <v>0</v>
      </c>
      <c r="E43" s="59">
        <f>H5</f>
        <v>5972.6620000000003</v>
      </c>
      <c r="F43" s="59">
        <f>J5</f>
        <v>603.16600000000005</v>
      </c>
    </row>
    <row r="44" spans="1:17" x14ac:dyDescent="0.35">
      <c r="A44" s="63">
        <v>2011</v>
      </c>
      <c r="B44" s="59">
        <f t="shared" ref="B44:B54" si="4">B6</f>
        <v>64.56</v>
      </c>
      <c r="C44" s="59">
        <f t="shared" ref="C44:C54" si="5">D6</f>
        <v>52.158999999999999</v>
      </c>
      <c r="D44" s="59">
        <f t="shared" ref="D44:D54" si="6">F6</f>
        <v>130.01</v>
      </c>
      <c r="E44" s="59">
        <f t="shared" ref="E44:E54" si="7">H6</f>
        <v>11888.611999999999</v>
      </c>
      <c r="F44" s="59">
        <f t="shared" ref="F44:F54" si="8">J6</f>
        <v>471.11599999999999</v>
      </c>
    </row>
    <row r="45" spans="1:17" x14ac:dyDescent="0.35">
      <c r="A45" s="63">
        <v>2012</v>
      </c>
      <c r="B45" s="59">
        <f t="shared" si="4"/>
        <v>35.973999999999997</v>
      </c>
      <c r="C45" s="59">
        <f t="shared" si="5"/>
        <v>6.5000000000000002E-2</v>
      </c>
      <c r="D45" s="59">
        <f t="shared" si="6"/>
        <v>892.55600000000004</v>
      </c>
      <c r="E45" s="59">
        <f t="shared" si="7"/>
        <v>14062.468000000001</v>
      </c>
      <c r="F45" s="59">
        <f t="shared" si="8"/>
        <v>533.99699999999996</v>
      </c>
    </row>
    <row r="46" spans="1:17" x14ac:dyDescent="0.35">
      <c r="A46" s="63">
        <v>2013</v>
      </c>
      <c r="B46" s="59">
        <f t="shared" si="4"/>
        <v>119.899</v>
      </c>
      <c r="C46" s="59">
        <f t="shared" si="5"/>
        <v>162.67699999999999</v>
      </c>
      <c r="D46" s="59">
        <f t="shared" si="6"/>
        <v>783.99099999999999</v>
      </c>
      <c r="E46" s="59">
        <f t="shared" si="7"/>
        <v>9641.9259999999995</v>
      </c>
      <c r="F46" s="59">
        <f t="shared" si="8"/>
        <v>1065.252</v>
      </c>
    </row>
    <row r="47" spans="1:17" x14ac:dyDescent="0.35">
      <c r="A47" s="63">
        <v>2014</v>
      </c>
      <c r="B47" s="59">
        <f t="shared" si="4"/>
        <v>0</v>
      </c>
      <c r="C47" s="59">
        <f t="shared" si="5"/>
        <v>0</v>
      </c>
      <c r="D47" s="59">
        <f t="shared" si="6"/>
        <v>440.93099999999998</v>
      </c>
      <c r="E47" s="59">
        <f t="shared" si="7"/>
        <v>7506.049</v>
      </c>
      <c r="F47" s="59">
        <f t="shared" si="8"/>
        <v>726.92899999999997</v>
      </c>
    </row>
    <row r="48" spans="1:17" x14ac:dyDescent="0.35">
      <c r="A48" s="63">
        <v>2015</v>
      </c>
      <c r="B48" s="59">
        <f t="shared" si="4"/>
        <v>0</v>
      </c>
      <c r="C48" s="59">
        <f t="shared" si="5"/>
        <v>6.593</v>
      </c>
      <c r="D48" s="59">
        <f t="shared" si="6"/>
        <v>534.56200000000001</v>
      </c>
      <c r="E48" s="59">
        <f t="shared" si="7"/>
        <v>6879.9279999999999</v>
      </c>
      <c r="F48" s="59">
        <f t="shared" si="8"/>
        <v>686.96</v>
      </c>
    </row>
    <row r="49" spans="1:8" x14ac:dyDescent="0.35">
      <c r="A49" s="63">
        <v>2016</v>
      </c>
      <c r="B49" s="59">
        <f t="shared" si="4"/>
        <v>0</v>
      </c>
      <c r="C49" s="59">
        <f t="shared" si="5"/>
        <v>89.912999999999997</v>
      </c>
      <c r="D49" s="59">
        <f t="shared" si="6"/>
        <v>412.94200000000001</v>
      </c>
      <c r="E49" s="59">
        <f t="shared" si="7"/>
        <v>6064.509</v>
      </c>
      <c r="F49" s="59">
        <f t="shared" si="8"/>
        <v>787.91700000000003</v>
      </c>
    </row>
    <row r="50" spans="1:8" x14ac:dyDescent="0.35">
      <c r="A50" s="63">
        <v>2017</v>
      </c>
      <c r="B50" s="59">
        <f t="shared" si="4"/>
        <v>0</v>
      </c>
      <c r="C50" s="59">
        <f t="shared" si="5"/>
        <v>62.100999999999999</v>
      </c>
      <c r="D50" s="59">
        <f t="shared" si="6"/>
        <v>457.56599999999997</v>
      </c>
      <c r="E50" s="59">
        <f t="shared" si="7"/>
        <v>10611.948</v>
      </c>
      <c r="F50" s="59">
        <f t="shared" si="8"/>
        <v>416.76400000000001</v>
      </c>
    </row>
    <row r="51" spans="1:8" x14ac:dyDescent="0.35">
      <c r="A51" s="63">
        <v>2018</v>
      </c>
      <c r="B51" s="59">
        <f t="shared" si="4"/>
        <v>0</v>
      </c>
      <c r="C51" s="59">
        <f t="shared" si="5"/>
        <v>32.256</v>
      </c>
      <c r="D51" s="59">
        <f t="shared" si="6"/>
        <v>1211.212</v>
      </c>
      <c r="E51" s="59">
        <f t="shared" si="7"/>
        <v>12022.406999999999</v>
      </c>
      <c r="F51" s="59">
        <f t="shared" si="8"/>
        <v>1059.152</v>
      </c>
    </row>
    <row r="52" spans="1:8" x14ac:dyDescent="0.35">
      <c r="A52" s="63">
        <v>2019</v>
      </c>
      <c r="B52" s="59">
        <f t="shared" si="4"/>
        <v>0</v>
      </c>
      <c r="C52" s="59">
        <f t="shared" si="5"/>
        <v>48.365000000000002</v>
      </c>
      <c r="D52" s="59">
        <f t="shared" si="6"/>
        <v>1702.6669999999999</v>
      </c>
      <c r="E52" s="59">
        <f t="shared" si="7"/>
        <v>13031.466</v>
      </c>
      <c r="F52" s="59">
        <f t="shared" si="8"/>
        <v>2192.6689999999999</v>
      </c>
    </row>
    <row r="53" spans="1:8" x14ac:dyDescent="0.35">
      <c r="A53" s="63">
        <v>2020</v>
      </c>
      <c r="B53" s="59">
        <f t="shared" si="4"/>
        <v>0</v>
      </c>
      <c r="C53" s="59">
        <f t="shared" si="5"/>
        <v>46.015999999999998</v>
      </c>
      <c r="D53" s="59">
        <f t="shared" si="6"/>
        <v>2461.8670000000002</v>
      </c>
      <c r="E53" s="59">
        <f t="shared" si="7"/>
        <v>16359.331</v>
      </c>
      <c r="F53" s="59">
        <f t="shared" si="8"/>
        <v>1747.0419999999999</v>
      </c>
      <c r="G53" s="60"/>
      <c r="H53" s="60"/>
    </row>
    <row r="54" spans="1:8" x14ac:dyDescent="0.35">
      <c r="A54" s="63">
        <v>2021</v>
      </c>
      <c r="B54" s="59">
        <f t="shared" si="4"/>
        <v>0</v>
      </c>
      <c r="C54" s="59">
        <f t="shared" si="5"/>
        <v>128.13800000000001</v>
      </c>
      <c r="D54" s="59">
        <f t="shared" si="6"/>
        <v>1971.652</v>
      </c>
      <c r="E54" s="59">
        <f t="shared" si="7"/>
        <v>11017.43</v>
      </c>
      <c r="F54" s="59">
        <f t="shared" si="8"/>
        <v>572.11800000000005</v>
      </c>
      <c r="G54" s="60"/>
      <c r="H54" s="60"/>
    </row>
    <row r="55" spans="1:8" x14ac:dyDescent="0.35">
      <c r="A55" s="64"/>
      <c r="B55" s="60"/>
      <c r="C55" s="60"/>
      <c r="D55" s="60"/>
      <c r="E55" s="60"/>
      <c r="F55" s="60"/>
    </row>
    <row r="56" spans="1:8" x14ac:dyDescent="0.35">
      <c r="A56" s="64"/>
      <c r="B56" s="60"/>
      <c r="C56" s="60"/>
      <c r="D56" s="60"/>
      <c r="E56" s="60"/>
      <c r="F56" s="60"/>
    </row>
  </sheetData>
  <mergeCells count="16">
    <mergeCell ref="P22:Q22"/>
    <mergeCell ref="N22:O22"/>
    <mergeCell ref="N3:O3"/>
    <mergeCell ref="P3:Q3"/>
    <mergeCell ref="B22:C22"/>
    <mergeCell ref="D22:E22"/>
    <mergeCell ref="F22:G22"/>
    <mergeCell ref="H22:I22"/>
    <mergeCell ref="J22:K22"/>
    <mergeCell ref="L22:M2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GridLines="0" workbookViewId="0"/>
  </sheetViews>
  <sheetFormatPr baseColWidth="10" defaultColWidth="11.5703125" defaultRowHeight="18" x14ac:dyDescent="0.35"/>
  <cols>
    <col min="1" max="1" width="10" style="2" customWidth="1"/>
    <col min="2" max="17" width="15.140625" style="2" customWidth="1"/>
    <col min="18" max="16384" width="11.5703125" style="2"/>
  </cols>
  <sheetData>
    <row r="1" spans="1:18" ht="18.75" x14ac:dyDescent="0.35">
      <c r="A1" s="29" t="s">
        <v>616</v>
      </c>
    </row>
    <row r="2" spans="1:18" x14ac:dyDescent="0.35">
      <c r="A2" s="54"/>
    </row>
    <row r="3" spans="1:18" x14ac:dyDescent="0.35">
      <c r="A3" s="55"/>
      <c r="B3" s="95" t="s">
        <v>12</v>
      </c>
      <c r="C3" s="95"/>
      <c r="D3" s="95" t="s">
        <v>13</v>
      </c>
      <c r="E3" s="95"/>
      <c r="F3" s="95" t="s">
        <v>10</v>
      </c>
      <c r="G3" s="95"/>
      <c r="H3" s="95" t="s">
        <v>9</v>
      </c>
      <c r="I3" s="95"/>
      <c r="J3" s="96" t="s">
        <v>11</v>
      </c>
      <c r="K3" s="97"/>
      <c r="L3" s="96" t="s">
        <v>590</v>
      </c>
      <c r="M3" s="97"/>
      <c r="N3" s="95" t="s">
        <v>589</v>
      </c>
      <c r="O3" s="95"/>
      <c r="P3" s="95" t="s">
        <v>15</v>
      </c>
      <c r="Q3" s="95"/>
    </row>
    <row r="4" spans="1:18" ht="39.75" x14ac:dyDescent="0.35">
      <c r="A4" s="56" t="s">
        <v>602</v>
      </c>
      <c r="B4" s="57" t="s">
        <v>7</v>
      </c>
      <c r="C4" s="57" t="s">
        <v>8</v>
      </c>
      <c r="D4" s="57" t="s">
        <v>7</v>
      </c>
      <c r="E4" s="57" t="s">
        <v>8</v>
      </c>
      <c r="F4" s="57" t="s">
        <v>7</v>
      </c>
      <c r="G4" s="57" t="s">
        <v>8</v>
      </c>
      <c r="H4" s="57" t="s">
        <v>7</v>
      </c>
      <c r="I4" s="57" t="s">
        <v>8</v>
      </c>
      <c r="J4" s="57" t="s">
        <v>7</v>
      </c>
      <c r="K4" s="57" t="s">
        <v>8</v>
      </c>
      <c r="L4" s="57" t="s">
        <v>7</v>
      </c>
      <c r="M4" s="57" t="s">
        <v>8</v>
      </c>
      <c r="N4" s="57" t="s">
        <v>7</v>
      </c>
      <c r="O4" s="57" t="s">
        <v>8</v>
      </c>
      <c r="P4" s="57" t="s">
        <v>7</v>
      </c>
      <c r="Q4" s="57" t="s">
        <v>8</v>
      </c>
    </row>
    <row r="5" spans="1:18" x14ac:dyDescent="0.35">
      <c r="A5" s="58">
        <v>2010</v>
      </c>
      <c r="B5" s="69">
        <v>5973.1909999999998</v>
      </c>
      <c r="C5" s="69">
        <v>0</v>
      </c>
      <c r="D5" s="69">
        <v>134.309</v>
      </c>
      <c r="E5" s="69">
        <v>0</v>
      </c>
      <c r="F5" s="69">
        <v>6170.5810000000001</v>
      </c>
      <c r="G5" s="69">
        <v>0</v>
      </c>
      <c r="H5" s="69">
        <v>4564.72</v>
      </c>
      <c r="I5" s="69">
        <v>41.204999999999998</v>
      </c>
      <c r="J5" s="69">
        <v>6143.4139999999998</v>
      </c>
      <c r="K5" s="69">
        <v>0.06</v>
      </c>
      <c r="L5" s="69">
        <v>0</v>
      </c>
      <c r="M5" s="69">
        <v>0</v>
      </c>
      <c r="N5" s="69">
        <v>0</v>
      </c>
      <c r="O5" s="69">
        <v>0</v>
      </c>
      <c r="P5" s="70">
        <f t="shared" ref="P5:P15" si="0">B5+D5+F5+H5+J5+L5+N5</f>
        <v>22986.215</v>
      </c>
      <c r="Q5" s="70">
        <f t="shared" ref="Q5:Q15" si="1">C5+E5+G5+I5+K5+M5+O5</f>
        <v>41.265000000000001</v>
      </c>
      <c r="R5" s="65"/>
    </row>
    <row r="6" spans="1:18" x14ac:dyDescent="0.35">
      <c r="A6" s="58">
        <v>2011</v>
      </c>
      <c r="B6" s="69">
        <v>3207.145</v>
      </c>
      <c r="C6" s="69">
        <v>0</v>
      </c>
      <c r="D6" s="69">
        <v>38.564999999999998</v>
      </c>
      <c r="E6" s="69">
        <v>0.25800000000000001</v>
      </c>
      <c r="F6" s="69">
        <v>9592.1779999999999</v>
      </c>
      <c r="G6" s="69">
        <v>0</v>
      </c>
      <c r="H6" s="69">
        <v>9971.3469999999998</v>
      </c>
      <c r="I6" s="69">
        <v>41.392000000000003</v>
      </c>
      <c r="J6" s="69">
        <v>6127.1360000000004</v>
      </c>
      <c r="K6" s="69">
        <v>0.32200000000000001</v>
      </c>
      <c r="L6" s="69">
        <v>91.704999999999998</v>
      </c>
      <c r="M6" s="69">
        <v>0</v>
      </c>
      <c r="N6" s="69">
        <v>0</v>
      </c>
      <c r="O6" s="69">
        <v>0</v>
      </c>
      <c r="P6" s="70">
        <f t="shared" si="0"/>
        <v>29028.076000000001</v>
      </c>
      <c r="Q6" s="70">
        <f t="shared" si="1"/>
        <v>41.972000000000008</v>
      </c>
      <c r="R6" s="65"/>
    </row>
    <row r="7" spans="1:18" x14ac:dyDescent="0.35">
      <c r="A7" s="58">
        <v>2012</v>
      </c>
      <c r="B7" s="69">
        <v>21.145</v>
      </c>
      <c r="C7" s="69">
        <v>0</v>
      </c>
      <c r="D7" s="69">
        <v>524.697</v>
      </c>
      <c r="E7" s="69">
        <v>0.63400000000000001</v>
      </c>
      <c r="F7" s="69">
        <v>8505.0509999999995</v>
      </c>
      <c r="G7" s="69">
        <v>0</v>
      </c>
      <c r="H7" s="69">
        <v>8060.799</v>
      </c>
      <c r="I7" s="69">
        <v>56.731000000000002</v>
      </c>
      <c r="J7" s="69">
        <v>6330.3180000000002</v>
      </c>
      <c r="K7" s="69">
        <v>716.49699999999996</v>
      </c>
      <c r="L7" s="69">
        <v>13.114000000000001</v>
      </c>
      <c r="M7" s="69">
        <v>0</v>
      </c>
      <c r="N7" s="69">
        <v>0</v>
      </c>
      <c r="O7" s="69">
        <v>0</v>
      </c>
      <c r="P7" s="70">
        <f t="shared" si="0"/>
        <v>23455.124</v>
      </c>
      <c r="Q7" s="70">
        <f t="shared" si="1"/>
        <v>773.86199999999997</v>
      </c>
      <c r="R7" s="65"/>
    </row>
    <row r="8" spans="1:18" x14ac:dyDescent="0.35">
      <c r="A8" s="58">
        <v>2013</v>
      </c>
      <c r="B8" s="69">
        <v>11.829000000000001</v>
      </c>
      <c r="C8" s="69">
        <v>0</v>
      </c>
      <c r="D8" s="69">
        <v>22.312000000000001</v>
      </c>
      <c r="E8" s="69">
        <v>0</v>
      </c>
      <c r="F8" s="69">
        <v>6874.5349999999999</v>
      </c>
      <c r="G8" s="69">
        <v>0</v>
      </c>
      <c r="H8" s="69">
        <v>14852.105</v>
      </c>
      <c r="I8" s="69">
        <v>2.387</v>
      </c>
      <c r="J8" s="69">
        <v>5989.1030000000001</v>
      </c>
      <c r="K8" s="69">
        <v>83.096000000000004</v>
      </c>
      <c r="L8" s="69">
        <v>0</v>
      </c>
      <c r="M8" s="69">
        <v>0</v>
      </c>
      <c r="N8" s="69">
        <v>6.0000000000000001E-3</v>
      </c>
      <c r="O8" s="69">
        <v>0</v>
      </c>
      <c r="P8" s="70">
        <f t="shared" si="0"/>
        <v>27749.89</v>
      </c>
      <c r="Q8" s="70">
        <f t="shared" si="1"/>
        <v>85.483000000000004</v>
      </c>
      <c r="R8" s="65"/>
    </row>
    <row r="9" spans="1:18" x14ac:dyDescent="0.35">
      <c r="A9" s="58">
        <v>2014</v>
      </c>
      <c r="B9" s="69">
        <v>67.575999999999993</v>
      </c>
      <c r="C9" s="69">
        <v>0</v>
      </c>
      <c r="D9" s="69">
        <v>49.475000000000001</v>
      </c>
      <c r="E9" s="69">
        <v>0.13400000000000001</v>
      </c>
      <c r="F9" s="69">
        <v>5264.1239999999998</v>
      </c>
      <c r="G9" s="69">
        <v>0</v>
      </c>
      <c r="H9" s="69">
        <v>6278.9660000000003</v>
      </c>
      <c r="I9" s="69">
        <v>4.2039999999999997</v>
      </c>
      <c r="J9" s="69">
        <v>5088.9489999999996</v>
      </c>
      <c r="K9" s="69">
        <v>227.39</v>
      </c>
      <c r="L9" s="69">
        <v>131.14400000000001</v>
      </c>
      <c r="M9" s="69">
        <v>0</v>
      </c>
      <c r="N9" s="69">
        <v>0</v>
      </c>
      <c r="O9" s="69">
        <v>0</v>
      </c>
      <c r="P9" s="70">
        <f t="shared" si="0"/>
        <v>16880.234</v>
      </c>
      <c r="Q9" s="70">
        <f t="shared" si="1"/>
        <v>231.72799999999998</v>
      </c>
      <c r="R9" s="65"/>
    </row>
    <row r="10" spans="1:18" x14ac:dyDescent="0.35">
      <c r="A10" s="58">
        <v>2015</v>
      </c>
      <c r="B10" s="69">
        <v>163.58799999999999</v>
      </c>
      <c r="C10" s="69">
        <v>0</v>
      </c>
      <c r="D10" s="69">
        <v>0</v>
      </c>
      <c r="E10" s="69">
        <v>1.4930000000000001</v>
      </c>
      <c r="F10" s="69">
        <v>0</v>
      </c>
      <c r="G10" s="69">
        <v>0</v>
      </c>
      <c r="H10" s="69">
        <v>2855.5940000000001</v>
      </c>
      <c r="I10" s="69">
        <v>2.4860000000000002</v>
      </c>
      <c r="J10" s="69">
        <v>3482.5030000000002</v>
      </c>
      <c r="K10" s="69">
        <v>357.93599999999998</v>
      </c>
      <c r="L10" s="69">
        <v>0</v>
      </c>
      <c r="M10" s="69">
        <v>0</v>
      </c>
      <c r="N10" s="69">
        <v>0</v>
      </c>
      <c r="O10" s="69">
        <v>0</v>
      </c>
      <c r="P10" s="70">
        <f t="shared" si="0"/>
        <v>6501.6850000000004</v>
      </c>
      <c r="Q10" s="70">
        <f t="shared" si="1"/>
        <v>361.91499999999996</v>
      </c>
      <c r="R10" s="65"/>
    </row>
    <row r="11" spans="1:18" x14ac:dyDescent="0.35">
      <c r="A11" s="58">
        <v>2016</v>
      </c>
      <c r="B11" s="69">
        <v>46.311999999999998</v>
      </c>
      <c r="C11" s="69">
        <v>0.01</v>
      </c>
      <c r="D11" s="69">
        <v>18.600000000000001</v>
      </c>
      <c r="E11" s="69">
        <v>0.19500000000000001</v>
      </c>
      <c r="F11" s="69">
        <v>5.4290000000000003</v>
      </c>
      <c r="G11" s="69">
        <v>0</v>
      </c>
      <c r="H11" s="69">
        <v>5545.1509999999998</v>
      </c>
      <c r="I11" s="69">
        <v>19.187999999999999</v>
      </c>
      <c r="J11" s="69">
        <v>3874.9009999999998</v>
      </c>
      <c r="K11" s="69">
        <v>244.13800000000001</v>
      </c>
      <c r="L11" s="69">
        <v>0</v>
      </c>
      <c r="M11" s="69">
        <v>0</v>
      </c>
      <c r="N11" s="69">
        <v>0</v>
      </c>
      <c r="O11" s="69">
        <v>0</v>
      </c>
      <c r="P11" s="70">
        <f t="shared" si="0"/>
        <v>9490.393</v>
      </c>
      <c r="Q11" s="70">
        <f t="shared" si="1"/>
        <v>263.53100000000001</v>
      </c>
      <c r="R11" s="65"/>
    </row>
    <row r="12" spans="1:18" x14ac:dyDescent="0.35">
      <c r="A12" s="58">
        <v>2017</v>
      </c>
      <c r="B12" s="69">
        <v>41.212000000000003</v>
      </c>
      <c r="C12" s="69">
        <v>0</v>
      </c>
      <c r="D12" s="69">
        <v>162.76</v>
      </c>
      <c r="E12" s="69">
        <v>0</v>
      </c>
      <c r="F12" s="69">
        <v>49.668999999999997</v>
      </c>
      <c r="G12" s="69">
        <v>53.503</v>
      </c>
      <c r="H12" s="69">
        <v>9196.3989999999994</v>
      </c>
      <c r="I12" s="69">
        <v>5.3120000000000003</v>
      </c>
      <c r="J12" s="69">
        <v>3220.279</v>
      </c>
      <c r="K12" s="69">
        <v>142.78</v>
      </c>
      <c r="L12" s="69">
        <v>0</v>
      </c>
      <c r="M12" s="69">
        <v>0</v>
      </c>
      <c r="N12" s="69">
        <v>0</v>
      </c>
      <c r="O12" s="69">
        <v>0</v>
      </c>
      <c r="P12" s="70">
        <f t="shared" si="0"/>
        <v>12670.319</v>
      </c>
      <c r="Q12" s="70">
        <f t="shared" si="1"/>
        <v>201.595</v>
      </c>
      <c r="R12" s="65"/>
    </row>
    <row r="13" spans="1:18" x14ac:dyDescent="0.35">
      <c r="A13" s="58">
        <v>2018</v>
      </c>
      <c r="B13" s="69">
        <v>37.368000000000002</v>
      </c>
      <c r="C13" s="69">
        <v>0</v>
      </c>
      <c r="D13" s="69">
        <v>128.90299999999999</v>
      </c>
      <c r="E13" s="69">
        <v>0.29599999999999999</v>
      </c>
      <c r="F13" s="69">
        <v>151.149</v>
      </c>
      <c r="G13" s="69">
        <v>116.32899999999999</v>
      </c>
      <c r="H13" s="69">
        <v>9609.4840000000004</v>
      </c>
      <c r="I13" s="69">
        <v>34.003</v>
      </c>
      <c r="J13" s="69">
        <v>2221.2620000000002</v>
      </c>
      <c r="K13" s="69">
        <v>4.2539999999999996</v>
      </c>
      <c r="L13" s="69">
        <v>0</v>
      </c>
      <c r="M13" s="69">
        <v>0</v>
      </c>
      <c r="N13" s="69">
        <v>0</v>
      </c>
      <c r="O13" s="69">
        <v>61.176000000000002</v>
      </c>
      <c r="P13" s="70">
        <f t="shared" si="0"/>
        <v>12148.166000000001</v>
      </c>
      <c r="Q13" s="70">
        <f t="shared" si="1"/>
        <v>216.05799999999999</v>
      </c>
      <c r="R13" s="65"/>
    </row>
    <row r="14" spans="1:18" x14ac:dyDescent="0.35">
      <c r="A14" s="58">
        <v>2019</v>
      </c>
      <c r="B14" s="69">
        <v>54.938000000000002</v>
      </c>
      <c r="C14" s="69">
        <v>8.298</v>
      </c>
      <c r="D14" s="69">
        <v>117.199</v>
      </c>
      <c r="E14" s="69">
        <v>0</v>
      </c>
      <c r="F14" s="69">
        <v>34.530999999999999</v>
      </c>
      <c r="G14" s="69">
        <v>28.17</v>
      </c>
      <c r="H14" s="69">
        <v>10442.466</v>
      </c>
      <c r="I14" s="69">
        <v>24.027000000000001</v>
      </c>
      <c r="J14" s="69">
        <v>4479.3320000000003</v>
      </c>
      <c r="K14" s="69">
        <v>26.797000000000001</v>
      </c>
      <c r="L14" s="69">
        <v>0</v>
      </c>
      <c r="M14" s="69">
        <v>0</v>
      </c>
      <c r="N14" s="69">
        <v>0</v>
      </c>
      <c r="O14" s="69">
        <v>200.78700000000001</v>
      </c>
      <c r="P14" s="70">
        <f t="shared" si="0"/>
        <v>15128.466</v>
      </c>
      <c r="Q14" s="70">
        <f t="shared" si="1"/>
        <v>288.07900000000001</v>
      </c>
      <c r="R14" s="65"/>
    </row>
    <row r="15" spans="1:18" x14ac:dyDescent="0.35">
      <c r="A15" s="58">
        <v>2020</v>
      </c>
      <c r="B15" s="69">
        <v>20.661999999999999</v>
      </c>
      <c r="C15" s="69">
        <v>2.7429999999999999</v>
      </c>
      <c r="D15" s="69">
        <v>42.308999999999997</v>
      </c>
      <c r="E15" s="69">
        <v>0</v>
      </c>
      <c r="F15" s="69">
        <v>66.328000000000003</v>
      </c>
      <c r="G15" s="69">
        <v>210.768</v>
      </c>
      <c r="H15" s="69">
        <v>4967.5959999999995</v>
      </c>
      <c r="I15" s="69">
        <v>81.540999999999997</v>
      </c>
      <c r="J15" s="69">
        <v>3378.616</v>
      </c>
      <c r="K15" s="69">
        <v>41.417000000000002</v>
      </c>
      <c r="L15" s="69">
        <v>0</v>
      </c>
      <c r="M15" s="69">
        <v>0</v>
      </c>
      <c r="N15" s="69">
        <v>8.9049999999999994</v>
      </c>
      <c r="O15" s="69">
        <v>98.882000000000005</v>
      </c>
      <c r="P15" s="70">
        <f t="shared" si="0"/>
        <v>8484.4159999999993</v>
      </c>
      <c r="Q15" s="70">
        <f t="shared" si="1"/>
        <v>435.35100000000006</v>
      </c>
      <c r="R15" s="65"/>
    </row>
    <row r="16" spans="1:18" x14ac:dyDescent="0.35">
      <c r="A16" s="58">
        <v>2021</v>
      </c>
      <c r="B16" s="69">
        <v>0</v>
      </c>
      <c r="C16" s="69">
        <v>5.5579999999999998</v>
      </c>
      <c r="D16" s="69">
        <v>7.5369999999999999</v>
      </c>
      <c r="E16" s="69">
        <v>1.1240000000000001</v>
      </c>
      <c r="F16" s="69">
        <v>135.22399999999999</v>
      </c>
      <c r="G16" s="69">
        <v>138.60599999999999</v>
      </c>
      <c r="H16" s="69">
        <v>6193.9260000000004</v>
      </c>
      <c r="I16" s="69">
        <v>78.302999999999997</v>
      </c>
      <c r="J16" s="69">
        <v>3125.9549999999999</v>
      </c>
      <c r="K16" s="69">
        <v>3.5129999999999999</v>
      </c>
      <c r="L16" s="69">
        <v>0</v>
      </c>
      <c r="M16" s="69">
        <v>1.2999999999999999E-2</v>
      </c>
      <c r="N16" s="69">
        <v>4.2000000000000003E-2</v>
      </c>
      <c r="O16" s="69">
        <v>132.06200000000001</v>
      </c>
      <c r="P16" s="70">
        <f>B16+D16+F16+H16+J16+L16+N16</f>
        <v>9462.6839999999993</v>
      </c>
      <c r="Q16" s="70">
        <f>C16+E16+G16+I16+K16+M16+O16</f>
        <v>359.17899999999997</v>
      </c>
      <c r="R16" s="65"/>
    </row>
    <row r="17" spans="1:17" x14ac:dyDescent="0.35">
      <c r="A17" s="25" t="s">
        <v>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x14ac:dyDescent="0.35">
      <c r="A18" s="25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Q18" s="65"/>
    </row>
    <row r="19" spans="1:17" x14ac:dyDescent="0.35">
      <c r="A19" s="25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7" ht="18.75" x14ac:dyDescent="0.35">
      <c r="A20" s="29" t="s">
        <v>617</v>
      </c>
      <c r="O20" s="60"/>
      <c r="P20" s="60"/>
      <c r="Q20" s="60"/>
    </row>
    <row r="21" spans="1:17" x14ac:dyDescent="0.35">
      <c r="A21" s="54"/>
      <c r="O21" s="60"/>
      <c r="P21" s="60"/>
      <c r="Q21" s="60"/>
    </row>
    <row r="22" spans="1:17" x14ac:dyDescent="0.35">
      <c r="B22" s="95" t="s">
        <v>12</v>
      </c>
      <c r="C22" s="95"/>
      <c r="D22" s="95" t="s">
        <v>13</v>
      </c>
      <c r="E22" s="95"/>
      <c r="F22" s="95" t="s">
        <v>10</v>
      </c>
      <c r="G22" s="95"/>
      <c r="H22" s="95" t="s">
        <v>9</v>
      </c>
      <c r="I22" s="95"/>
      <c r="J22" s="96" t="s">
        <v>11</v>
      </c>
      <c r="K22" s="97"/>
      <c r="L22" s="96" t="s">
        <v>590</v>
      </c>
      <c r="M22" s="97"/>
      <c r="N22" s="95" t="s">
        <v>589</v>
      </c>
      <c r="O22" s="95"/>
      <c r="P22" s="95" t="s">
        <v>15</v>
      </c>
      <c r="Q22" s="95"/>
    </row>
    <row r="23" spans="1:17" ht="39.75" x14ac:dyDescent="0.35">
      <c r="A23" s="56" t="s">
        <v>603</v>
      </c>
      <c r="B23" s="57" t="s">
        <v>594</v>
      </c>
      <c r="C23" s="57" t="s">
        <v>595</v>
      </c>
      <c r="D23" s="57" t="s">
        <v>594</v>
      </c>
      <c r="E23" s="57" t="s">
        <v>595</v>
      </c>
      <c r="F23" s="57" t="s">
        <v>594</v>
      </c>
      <c r="G23" s="57" t="s">
        <v>595</v>
      </c>
      <c r="H23" s="57" t="s">
        <v>594</v>
      </c>
      <c r="I23" s="57" t="s">
        <v>595</v>
      </c>
      <c r="J23" s="57" t="s">
        <v>594</v>
      </c>
      <c r="K23" s="57" t="s">
        <v>595</v>
      </c>
      <c r="L23" s="57" t="s">
        <v>594</v>
      </c>
      <c r="M23" s="57" t="s">
        <v>595</v>
      </c>
      <c r="N23" s="57" t="s">
        <v>594</v>
      </c>
      <c r="O23" s="57" t="s">
        <v>595</v>
      </c>
      <c r="P23" s="57" t="s">
        <v>594</v>
      </c>
      <c r="Q23" s="57" t="s">
        <v>595</v>
      </c>
    </row>
    <row r="24" spans="1:17" x14ac:dyDescent="0.35">
      <c r="A24" s="58">
        <v>2010</v>
      </c>
      <c r="B24" s="69">
        <v>21.367000000000001</v>
      </c>
      <c r="C24" s="69">
        <v>0</v>
      </c>
      <c r="D24" s="69">
        <v>40.734999999999999</v>
      </c>
      <c r="E24" s="69">
        <v>0</v>
      </c>
      <c r="F24" s="69">
        <v>9010.9879999999994</v>
      </c>
      <c r="G24" s="69">
        <v>0</v>
      </c>
      <c r="H24" s="69">
        <v>1086.2650000000001</v>
      </c>
      <c r="I24" s="69">
        <v>39.619999999999997</v>
      </c>
      <c r="J24" s="69">
        <v>3659.3229999999999</v>
      </c>
      <c r="K24" s="69">
        <v>2E-3</v>
      </c>
      <c r="L24" s="69">
        <v>0</v>
      </c>
      <c r="M24" s="69">
        <v>0</v>
      </c>
      <c r="N24" s="69">
        <v>0</v>
      </c>
      <c r="O24" s="69">
        <v>0</v>
      </c>
      <c r="P24" s="70">
        <f t="shared" ref="P24:P34" si="2">B24+D24+F24+H24+J24+L24+N24</f>
        <v>13818.678</v>
      </c>
      <c r="Q24" s="70">
        <f t="shared" ref="Q24:Q34" si="3">C24+E24+G24+I24+K24+M24+O24</f>
        <v>39.622</v>
      </c>
    </row>
    <row r="25" spans="1:17" x14ac:dyDescent="0.35">
      <c r="A25" s="58">
        <v>2011</v>
      </c>
      <c r="B25" s="69">
        <v>406.91899999999998</v>
      </c>
      <c r="C25" s="69">
        <v>0</v>
      </c>
      <c r="D25" s="69">
        <v>15.032</v>
      </c>
      <c r="E25" s="69">
        <v>1.72</v>
      </c>
      <c r="F25" s="69">
        <v>12466.934999999999</v>
      </c>
      <c r="G25" s="69">
        <v>0</v>
      </c>
      <c r="H25" s="69">
        <v>2310.6089999999999</v>
      </c>
      <c r="I25" s="69">
        <v>40.92</v>
      </c>
      <c r="J25" s="69">
        <v>3027.7370000000001</v>
      </c>
      <c r="K25" s="69">
        <v>7.0000000000000007E-2</v>
      </c>
      <c r="L25" s="69">
        <v>5.2729999999999997</v>
      </c>
      <c r="M25" s="69">
        <v>0</v>
      </c>
      <c r="N25" s="69">
        <v>0</v>
      </c>
      <c r="O25" s="69">
        <v>0</v>
      </c>
      <c r="P25" s="70">
        <f t="shared" si="2"/>
        <v>18232.505000000001</v>
      </c>
      <c r="Q25" s="70">
        <f t="shared" si="3"/>
        <v>42.71</v>
      </c>
    </row>
    <row r="26" spans="1:17" x14ac:dyDescent="0.35">
      <c r="A26" s="58">
        <v>2012</v>
      </c>
      <c r="B26" s="69">
        <v>2.3170000000000002</v>
      </c>
      <c r="C26" s="69">
        <v>0</v>
      </c>
      <c r="D26" s="69">
        <v>64.241</v>
      </c>
      <c r="E26" s="69">
        <v>3.5000000000000003E-2</v>
      </c>
      <c r="F26" s="69">
        <v>10418.874</v>
      </c>
      <c r="G26" s="69">
        <v>0</v>
      </c>
      <c r="H26" s="69">
        <v>1932.9159999999999</v>
      </c>
      <c r="I26" s="69">
        <v>7.3109999999999999</v>
      </c>
      <c r="J26" s="69">
        <v>3480.8939999999998</v>
      </c>
      <c r="K26" s="69">
        <v>49.570999999999998</v>
      </c>
      <c r="L26" s="69">
        <v>0.81799999999999995</v>
      </c>
      <c r="M26" s="69">
        <v>0</v>
      </c>
      <c r="N26" s="69">
        <v>0</v>
      </c>
      <c r="O26" s="69">
        <v>0</v>
      </c>
      <c r="P26" s="70">
        <f t="shared" si="2"/>
        <v>15900.06</v>
      </c>
      <c r="Q26" s="70">
        <f t="shared" si="3"/>
        <v>56.917000000000002</v>
      </c>
    </row>
    <row r="27" spans="1:17" x14ac:dyDescent="0.35">
      <c r="A27" s="58">
        <v>2013</v>
      </c>
      <c r="B27" s="69">
        <v>1.2869999999999999</v>
      </c>
      <c r="C27" s="69">
        <v>0</v>
      </c>
      <c r="D27" s="69">
        <v>4.8419999999999996</v>
      </c>
      <c r="E27" s="69">
        <v>0</v>
      </c>
      <c r="F27" s="69">
        <v>7129.9520000000002</v>
      </c>
      <c r="G27" s="69">
        <v>0</v>
      </c>
      <c r="H27" s="69">
        <v>3328.201</v>
      </c>
      <c r="I27" s="69">
        <v>0.376</v>
      </c>
      <c r="J27" s="69">
        <v>2530.433</v>
      </c>
      <c r="K27" s="69">
        <v>13.096</v>
      </c>
      <c r="L27" s="69">
        <v>0</v>
      </c>
      <c r="M27" s="69">
        <v>0</v>
      </c>
      <c r="N27" s="69">
        <v>0</v>
      </c>
      <c r="O27" s="69">
        <v>0</v>
      </c>
      <c r="P27" s="70">
        <f t="shared" si="2"/>
        <v>12994.715</v>
      </c>
      <c r="Q27" s="70">
        <f t="shared" si="3"/>
        <v>13.472</v>
      </c>
    </row>
    <row r="28" spans="1:17" x14ac:dyDescent="0.35">
      <c r="A28" s="58">
        <v>2014</v>
      </c>
      <c r="B28" s="69">
        <v>7.3620000000000001</v>
      </c>
      <c r="C28" s="69">
        <v>0</v>
      </c>
      <c r="D28" s="69">
        <v>18.600000000000001</v>
      </c>
      <c r="E28" s="69">
        <v>3.7999999999999999E-2</v>
      </c>
      <c r="F28" s="69">
        <v>7436.2629999999999</v>
      </c>
      <c r="G28" s="69">
        <v>0</v>
      </c>
      <c r="H28" s="69">
        <v>1620.703</v>
      </c>
      <c r="I28" s="69">
        <v>0.501</v>
      </c>
      <c r="J28" s="69">
        <v>1591.1410000000001</v>
      </c>
      <c r="K28" s="69">
        <v>3.2679999999999998</v>
      </c>
      <c r="L28" s="69">
        <v>8.57</v>
      </c>
      <c r="M28" s="69">
        <v>0</v>
      </c>
      <c r="N28" s="69">
        <v>0</v>
      </c>
      <c r="O28" s="69">
        <v>0</v>
      </c>
      <c r="P28" s="70">
        <f t="shared" si="2"/>
        <v>10682.638999999999</v>
      </c>
      <c r="Q28" s="70">
        <f t="shared" si="3"/>
        <v>3.8069999999999999</v>
      </c>
    </row>
    <row r="29" spans="1:17" x14ac:dyDescent="0.35">
      <c r="A29" s="58">
        <v>2015</v>
      </c>
      <c r="B29" s="69">
        <v>18.219000000000001</v>
      </c>
      <c r="C29" s="69">
        <v>0</v>
      </c>
      <c r="D29" s="69">
        <v>0</v>
      </c>
      <c r="E29" s="69">
        <v>2.5000000000000001E-2</v>
      </c>
      <c r="F29" s="69">
        <v>0</v>
      </c>
      <c r="G29" s="69">
        <v>0</v>
      </c>
      <c r="H29" s="69">
        <v>1433.5840000000001</v>
      </c>
      <c r="I29" s="69">
        <v>0.54</v>
      </c>
      <c r="J29" s="69">
        <v>103.343</v>
      </c>
      <c r="K29" s="69">
        <v>10.442</v>
      </c>
      <c r="L29" s="69">
        <v>0</v>
      </c>
      <c r="M29" s="69">
        <v>0</v>
      </c>
      <c r="N29" s="69">
        <v>0</v>
      </c>
      <c r="O29" s="69">
        <v>0</v>
      </c>
      <c r="P29" s="70">
        <f t="shared" si="2"/>
        <v>1555.1460000000002</v>
      </c>
      <c r="Q29" s="70">
        <f t="shared" si="3"/>
        <v>11.007</v>
      </c>
    </row>
    <row r="30" spans="1:17" x14ac:dyDescent="0.35">
      <c r="A30" s="58">
        <v>2016</v>
      </c>
      <c r="B30" s="69">
        <v>7.6159999999999997</v>
      </c>
      <c r="C30" s="69">
        <v>0.02</v>
      </c>
      <c r="D30" s="69">
        <v>0.4</v>
      </c>
      <c r="E30" s="69">
        <v>5.0000000000000001E-3</v>
      </c>
      <c r="F30" s="69">
        <v>0.3</v>
      </c>
      <c r="G30" s="69">
        <v>0</v>
      </c>
      <c r="H30" s="69">
        <v>3878.3850000000002</v>
      </c>
      <c r="I30" s="69">
        <v>26.038</v>
      </c>
      <c r="J30" s="69">
        <v>71.165999999999997</v>
      </c>
      <c r="K30" s="69">
        <v>0.42699999999999999</v>
      </c>
      <c r="L30" s="69">
        <v>0</v>
      </c>
      <c r="M30" s="69">
        <v>0</v>
      </c>
      <c r="N30" s="69">
        <v>0</v>
      </c>
      <c r="O30" s="69">
        <v>0</v>
      </c>
      <c r="P30" s="70">
        <f t="shared" si="2"/>
        <v>3957.8670000000002</v>
      </c>
      <c r="Q30" s="70">
        <f t="shared" si="3"/>
        <v>26.49</v>
      </c>
    </row>
    <row r="31" spans="1:17" x14ac:dyDescent="0.35">
      <c r="A31" s="58">
        <v>2017</v>
      </c>
      <c r="B31" s="69">
        <v>4.4820000000000002</v>
      </c>
      <c r="C31" s="69">
        <v>0</v>
      </c>
      <c r="D31" s="69">
        <v>26.39</v>
      </c>
      <c r="E31" s="69">
        <v>0</v>
      </c>
      <c r="F31" s="69">
        <v>34.779000000000003</v>
      </c>
      <c r="G31" s="69">
        <v>3.0790000000000002</v>
      </c>
      <c r="H31" s="69">
        <v>4863.875</v>
      </c>
      <c r="I31" s="69">
        <v>29.742000000000001</v>
      </c>
      <c r="J31" s="69">
        <v>15.313000000000001</v>
      </c>
      <c r="K31" s="69">
        <v>7.9829999999999997</v>
      </c>
      <c r="L31" s="69">
        <v>0</v>
      </c>
      <c r="M31" s="69">
        <v>0</v>
      </c>
      <c r="N31" s="69">
        <v>0</v>
      </c>
      <c r="O31" s="69">
        <v>0</v>
      </c>
      <c r="P31" s="70">
        <f t="shared" si="2"/>
        <v>4944.8389999999999</v>
      </c>
      <c r="Q31" s="70">
        <f t="shared" si="3"/>
        <v>40.803999999999995</v>
      </c>
    </row>
    <row r="32" spans="1:17" x14ac:dyDescent="0.35">
      <c r="A32" s="58">
        <v>2018</v>
      </c>
      <c r="B32" s="69">
        <v>4.077</v>
      </c>
      <c r="C32" s="69">
        <v>0</v>
      </c>
      <c r="D32" s="69">
        <v>27.632000000000001</v>
      </c>
      <c r="E32" s="69">
        <v>3.0000000000000001E-3</v>
      </c>
      <c r="F32" s="69">
        <v>73.278000000000006</v>
      </c>
      <c r="G32" s="69">
        <v>46.948</v>
      </c>
      <c r="H32" s="69">
        <v>3594.78</v>
      </c>
      <c r="I32" s="69">
        <v>84.302999999999997</v>
      </c>
      <c r="J32" s="69">
        <v>49.414999999999999</v>
      </c>
      <c r="K32" s="69">
        <v>0.57799999999999996</v>
      </c>
      <c r="L32" s="69">
        <v>0</v>
      </c>
      <c r="M32" s="69">
        <v>0</v>
      </c>
      <c r="N32" s="69">
        <v>0</v>
      </c>
      <c r="O32" s="69">
        <v>11.78</v>
      </c>
      <c r="P32" s="70">
        <f t="shared" si="2"/>
        <v>3749.1820000000002</v>
      </c>
      <c r="Q32" s="70">
        <f t="shared" si="3"/>
        <v>143.61199999999999</v>
      </c>
    </row>
    <row r="33" spans="1:17" x14ac:dyDescent="0.35">
      <c r="A33" s="58">
        <v>2019</v>
      </c>
      <c r="B33" s="69">
        <v>5.7039999999999997</v>
      </c>
      <c r="C33" s="69">
        <v>1.04</v>
      </c>
      <c r="D33" s="69">
        <v>39.728000000000002</v>
      </c>
      <c r="E33" s="69">
        <v>0</v>
      </c>
      <c r="F33" s="69">
        <v>17.788</v>
      </c>
      <c r="G33" s="69">
        <v>1.8</v>
      </c>
      <c r="H33" s="69">
        <v>4387.87</v>
      </c>
      <c r="I33" s="69">
        <v>54.603999999999999</v>
      </c>
      <c r="J33" s="69">
        <v>22.244</v>
      </c>
      <c r="K33" s="69">
        <v>5.8460000000000001</v>
      </c>
      <c r="L33" s="69">
        <v>0</v>
      </c>
      <c r="M33" s="69">
        <v>0</v>
      </c>
      <c r="N33" s="69">
        <v>0</v>
      </c>
      <c r="O33" s="69">
        <v>29.922999999999998</v>
      </c>
      <c r="P33" s="70">
        <f t="shared" si="2"/>
        <v>4473.3339999999998</v>
      </c>
      <c r="Q33" s="70">
        <f t="shared" si="3"/>
        <v>93.213000000000008</v>
      </c>
    </row>
    <row r="34" spans="1:17" x14ac:dyDescent="0.35">
      <c r="A34" s="58">
        <v>2020</v>
      </c>
      <c r="B34" s="69">
        <v>1.9650000000000001</v>
      </c>
      <c r="C34" s="69">
        <v>0.05</v>
      </c>
      <c r="D34" s="69">
        <v>14.101000000000001</v>
      </c>
      <c r="E34" s="69">
        <v>0</v>
      </c>
      <c r="F34" s="69">
        <v>17.783999999999999</v>
      </c>
      <c r="G34" s="69">
        <v>10.41</v>
      </c>
      <c r="H34" s="69">
        <v>1322.9380000000001</v>
      </c>
      <c r="I34" s="69">
        <v>100.33</v>
      </c>
      <c r="J34" s="69">
        <v>19.07</v>
      </c>
      <c r="K34" s="69">
        <v>4.7530000000000001</v>
      </c>
      <c r="L34" s="69">
        <v>0</v>
      </c>
      <c r="M34" s="69">
        <v>0</v>
      </c>
      <c r="N34" s="69">
        <v>3.6720000000000002</v>
      </c>
      <c r="O34" s="69">
        <v>27.829000000000001</v>
      </c>
      <c r="P34" s="70">
        <f t="shared" si="2"/>
        <v>1379.53</v>
      </c>
      <c r="Q34" s="70">
        <f t="shared" si="3"/>
        <v>143.37199999999999</v>
      </c>
    </row>
    <row r="35" spans="1:17" x14ac:dyDescent="0.35">
      <c r="A35" s="58">
        <v>2021</v>
      </c>
      <c r="B35" s="69">
        <v>0</v>
      </c>
      <c r="C35" s="69">
        <v>0.39900000000000002</v>
      </c>
      <c r="D35" s="69">
        <v>3.0179999999999998</v>
      </c>
      <c r="E35" s="69">
        <v>4.1000000000000002E-2</v>
      </c>
      <c r="F35" s="69">
        <v>0.40200000000000002</v>
      </c>
      <c r="G35" s="69">
        <v>9</v>
      </c>
      <c r="H35" s="69">
        <v>2052.538</v>
      </c>
      <c r="I35" s="69">
        <v>50.27</v>
      </c>
      <c r="J35" s="69">
        <v>62.454000000000001</v>
      </c>
      <c r="K35" s="69">
        <v>1.2729999999999999</v>
      </c>
      <c r="L35" s="69">
        <v>0</v>
      </c>
      <c r="M35" s="69">
        <v>0</v>
      </c>
      <c r="N35" s="69">
        <v>5.0000000000000001E-3</v>
      </c>
      <c r="O35" s="69">
        <v>22.55</v>
      </c>
      <c r="P35" s="70">
        <f>B35+D35+F35+H35+J35+L35+N35</f>
        <v>2118.4170000000004</v>
      </c>
      <c r="Q35" s="70">
        <f>C35+E35+G35+I35+K35+M35+O35</f>
        <v>83.533000000000001</v>
      </c>
    </row>
    <row r="36" spans="1:17" x14ac:dyDescent="0.35">
      <c r="A36" s="25" t="s">
        <v>2</v>
      </c>
    </row>
    <row r="37" spans="1:17" x14ac:dyDescent="0.35">
      <c r="A37" s="61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7" x14ac:dyDescent="0.35">
      <c r="A38" s="61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7" x14ac:dyDescent="0.35">
      <c r="A39" s="6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7" x14ac:dyDescent="0.35">
      <c r="A40" s="61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2" spans="1:17" ht="39.75" x14ac:dyDescent="0.35">
      <c r="A42" s="56" t="s">
        <v>602</v>
      </c>
      <c r="B42" s="62" t="s">
        <v>12</v>
      </c>
      <c r="C42" s="62" t="s">
        <v>13</v>
      </c>
      <c r="D42" s="62" t="s">
        <v>10</v>
      </c>
      <c r="E42" s="62" t="s">
        <v>9</v>
      </c>
      <c r="F42" s="62" t="s">
        <v>11</v>
      </c>
    </row>
    <row r="43" spans="1:17" x14ac:dyDescent="0.35">
      <c r="A43" s="63">
        <v>2010</v>
      </c>
      <c r="B43" s="59">
        <f>B5</f>
        <v>5973.1909999999998</v>
      </c>
      <c r="C43" s="59">
        <f>D5</f>
        <v>134.309</v>
      </c>
      <c r="D43" s="59">
        <f>F5</f>
        <v>6170.5810000000001</v>
      </c>
      <c r="E43" s="59">
        <f>H5</f>
        <v>4564.72</v>
      </c>
      <c r="F43" s="59">
        <f>J5</f>
        <v>6143.4139999999998</v>
      </c>
    </row>
    <row r="44" spans="1:17" x14ac:dyDescent="0.35">
      <c r="A44" s="63">
        <v>2011</v>
      </c>
      <c r="B44" s="59">
        <f>B6</f>
        <v>3207.145</v>
      </c>
      <c r="C44" s="59">
        <f t="shared" ref="C44:C54" si="4">D6</f>
        <v>38.564999999999998</v>
      </c>
      <c r="D44" s="59">
        <f t="shared" ref="D44:D54" si="5">F6</f>
        <v>9592.1779999999999</v>
      </c>
      <c r="E44" s="59">
        <f t="shared" ref="E44:E53" si="6">H6</f>
        <v>9971.3469999999998</v>
      </c>
      <c r="F44" s="59">
        <f t="shared" ref="F44:F53" si="7">J6</f>
        <v>6127.1360000000004</v>
      </c>
    </row>
    <row r="45" spans="1:17" x14ac:dyDescent="0.35">
      <c r="A45" s="63">
        <v>2012</v>
      </c>
      <c r="B45" s="59">
        <f t="shared" ref="B45:B53" si="8">B7</f>
        <v>21.145</v>
      </c>
      <c r="C45" s="59">
        <f t="shared" si="4"/>
        <v>524.697</v>
      </c>
      <c r="D45" s="59">
        <f t="shared" si="5"/>
        <v>8505.0509999999995</v>
      </c>
      <c r="E45" s="59">
        <f t="shared" si="6"/>
        <v>8060.799</v>
      </c>
      <c r="F45" s="59">
        <f t="shared" si="7"/>
        <v>6330.3180000000002</v>
      </c>
    </row>
    <row r="46" spans="1:17" x14ac:dyDescent="0.35">
      <c r="A46" s="63">
        <v>2013</v>
      </c>
      <c r="B46" s="59">
        <f t="shared" si="8"/>
        <v>11.829000000000001</v>
      </c>
      <c r="C46" s="59">
        <f t="shared" si="4"/>
        <v>22.312000000000001</v>
      </c>
      <c r="D46" s="59">
        <f t="shared" si="5"/>
        <v>6874.5349999999999</v>
      </c>
      <c r="E46" s="59">
        <f t="shared" si="6"/>
        <v>14852.105</v>
      </c>
      <c r="F46" s="59">
        <f t="shared" si="7"/>
        <v>5989.1030000000001</v>
      </c>
    </row>
    <row r="47" spans="1:17" x14ac:dyDescent="0.35">
      <c r="A47" s="63">
        <v>2014</v>
      </c>
      <c r="B47" s="59">
        <f t="shared" si="8"/>
        <v>67.575999999999993</v>
      </c>
      <c r="C47" s="59">
        <f t="shared" si="4"/>
        <v>49.475000000000001</v>
      </c>
      <c r="D47" s="59">
        <f t="shared" si="5"/>
        <v>5264.1239999999998</v>
      </c>
      <c r="E47" s="59">
        <f t="shared" si="6"/>
        <v>6278.9660000000003</v>
      </c>
      <c r="F47" s="59">
        <f t="shared" si="7"/>
        <v>5088.9489999999996</v>
      </c>
    </row>
    <row r="48" spans="1:17" x14ac:dyDescent="0.35">
      <c r="A48" s="63">
        <v>2015</v>
      </c>
      <c r="B48" s="59">
        <f t="shared" si="8"/>
        <v>163.58799999999999</v>
      </c>
      <c r="C48" s="59">
        <f t="shared" si="4"/>
        <v>0</v>
      </c>
      <c r="D48" s="59">
        <f t="shared" si="5"/>
        <v>0</v>
      </c>
      <c r="E48" s="59">
        <f t="shared" si="6"/>
        <v>2855.5940000000001</v>
      </c>
      <c r="F48" s="59">
        <f t="shared" si="7"/>
        <v>3482.5030000000002</v>
      </c>
    </row>
    <row r="49" spans="1:8" x14ac:dyDescent="0.35">
      <c r="A49" s="63">
        <v>2016</v>
      </c>
      <c r="B49" s="59">
        <f t="shared" si="8"/>
        <v>46.311999999999998</v>
      </c>
      <c r="C49" s="59">
        <f t="shared" si="4"/>
        <v>18.600000000000001</v>
      </c>
      <c r="D49" s="59">
        <f t="shared" si="5"/>
        <v>5.4290000000000003</v>
      </c>
      <c r="E49" s="59">
        <f t="shared" si="6"/>
        <v>5545.1509999999998</v>
      </c>
      <c r="F49" s="59">
        <f t="shared" si="7"/>
        <v>3874.9009999999998</v>
      </c>
    </row>
    <row r="50" spans="1:8" x14ac:dyDescent="0.35">
      <c r="A50" s="63">
        <v>2017</v>
      </c>
      <c r="B50" s="59">
        <f t="shared" si="8"/>
        <v>41.212000000000003</v>
      </c>
      <c r="C50" s="59">
        <f t="shared" si="4"/>
        <v>162.76</v>
      </c>
      <c r="D50" s="59">
        <f t="shared" si="5"/>
        <v>49.668999999999997</v>
      </c>
      <c r="E50" s="59">
        <f t="shared" si="6"/>
        <v>9196.3989999999994</v>
      </c>
      <c r="F50" s="59">
        <f t="shared" si="7"/>
        <v>3220.279</v>
      </c>
    </row>
    <row r="51" spans="1:8" x14ac:dyDescent="0.35">
      <c r="A51" s="63">
        <v>2018</v>
      </c>
      <c r="B51" s="59">
        <f t="shared" si="8"/>
        <v>37.368000000000002</v>
      </c>
      <c r="C51" s="59">
        <f t="shared" si="4"/>
        <v>128.90299999999999</v>
      </c>
      <c r="D51" s="59">
        <f t="shared" si="5"/>
        <v>151.149</v>
      </c>
      <c r="E51" s="59">
        <f t="shared" si="6"/>
        <v>9609.4840000000004</v>
      </c>
      <c r="F51" s="59">
        <f t="shared" si="7"/>
        <v>2221.2620000000002</v>
      </c>
    </row>
    <row r="52" spans="1:8" x14ac:dyDescent="0.35">
      <c r="A52" s="63">
        <v>2019</v>
      </c>
      <c r="B52" s="59">
        <f t="shared" si="8"/>
        <v>54.938000000000002</v>
      </c>
      <c r="C52" s="59">
        <f t="shared" si="4"/>
        <v>117.199</v>
      </c>
      <c r="D52" s="59">
        <f t="shared" si="5"/>
        <v>34.530999999999999</v>
      </c>
      <c r="E52" s="59">
        <f t="shared" si="6"/>
        <v>10442.466</v>
      </c>
      <c r="F52" s="59">
        <f t="shared" si="7"/>
        <v>4479.3320000000003</v>
      </c>
    </row>
    <row r="53" spans="1:8" x14ac:dyDescent="0.35">
      <c r="A53" s="63">
        <v>2020</v>
      </c>
      <c r="B53" s="59">
        <f t="shared" si="8"/>
        <v>20.661999999999999</v>
      </c>
      <c r="C53" s="59">
        <f t="shared" si="4"/>
        <v>42.308999999999997</v>
      </c>
      <c r="D53" s="59">
        <f t="shared" si="5"/>
        <v>66.328000000000003</v>
      </c>
      <c r="E53" s="59">
        <f t="shared" si="6"/>
        <v>4967.5959999999995</v>
      </c>
      <c r="F53" s="59">
        <f t="shared" si="7"/>
        <v>3378.616</v>
      </c>
      <c r="G53" s="60"/>
      <c r="H53" s="60"/>
    </row>
    <row r="54" spans="1:8" x14ac:dyDescent="0.35">
      <c r="A54" s="63">
        <v>2021</v>
      </c>
      <c r="B54" s="59">
        <f>B16</f>
        <v>0</v>
      </c>
      <c r="C54" s="59">
        <f t="shared" si="4"/>
        <v>7.5369999999999999</v>
      </c>
      <c r="D54" s="59">
        <f t="shared" si="5"/>
        <v>135.22399999999999</v>
      </c>
      <c r="E54" s="59">
        <f>H16</f>
        <v>6193.9260000000004</v>
      </c>
      <c r="F54" s="59">
        <f>J16</f>
        <v>3125.9549999999999</v>
      </c>
      <c r="G54" s="60"/>
      <c r="H54" s="60"/>
    </row>
    <row r="55" spans="1:8" x14ac:dyDescent="0.35">
      <c r="A55" s="64"/>
      <c r="B55" s="60"/>
      <c r="C55" s="60"/>
      <c r="D55" s="60"/>
      <c r="E55" s="60"/>
      <c r="F55" s="60"/>
    </row>
    <row r="56" spans="1:8" x14ac:dyDescent="0.35">
      <c r="A56" s="64"/>
      <c r="B56" s="60"/>
      <c r="C56" s="60"/>
      <c r="D56" s="60"/>
      <c r="E56" s="60"/>
      <c r="F56" s="60"/>
    </row>
  </sheetData>
  <mergeCells count="16">
    <mergeCell ref="N3:O3"/>
    <mergeCell ref="P3:Q3"/>
    <mergeCell ref="B22:C22"/>
    <mergeCell ref="D22:E22"/>
    <mergeCell ref="F22:G22"/>
    <mergeCell ref="H22:I22"/>
    <mergeCell ref="J22:K22"/>
    <mergeCell ref="L22:M22"/>
    <mergeCell ref="N22:O22"/>
    <mergeCell ref="P22:Q2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36"/>
  <sheetViews>
    <sheetView showGridLines="0" workbookViewId="0"/>
  </sheetViews>
  <sheetFormatPr baseColWidth="10" defaultColWidth="11.5703125" defaultRowHeight="15.75" x14ac:dyDescent="0.3"/>
  <cols>
    <col min="1" max="1" width="10.85546875" style="5" bestFit="1" customWidth="1"/>
    <col min="2" max="2" width="45.85546875" style="5" customWidth="1"/>
    <col min="3" max="3" width="35.28515625" style="5" bestFit="1" customWidth="1"/>
    <col min="4" max="4" width="42" style="5" customWidth="1"/>
    <col min="5" max="5" width="48.7109375" style="5" customWidth="1"/>
    <col min="6" max="6" width="73.42578125" style="5" bestFit="1" customWidth="1"/>
    <col min="7" max="16384" width="11.5703125" style="5"/>
  </cols>
  <sheetData>
    <row r="1" spans="1:6" ht="16.5" thickBot="1" x14ac:dyDescent="0.35">
      <c r="A1" s="4" t="s">
        <v>397</v>
      </c>
      <c r="B1" s="4" t="s">
        <v>606</v>
      </c>
      <c r="C1" s="4" t="s">
        <v>571</v>
      </c>
      <c r="D1" s="4" t="s">
        <v>577</v>
      </c>
      <c r="E1" s="4" t="s">
        <v>578</v>
      </c>
      <c r="F1" s="4" t="s">
        <v>583</v>
      </c>
    </row>
    <row r="2" spans="1:6" x14ac:dyDescent="0.3">
      <c r="A2" s="6">
        <v>111</v>
      </c>
      <c r="B2" s="7" t="s">
        <v>363</v>
      </c>
      <c r="C2" s="8" t="s">
        <v>9</v>
      </c>
      <c r="D2" s="8" t="s">
        <v>572</v>
      </c>
      <c r="E2" s="8" t="s">
        <v>576</v>
      </c>
      <c r="F2" s="9" t="s">
        <v>581</v>
      </c>
    </row>
    <row r="3" spans="1:6" x14ac:dyDescent="0.3">
      <c r="A3" s="10">
        <v>112</v>
      </c>
      <c r="B3" s="11" t="s">
        <v>364</v>
      </c>
      <c r="C3" s="12" t="s">
        <v>9</v>
      </c>
      <c r="D3" s="13" t="s">
        <v>572</v>
      </c>
      <c r="E3" s="13" t="s">
        <v>576</v>
      </c>
      <c r="F3" s="14" t="s">
        <v>581</v>
      </c>
    </row>
    <row r="4" spans="1:6" x14ac:dyDescent="0.3">
      <c r="A4" s="10">
        <v>113</v>
      </c>
      <c r="B4" s="11" t="s">
        <v>365</v>
      </c>
      <c r="C4" s="11" t="s">
        <v>11</v>
      </c>
      <c r="D4" s="13" t="s">
        <v>572</v>
      </c>
      <c r="E4" s="13" t="s">
        <v>576</v>
      </c>
      <c r="F4" s="14" t="s">
        <v>581</v>
      </c>
    </row>
    <row r="5" spans="1:6" x14ac:dyDescent="0.3">
      <c r="A5" s="10">
        <v>114</v>
      </c>
      <c r="B5" s="11" t="s">
        <v>366</v>
      </c>
      <c r="C5" s="15" t="s">
        <v>13</v>
      </c>
      <c r="D5" s="13" t="s">
        <v>572</v>
      </c>
      <c r="E5" s="13" t="s">
        <v>576</v>
      </c>
      <c r="F5" s="14" t="s">
        <v>581</v>
      </c>
    </row>
    <row r="6" spans="1:6" x14ac:dyDescent="0.3">
      <c r="A6" s="10">
        <v>115</v>
      </c>
      <c r="B6" s="11" t="s">
        <v>367</v>
      </c>
      <c r="C6" s="13" t="s">
        <v>13</v>
      </c>
      <c r="D6" s="13" t="s">
        <v>572</v>
      </c>
      <c r="E6" s="13" t="s">
        <v>576</v>
      </c>
      <c r="F6" s="14" t="s">
        <v>581</v>
      </c>
    </row>
    <row r="7" spans="1:6" x14ac:dyDescent="0.3">
      <c r="A7" s="10">
        <v>116</v>
      </c>
      <c r="B7" s="11" t="s">
        <v>368</v>
      </c>
      <c r="C7" s="13" t="s">
        <v>13</v>
      </c>
      <c r="D7" s="13" t="s">
        <v>572</v>
      </c>
      <c r="E7" s="13" t="s">
        <v>576</v>
      </c>
      <c r="F7" s="14" t="s">
        <v>581</v>
      </c>
    </row>
    <row r="8" spans="1:6" x14ac:dyDescent="0.3">
      <c r="A8" s="10">
        <v>119</v>
      </c>
      <c r="B8" s="11" t="s">
        <v>369</v>
      </c>
      <c r="C8" s="12" t="s">
        <v>13</v>
      </c>
      <c r="D8" s="13" t="s">
        <v>572</v>
      </c>
      <c r="E8" s="13" t="s">
        <v>576</v>
      </c>
      <c r="F8" s="16" t="s">
        <v>581</v>
      </c>
    </row>
    <row r="9" spans="1:6" x14ac:dyDescent="0.3">
      <c r="A9" s="10">
        <v>121</v>
      </c>
      <c r="B9" s="11" t="s">
        <v>370</v>
      </c>
      <c r="C9" s="15" t="s">
        <v>10</v>
      </c>
      <c r="D9" s="13" t="s">
        <v>572</v>
      </c>
      <c r="E9" s="13" t="s">
        <v>576</v>
      </c>
      <c r="F9" s="17" t="s">
        <v>582</v>
      </c>
    </row>
    <row r="10" spans="1:6" x14ac:dyDescent="0.3">
      <c r="A10" s="10">
        <v>122</v>
      </c>
      <c r="B10" s="11" t="s">
        <v>371</v>
      </c>
      <c r="C10" s="13" t="s">
        <v>10</v>
      </c>
      <c r="D10" s="13" t="s">
        <v>572</v>
      </c>
      <c r="E10" s="13" t="s">
        <v>576</v>
      </c>
      <c r="F10" s="14" t="s">
        <v>582</v>
      </c>
    </row>
    <row r="11" spans="1:6" x14ac:dyDescent="0.3">
      <c r="A11" s="10">
        <v>123</v>
      </c>
      <c r="B11" s="11" t="s">
        <v>372</v>
      </c>
      <c r="C11" s="13" t="s">
        <v>10</v>
      </c>
      <c r="D11" s="13" t="s">
        <v>572</v>
      </c>
      <c r="E11" s="13" t="s">
        <v>576</v>
      </c>
      <c r="F11" s="14" t="s">
        <v>582</v>
      </c>
    </row>
    <row r="12" spans="1:6" x14ac:dyDescent="0.3">
      <c r="A12" s="10">
        <v>124</v>
      </c>
      <c r="B12" s="11" t="s">
        <v>373</v>
      </c>
      <c r="C12" s="13" t="s">
        <v>10</v>
      </c>
      <c r="D12" s="13" t="s">
        <v>572</v>
      </c>
      <c r="E12" s="13" t="s">
        <v>576</v>
      </c>
      <c r="F12" s="14" t="s">
        <v>582</v>
      </c>
    </row>
    <row r="13" spans="1:6" x14ac:dyDescent="0.3">
      <c r="A13" s="10">
        <v>125</v>
      </c>
      <c r="B13" s="11" t="s">
        <v>374</v>
      </c>
      <c r="C13" s="13" t="s">
        <v>10</v>
      </c>
      <c r="D13" s="13" t="s">
        <v>572</v>
      </c>
      <c r="E13" s="13" t="s">
        <v>576</v>
      </c>
      <c r="F13" s="14" t="s">
        <v>582</v>
      </c>
    </row>
    <row r="14" spans="1:6" x14ac:dyDescent="0.3">
      <c r="A14" s="10">
        <v>126</v>
      </c>
      <c r="B14" s="11" t="s">
        <v>375</v>
      </c>
      <c r="C14" s="12" t="s">
        <v>10</v>
      </c>
      <c r="D14" s="13" t="s">
        <v>572</v>
      </c>
      <c r="E14" s="13" t="s">
        <v>576</v>
      </c>
      <c r="F14" s="14" t="s">
        <v>582</v>
      </c>
    </row>
    <row r="15" spans="1:6" x14ac:dyDescent="0.3">
      <c r="A15" s="10">
        <v>127</v>
      </c>
      <c r="B15" s="11" t="s">
        <v>376</v>
      </c>
      <c r="C15" s="15" t="s">
        <v>13</v>
      </c>
      <c r="D15" s="13" t="s">
        <v>572</v>
      </c>
      <c r="E15" s="13" t="s">
        <v>576</v>
      </c>
      <c r="F15" s="14" t="s">
        <v>582</v>
      </c>
    </row>
    <row r="16" spans="1:6" x14ac:dyDescent="0.3">
      <c r="A16" s="10">
        <v>128</v>
      </c>
      <c r="B16" s="11" t="s">
        <v>377</v>
      </c>
      <c r="C16" s="13" t="s">
        <v>13</v>
      </c>
      <c r="D16" s="13" t="s">
        <v>572</v>
      </c>
      <c r="E16" s="13" t="s">
        <v>576</v>
      </c>
      <c r="F16" s="14" t="s">
        <v>582</v>
      </c>
    </row>
    <row r="17" spans="1:6" x14ac:dyDescent="0.3">
      <c r="A17" s="10">
        <v>129</v>
      </c>
      <c r="B17" s="11" t="s">
        <v>378</v>
      </c>
      <c r="C17" s="13" t="s">
        <v>13</v>
      </c>
      <c r="D17" s="13" t="s">
        <v>572</v>
      </c>
      <c r="E17" s="13" t="s">
        <v>576</v>
      </c>
      <c r="F17" s="16" t="s">
        <v>582</v>
      </c>
    </row>
    <row r="18" spans="1:6" x14ac:dyDescent="0.3">
      <c r="A18" s="10">
        <v>130</v>
      </c>
      <c r="B18" s="11" t="s">
        <v>379</v>
      </c>
      <c r="C18" s="12" t="s">
        <v>13</v>
      </c>
      <c r="D18" s="13" t="s">
        <v>572</v>
      </c>
      <c r="E18" s="13" t="s">
        <v>576</v>
      </c>
      <c r="F18" s="18" t="s">
        <v>584</v>
      </c>
    </row>
    <row r="19" spans="1:6" x14ac:dyDescent="0.3">
      <c r="A19" s="10">
        <v>141</v>
      </c>
      <c r="B19" s="11" t="s">
        <v>380</v>
      </c>
      <c r="C19" s="15" t="s">
        <v>12</v>
      </c>
      <c r="D19" s="13" t="s">
        <v>572</v>
      </c>
      <c r="E19" s="13" t="s">
        <v>576</v>
      </c>
      <c r="F19" s="17" t="s">
        <v>585</v>
      </c>
    </row>
    <row r="20" spans="1:6" x14ac:dyDescent="0.3">
      <c r="A20" s="10">
        <v>142</v>
      </c>
      <c r="B20" s="11" t="s">
        <v>381</v>
      </c>
      <c r="C20" s="13" t="s">
        <v>12</v>
      </c>
      <c r="D20" s="13" t="s">
        <v>572</v>
      </c>
      <c r="E20" s="13" t="s">
        <v>576</v>
      </c>
      <c r="F20" s="14" t="s">
        <v>585</v>
      </c>
    </row>
    <row r="21" spans="1:6" x14ac:dyDescent="0.3">
      <c r="A21" s="10">
        <v>143</v>
      </c>
      <c r="B21" s="11" t="s">
        <v>382</v>
      </c>
      <c r="C21" s="13" t="s">
        <v>12</v>
      </c>
      <c r="D21" s="13" t="s">
        <v>572</v>
      </c>
      <c r="E21" s="13" t="s">
        <v>576</v>
      </c>
      <c r="F21" s="14" t="s">
        <v>585</v>
      </c>
    </row>
    <row r="22" spans="1:6" x14ac:dyDescent="0.3">
      <c r="A22" s="10">
        <v>144</v>
      </c>
      <c r="B22" s="11" t="s">
        <v>383</v>
      </c>
      <c r="C22" s="13" t="s">
        <v>12</v>
      </c>
      <c r="D22" s="13" t="s">
        <v>572</v>
      </c>
      <c r="E22" s="13" t="s">
        <v>576</v>
      </c>
      <c r="F22" s="14" t="s">
        <v>585</v>
      </c>
    </row>
    <row r="23" spans="1:6" x14ac:dyDescent="0.3">
      <c r="A23" s="10">
        <v>145</v>
      </c>
      <c r="B23" s="11" t="s">
        <v>384</v>
      </c>
      <c r="C23" s="13" t="s">
        <v>12</v>
      </c>
      <c r="D23" s="13" t="s">
        <v>572</v>
      </c>
      <c r="E23" s="13" t="s">
        <v>576</v>
      </c>
      <c r="F23" s="14" t="s">
        <v>585</v>
      </c>
    </row>
    <row r="24" spans="1:6" x14ac:dyDescent="0.3">
      <c r="A24" s="10">
        <v>146</v>
      </c>
      <c r="B24" s="11" t="s">
        <v>385</v>
      </c>
      <c r="C24" s="13" t="s">
        <v>12</v>
      </c>
      <c r="D24" s="13" t="s">
        <v>572</v>
      </c>
      <c r="E24" s="13" t="s">
        <v>576</v>
      </c>
      <c r="F24" s="14" t="s">
        <v>585</v>
      </c>
    </row>
    <row r="25" spans="1:6" x14ac:dyDescent="0.3">
      <c r="A25" s="10">
        <v>147</v>
      </c>
      <c r="B25" s="11" t="s">
        <v>386</v>
      </c>
      <c r="C25" s="13" t="s">
        <v>12</v>
      </c>
      <c r="D25" s="13" t="s">
        <v>572</v>
      </c>
      <c r="E25" s="13" t="s">
        <v>576</v>
      </c>
      <c r="F25" s="14" t="s">
        <v>585</v>
      </c>
    </row>
    <row r="26" spans="1:6" x14ac:dyDescent="0.3">
      <c r="A26" s="10">
        <v>149</v>
      </c>
      <c r="B26" s="11" t="s">
        <v>387</v>
      </c>
      <c r="C26" s="12" t="s">
        <v>12</v>
      </c>
      <c r="D26" s="13" t="s">
        <v>572</v>
      </c>
      <c r="E26" s="13" t="s">
        <v>576</v>
      </c>
      <c r="F26" s="16" t="s">
        <v>585</v>
      </c>
    </row>
    <row r="27" spans="1:6" x14ac:dyDescent="0.3">
      <c r="A27" s="10">
        <v>161</v>
      </c>
      <c r="B27" s="11" t="s">
        <v>388</v>
      </c>
      <c r="C27" s="15" t="s">
        <v>588</v>
      </c>
      <c r="D27" s="13" t="s">
        <v>572</v>
      </c>
      <c r="E27" s="13" t="s">
        <v>576</v>
      </c>
      <c r="F27" s="17" t="s">
        <v>586</v>
      </c>
    </row>
    <row r="28" spans="1:6" x14ac:dyDescent="0.3">
      <c r="A28" s="10">
        <v>162</v>
      </c>
      <c r="B28" s="11" t="s">
        <v>389</v>
      </c>
      <c r="C28" s="13" t="s">
        <v>588</v>
      </c>
      <c r="D28" s="13" t="s">
        <v>572</v>
      </c>
      <c r="E28" s="13" t="s">
        <v>576</v>
      </c>
      <c r="F28" s="14" t="s">
        <v>586</v>
      </c>
    </row>
    <row r="29" spans="1:6" x14ac:dyDescent="0.3">
      <c r="A29" s="10">
        <v>163</v>
      </c>
      <c r="B29" s="11" t="s">
        <v>390</v>
      </c>
      <c r="C29" s="13" t="s">
        <v>588</v>
      </c>
      <c r="D29" s="13" t="s">
        <v>572</v>
      </c>
      <c r="E29" s="13" t="s">
        <v>576</v>
      </c>
      <c r="F29" s="14" t="s">
        <v>586</v>
      </c>
    </row>
    <row r="30" spans="1:6" x14ac:dyDescent="0.3">
      <c r="A30" s="10">
        <v>164</v>
      </c>
      <c r="B30" s="11" t="s">
        <v>391</v>
      </c>
      <c r="C30" s="13" t="s">
        <v>588</v>
      </c>
      <c r="D30" s="13" t="s">
        <v>572</v>
      </c>
      <c r="E30" s="13" t="s">
        <v>576</v>
      </c>
      <c r="F30" s="16" t="s">
        <v>586</v>
      </c>
    </row>
    <row r="31" spans="1:6" x14ac:dyDescent="0.3">
      <c r="A31" s="10">
        <v>170</v>
      </c>
      <c r="B31" s="11" t="s">
        <v>392</v>
      </c>
      <c r="C31" s="12" t="s">
        <v>588</v>
      </c>
      <c r="D31" s="13" t="s">
        <v>572</v>
      </c>
      <c r="E31" s="12" t="s">
        <v>576</v>
      </c>
      <c r="F31" s="18" t="s">
        <v>587</v>
      </c>
    </row>
    <row r="32" spans="1:6" x14ac:dyDescent="0.3">
      <c r="A32" s="10">
        <v>210</v>
      </c>
      <c r="B32" s="11" t="s">
        <v>393</v>
      </c>
      <c r="C32" s="15" t="s">
        <v>589</v>
      </c>
      <c r="D32" s="13" t="s">
        <v>572</v>
      </c>
      <c r="E32" s="15" t="s">
        <v>579</v>
      </c>
      <c r="F32" s="18" t="s">
        <v>393</v>
      </c>
    </row>
    <row r="33" spans="1:6" x14ac:dyDescent="0.3">
      <c r="A33" s="10">
        <v>220</v>
      </c>
      <c r="B33" s="11" t="s">
        <v>394</v>
      </c>
      <c r="C33" s="13" t="s">
        <v>589</v>
      </c>
      <c r="D33" s="13" t="s">
        <v>572</v>
      </c>
      <c r="E33" s="13" t="s">
        <v>579</v>
      </c>
      <c r="F33" s="18" t="s">
        <v>394</v>
      </c>
    </row>
    <row r="34" spans="1:6" x14ac:dyDescent="0.3">
      <c r="A34" s="10">
        <v>230</v>
      </c>
      <c r="B34" s="11" t="s">
        <v>395</v>
      </c>
      <c r="C34" s="13" t="s">
        <v>589</v>
      </c>
      <c r="D34" s="13" t="s">
        <v>572</v>
      </c>
      <c r="E34" s="13" t="s">
        <v>579</v>
      </c>
      <c r="F34" s="18" t="s">
        <v>395</v>
      </c>
    </row>
    <row r="35" spans="1:6" x14ac:dyDescent="0.3">
      <c r="A35" s="10">
        <v>240</v>
      </c>
      <c r="B35" s="11" t="s">
        <v>396</v>
      </c>
      <c r="C35" s="12" t="s">
        <v>589</v>
      </c>
      <c r="D35" s="13" t="s">
        <v>572</v>
      </c>
      <c r="E35" s="12" t="s">
        <v>579</v>
      </c>
      <c r="F35" s="18" t="s">
        <v>396</v>
      </c>
    </row>
    <row r="36" spans="1:6" ht="16.5" thickBot="1" x14ac:dyDescent="0.35">
      <c r="A36" s="19">
        <v>300</v>
      </c>
      <c r="B36" s="20" t="s">
        <v>580</v>
      </c>
      <c r="C36" s="20" t="s">
        <v>590</v>
      </c>
      <c r="D36" s="21" t="s">
        <v>572</v>
      </c>
      <c r="E36" s="20" t="s">
        <v>580</v>
      </c>
      <c r="F36" s="22" t="s">
        <v>580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C259"/>
  <sheetViews>
    <sheetView showGridLines="0" workbookViewId="0"/>
  </sheetViews>
  <sheetFormatPr baseColWidth="10" defaultColWidth="11.5703125" defaultRowHeight="15.75" x14ac:dyDescent="0.3"/>
  <cols>
    <col min="1" max="1" width="46.42578125" style="25" bestFit="1" customWidth="1"/>
    <col min="2" max="2" width="11.5703125" style="25" bestFit="1" customWidth="1"/>
    <col min="3" max="3" width="32.5703125" style="25" bestFit="1" customWidth="1"/>
    <col min="4" max="4" width="11.5703125" style="25"/>
    <col min="5" max="5" width="6" style="25" bestFit="1" customWidth="1"/>
    <col min="6" max="16384" width="11.5703125" style="25"/>
  </cols>
  <sheetData>
    <row r="1" spans="1:3" x14ac:dyDescent="0.3">
      <c r="A1" s="23" t="s">
        <v>559</v>
      </c>
      <c r="B1" s="24" t="s">
        <v>558</v>
      </c>
      <c r="C1" s="24" t="s">
        <v>574</v>
      </c>
    </row>
    <row r="2" spans="1:3" x14ac:dyDescent="0.3">
      <c r="A2" s="52" t="s">
        <v>207</v>
      </c>
      <c r="B2" s="52" t="s">
        <v>16</v>
      </c>
      <c r="C2" s="52" t="s">
        <v>568</v>
      </c>
    </row>
    <row r="3" spans="1:3" x14ac:dyDescent="0.3">
      <c r="A3" s="52" t="s">
        <v>208</v>
      </c>
      <c r="B3" s="52" t="s">
        <v>17</v>
      </c>
      <c r="C3" s="52" t="s">
        <v>569</v>
      </c>
    </row>
    <row r="4" spans="1:3" x14ac:dyDescent="0.3">
      <c r="A4" s="52" t="s">
        <v>209</v>
      </c>
      <c r="B4" s="52" t="s">
        <v>18</v>
      </c>
      <c r="C4" s="52" t="s">
        <v>567</v>
      </c>
    </row>
    <row r="5" spans="1:3" x14ac:dyDescent="0.3">
      <c r="A5" s="52" t="s">
        <v>210</v>
      </c>
      <c r="B5" s="52" t="s">
        <v>19</v>
      </c>
      <c r="C5" s="52" t="s">
        <v>573</v>
      </c>
    </row>
    <row r="6" spans="1:3" x14ac:dyDescent="0.3">
      <c r="A6" s="52" t="s">
        <v>211</v>
      </c>
      <c r="B6" s="52" t="s">
        <v>20</v>
      </c>
      <c r="C6" s="52" t="s">
        <v>573</v>
      </c>
    </row>
    <row r="7" spans="1:3" x14ac:dyDescent="0.3">
      <c r="A7" s="52" t="s">
        <v>212</v>
      </c>
      <c r="B7" s="52" t="s">
        <v>21</v>
      </c>
      <c r="C7" s="52" t="s">
        <v>568</v>
      </c>
    </row>
    <row r="8" spans="1:3" x14ac:dyDescent="0.3">
      <c r="A8" s="52" t="s">
        <v>401</v>
      </c>
      <c r="B8" s="52" t="s">
        <v>22</v>
      </c>
      <c r="C8" s="52" t="s">
        <v>568</v>
      </c>
    </row>
    <row r="9" spans="1:3" x14ac:dyDescent="0.3">
      <c r="A9" s="52" t="s">
        <v>403</v>
      </c>
      <c r="B9" s="52" t="s">
        <v>402</v>
      </c>
      <c r="C9" s="52" t="s">
        <v>573</v>
      </c>
    </row>
    <row r="10" spans="1:3" x14ac:dyDescent="0.3">
      <c r="A10" s="52" t="s">
        <v>404</v>
      </c>
      <c r="B10" s="52" t="s">
        <v>337</v>
      </c>
      <c r="C10" s="52" t="s">
        <v>561</v>
      </c>
    </row>
    <row r="11" spans="1:3" x14ac:dyDescent="0.3">
      <c r="A11" s="52" t="s">
        <v>213</v>
      </c>
      <c r="B11" s="52" t="s">
        <v>23</v>
      </c>
      <c r="C11" s="52" t="s">
        <v>573</v>
      </c>
    </row>
    <row r="12" spans="1:3" x14ac:dyDescent="0.3">
      <c r="A12" s="52" t="s">
        <v>406</v>
      </c>
      <c r="B12" s="52" t="s">
        <v>405</v>
      </c>
      <c r="C12" s="52" t="s">
        <v>573</v>
      </c>
    </row>
    <row r="13" spans="1:3" x14ac:dyDescent="0.3">
      <c r="A13" s="52" t="s">
        <v>214</v>
      </c>
      <c r="B13" s="52" t="s">
        <v>24</v>
      </c>
      <c r="C13" s="52" t="s">
        <v>434</v>
      </c>
    </row>
    <row r="14" spans="1:3" x14ac:dyDescent="0.3">
      <c r="A14" s="52" t="s">
        <v>215</v>
      </c>
      <c r="B14" s="52" t="s">
        <v>25</v>
      </c>
      <c r="C14" s="27" t="s">
        <v>575</v>
      </c>
    </row>
    <row r="15" spans="1:3" x14ac:dyDescent="0.3">
      <c r="A15" s="52" t="s">
        <v>407</v>
      </c>
      <c r="B15" s="52" t="s">
        <v>348</v>
      </c>
      <c r="C15" s="52" t="s">
        <v>573</v>
      </c>
    </row>
    <row r="16" spans="1:3" x14ac:dyDescent="0.3">
      <c r="A16" s="52" t="s">
        <v>408</v>
      </c>
      <c r="B16" s="52" t="s">
        <v>26</v>
      </c>
      <c r="C16" s="52" t="s">
        <v>568</v>
      </c>
    </row>
    <row r="17" spans="1:3" x14ac:dyDescent="0.3">
      <c r="A17" s="52" t="s">
        <v>409</v>
      </c>
      <c r="B17" s="52" t="s">
        <v>27</v>
      </c>
      <c r="C17" s="52" t="s">
        <v>568</v>
      </c>
    </row>
    <row r="18" spans="1:3" x14ac:dyDescent="0.3">
      <c r="A18" s="52" t="s">
        <v>216</v>
      </c>
      <c r="B18" s="52" t="s">
        <v>28</v>
      </c>
      <c r="C18" s="52" t="s">
        <v>573</v>
      </c>
    </row>
    <row r="19" spans="1:3" x14ac:dyDescent="0.3">
      <c r="A19" s="52" t="s">
        <v>217</v>
      </c>
      <c r="B19" s="52" t="s">
        <v>29</v>
      </c>
      <c r="C19" s="52" t="s">
        <v>567</v>
      </c>
    </row>
    <row r="20" spans="1:3" x14ac:dyDescent="0.3">
      <c r="A20" s="52" t="s">
        <v>218</v>
      </c>
      <c r="B20" s="52" t="s">
        <v>30</v>
      </c>
      <c r="C20" s="52" t="s">
        <v>434</v>
      </c>
    </row>
    <row r="21" spans="1:3" x14ac:dyDescent="0.3">
      <c r="A21" s="52" t="s">
        <v>219</v>
      </c>
      <c r="B21" s="52" t="s">
        <v>31</v>
      </c>
      <c r="C21" s="52" t="s">
        <v>561</v>
      </c>
    </row>
    <row r="22" spans="1:3" x14ac:dyDescent="0.3">
      <c r="A22" s="52" t="s">
        <v>220</v>
      </c>
      <c r="B22" s="52" t="s">
        <v>32</v>
      </c>
      <c r="C22" s="52" t="s">
        <v>434</v>
      </c>
    </row>
    <row r="23" spans="1:3" x14ac:dyDescent="0.3">
      <c r="A23" s="52" t="s">
        <v>410</v>
      </c>
      <c r="B23" s="52" t="s">
        <v>33</v>
      </c>
      <c r="C23" s="52" t="s">
        <v>569</v>
      </c>
    </row>
    <row r="24" spans="1:3" x14ac:dyDescent="0.3">
      <c r="A24" s="52" t="s">
        <v>221</v>
      </c>
      <c r="B24" s="52" t="s">
        <v>34</v>
      </c>
      <c r="C24" s="52" t="s">
        <v>561</v>
      </c>
    </row>
    <row r="25" spans="1:3" x14ac:dyDescent="0.3">
      <c r="A25" s="52" t="s">
        <v>411</v>
      </c>
      <c r="B25" s="52" t="s">
        <v>35</v>
      </c>
      <c r="C25" s="52" t="s">
        <v>561</v>
      </c>
    </row>
    <row r="26" spans="1:3" x14ac:dyDescent="0.3">
      <c r="A26" s="52" t="s">
        <v>412</v>
      </c>
      <c r="B26" s="52" t="s">
        <v>36</v>
      </c>
      <c r="C26" s="52" t="s">
        <v>573</v>
      </c>
    </row>
    <row r="27" spans="1:3" x14ac:dyDescent="0.3">
      <c r="A27" s="52" t="s">
        <v>222</v>
      </c>
      <c r="B27" s="52" t="s">
        <v>37</v>
      </c>
      <c r="C27" s="52" t="s">
        <v>573</v>
      </c>
    </row>
    <row r="28" spans="1:3" x14ac:dyDescent="0.3">
      <c r="A28" s="52" t="s">
        <v>413</v>
      </c>
      <c r="B28" s="52" t="s">
        <v>356</v>
      </c>
      <c r="C28" s="52" t="s">
        <v>567</v>
      </c>
    </row>
    <row r="29" spans="1:3" x14ac:dyDescent="0.3">
      <c r="A29" s="52" t="s">
        <v>223</v>
      </c>
      <c r="B29" s="52" t="s">
        <v>38</v>
      </c>
      <c r="C29" s="52" t="s">
        <v>573</v>
      </c>
    </row>
    <row r="30" spans="1:3" x14ac:dyDescent="0.3">
      <c r="A30" s="52" t="s">
        <v>562</v>
      </c>
      <c r="B30" s="52" t="s">
        <v>349</v>
      </c>
      <c r="C30" s="52" t="s">
        <v>573</v>
      </c>
    </row>
    <row r="31" spans="1:3" x14ac:dyDescent="0.3">
      <c r="A31" s="52" t="s">
        <v>415</v>
      </c>
      <c r="B31" s="52" t="s">
        <v>39</v>
      </c>
      <c r="C31" s="52" t="s">
        <v>573</v>
      </c>
    </row>
    <row r="32" spans="1:3" x14ac:dyDescent="0.3">
      <c r="A32" s="52" t="s">
        <v>224</v>
      </c>
      <c r="B32" s="52" t="s">
        <v>40</v>
      </c>
      <c r="C32" s="52" t="s">
        <v>573</v>
      </c>
    </row>
    <row r="33" spans="1:3" x14ac:dyDescent="0.3">
      <c r="A33" s="26" t="s">
        <v>416</v>
      </c>
      <c r="B33" s="26" t="s">
        <v>358</v>
      </c>
      <c r="C33" s="26" t="s">
        <v>567</v>
      </c>
    </row>
    <row r="34" spans="1:3" x14ac:dyDescent="0.3">
      <c r="A34" s="26" t="s">
        <v>418</v>
      </c>
      <c r="B34" s="26" t="s">
        <v>417</v>
      </c>
      <c r="C34" s="26" t="s">
        <v>568</v>
      </c>
    </row>
    <row r="35" spans="1:3" x14ac:dyDescent="0.3">
      <c r="A35" s="26" t="s">
        <v>419</v>
      </c>
      <c r="B35" s="26" t="s">
        <v>340</v>
      </c>
      <c r="C35" s="26" t="s">
        <v>561</v>
      </c>
    </row>
    <row r="36" spans="1:3" x14ac:dyDescent="0.3">
      <c r="A36" s="26" t="s">
        <v>420</v>
      </c>
      <c r="B36" s="26" t="s">
        <v>41</v>
      </c>
      <c r="C36" s="26" t="s">
        <v>568</v>
      </c>
    </row>
    <row r="37" spans="1:3" x14ac:dyDescent="0.3">
      <c r="A37" s="26" t="s">
        <v>225</v>
      </c>
      <c r="B37" s="26" t="s">
        <v>42</v>
      </c>
      <c r="C37" s="26" t="s">
        <v>573</v>
      </c>
    </row>
    <row r="38" spans="1:3" x14ac:dyDescent="0.3">
      <c r="A38" s="26" t="s">
        <v>226</v>
      </c>
      <c r="B38" s="26" t="s">
        <v>43</v>
      </c>
      <c r="C38" s="26" t="s">
        <v>573</v>
      </c>
    </row>
    <row r="39" spans="1:3" x14ac:dyDescent="0.3">
      <c r="A39" s="26" t="s">
        <v>421</v>
      </c>
      <c r="B39" s="26" t="s">
        <v>44</v>
      </c>
      <c r="C39" s="26" t="s">
        <v>561</v>
      </c>
    </row>
    <row r="40" spans="1:3" x14ac:dyDescent="0.3">
      <c r="A40" s="26" t="s">
        <v>422</v>
      </c>
      <c r="B40" s="26" t="s">
        <v>45</v>
      </c>
      <c r="C40" s="26" t="s">
        <v>561</v>
      </c>
    </row>
    <row r="41" spans="1:3" x14ac:dyDescent="0.3">
      <c r="A41" s="26" t="s">
        <v>227</v>
      </c>
      <c r="B41" s="26" t="s">
        <v>46</v>
      </c>
      <c r="C41" s="26" t="s">
        <v>561</v>
      </c>
    </row>
    <row r="42" spans="1:3" x14ac:dyDescent="0.3">
      <c r="A42" s="26" t="s">
        <v>228</v>
      </c>
      <c r="B42" s="26" t="s">
        <v>47</v>
      </c>
      <c r="C42" s="26" t="s">
        <v>568</v>
      </c>
    </row>
    <row r="43" spans="1:3" x14ac:dyDescent="0.3">
      <c r="A43" s="26" t="s">
        <v>423</v>
      </c>
      <c r="B43" s="26" t="s">
        <v>48</v>
      </c>
      <c r="C43" s="26" t="s">
        <v>561</v>
      </c>
    </row>
    <row r="44" spans="1:3" x14ac:dyDescent="0.3">
      <c r="A44" s="26" t="s">
        <v>229</v>
      </c>
      <c r="B44" s="26" t="s">
        <v>49</v>
      </c>
      <c r="C44" s="26" t="s">
        <v>573</v>
      </c>
    </row>
    <row r="45" spans="1:3" x14ac:dyDescent="0.3">
      <c r="A45" s="26" t="s">
        <v>230</v>
      </c>
      <c r="B45" s="26" t="s">
        <v>50</v>
      </c>
      <c r="C45" s="26" t="s">
        <v>561</v>
      </c>
    </row>
    <row r="46" spans="1:3" x14ac:dyDescent="0.3">
      <c r="A46" s="26" t="s">
        <v>231</v>
      </c>
      <c r="B46" s="26" t="s">
        <v>51</v>
      </c>
      <c r="C46" s="26" t="s">
        <v>566</v>
      </c>
    </row>
    <row r="47" spans="1:3" x14ac:dyDescent="0.3">
      <c r="A47" s="26" t="s">
        <v>232</v>
      </c>
      <c r="B47" s="26" t="s">
        <v>52</v>
      </c>
      <c r="C47" s="26" t="s">
        <v>573</v>
      </c>
    </row>
    <row r="48" spans="1:3" x14ac:dyDescent="0.3">
      <c r="A48" s="26" t="s">
        <v>233</v>
      </c>
      <c r="B48" s="26" t="s">
        <v>53</v>
      </c>
      <c r="C48" s="26" t="s">
        <v>573</v>
      </c>
    </row>
    <row r="49" spans="1:3" x14ac:dyDescent="0.3">
      <c r="A49" s="26" t="s">
        <v>425</v>
      </c>
      <c r="B49" s="26" t="s">
        <v>424</v>
      </c>
      <c r="C49" s="26" t="s">
        <v>568</v>
      </c>
    </row>
    <row r="50" spans="1:3" x14ac:dyDescent="0.3">
      <c r="A50" s="26" t="s">
        <v>234</v>
      </c>
      <c r="B50" s="26" t="s">
        <v>54</v>
      </c>
      <c r="C50" s="26" t="s">
        <v>573</v>
      </c>
    </row>
    <row r="51" spans="1:3" x14ac:dyDescent="0.3">
      <c r="A51" s="26" t="s">
        <v>235</v>
      </c>
      <c r="B51" s="26" t="s">
        <v>55</v>
      </c>
      <c r="C51" s="26" t="s">
        <v>561</v>
      </c>
    </row>
    <row r="52" spans="1:3" x14ac:dyDescent="0.3">
      <c r="A52" s="26" t="s">
        <v>426</v>
      </c>
      <c r="B52" s="26" t="s">
        <v>350</v>
      </c>
      <c r="C52" s="26" t="s">
        <v>573</v>
      </c>
    </row>
    <row r="53" spans="1:3" x14ac:dyDescent="0.3">
      <c r="A53" s="26" t="s">
        <v>236</v>
      </c>
      <c r="B53" s="26" t="s">
        <v>56</v>
      </c>
      <c r="C53" s="26" t="s">
        <v>434</v>
      </c>
    </row>
    <row r="54" spans="1:3" x14ac:dyDescent="0.3">
      <c r="A54" s="26" t="s">
        <v>427</v>
      </c>
      <c r="B54" s="26" t="s">
        <v>57</v>
      </c>
      <c r="C54" s="26" t="s">
        <v>434</v>
      </c>
    </row>
    <row r="55" spans="1:3" x14ac:dyDescent="0.3">
      <c r="A55" s="26" t="s">
        <v>429</v>
      </c>
      <c r="B55" s="26" t="s">
        <v>428</v>
      </c>
      <c r="C55" s="26" t="s">
        <v>434</v>
      </c>
    </row>
    <row r="56" spans="1:3" x14ac:dyDescent="0.3">
      <c r="A56" s="26" t="s">
        <v>237</v>
      </c>
      <c r="B56" s="26" t="s">
        <v>58</v>
      </c>
      <c r="C56" s="26" t="s">
        <v>434</v>
      </c>
    </row>
    <row r="57" spans="1:3" x14ac:dyDescent="0.3">
      <c r="A57" s="26" t="s">
        <v>238</v>
      </c>
      <c r="B57" s="26" t="s">
        <v>59</v>
      </c>
      <c r="C57" s="26" t="s">
        <v>561</v>
      </c>
    </row>
    <row r="58" spans="1:3" x14ac:dyDescent="0.3">
      <c r="A58" s="26" t="s">
        <v>239</v>
      </c>
      <c r="B58" s="26" t="s">
        <v>60</v>
      </c>
      <c r="C58" s="26" t="s">
        <v>434</v>
      </c>
    </row>
    <row r="59" spans="1:3" x14ac:dyDescent="0.3">
      <c r="A59" s="26" t="s">
        <v>240</v>
      </c>
      <c r="B59" s="26" t="s">
        <v>61</v>
      </c>
      <c r="C59" s="26" t="s">
        <v>573</v>
      </c>
    </row>
    <row r="60" spans="1:3" x14ac:dyDescent="0.3">
      <c r="A60" s="26" t="s">
        <v>430</v>
      </c>
      <c r="B60" s="26" t="s">
        <v>62</v>
      </c>
      <c r="C60" s="26" t="s">
        <v>573</v>
      </c>
    </row>
    <row r="61" spans="1:3" x14ac:dyDescent="0.3">
      <c r="A61" s="26" t="s">
        <v>336</v>
      </c>
      <c r="B61" s="26" t="s">
        <v>63</v>
      </c>
      <c r="C61" s="26" t="s">
        <v>560</v>
      </c>
    </row>
    <row r="62" spans="1:3" x14ac:dyDescent="0.3">
      <c r="A62" s="26" t="s">
        <v>241</v>
      </c>
      <c r="B62" s="26" t="s">
        <v>64</v>
      </c>
      <c r="C62" s="26" t="s">
        <v>573</v>
      </c>
    </row>
    <row r="63" spans="1:3" x14ac:dyDescent="0.3">
      <c r="A63" s="26" t="s">
        <v>242</v>
      </c>
      <c r="B63" s="26" t="s">
        <v>65</v>
      </c>
      <c r="C63" s="26" t="s">
        <v>434</v>
      </c>
    </row>
    <row r="64" spans="1:3" x14ac:dyDescent="0.3">
      <c r="A64" s="26" t="s">
        <v>243</v>
      </c>
      <c r="B64" s="26" t="s">
        <v>66</v>
      </c>
      <c r="C64" s="26" t="s">
        <v>560</v>
      </c>
    </row>
    <row r="65" spans="1:3" x14ac:dyDescent="0.3">
      <c r="A65" s="26" t="s">
        <v>431</v>
      </c>
      <c r="B65" s="26" t="s">
        <v>339</v>
      </c>
      <c r="C65" s="26" t="s">
        <v>560</v>
      </c>
    </row>
    <row r="66" spans="1:3" x14ac:dyDescent="0.3">
      <c r="A66" s="26" t="s">
        <v>432</v>
      </c>
      <c r="B66" s="26" t="s">
        <v>341</v>
      </c>
      <c r="C66" s="26" t="s">
        <v>561</v>
      </c>
    </row>
    <row r="67" spans="1:3" x14ac:dyDescent="0.3">
      <c r="A67" s="26" t="s">
        <v>244</v>
      </c>
      <c r="B67" s="26" t="s">
        <v>67</v>
      </c>
      <c r="C67" s="26" t="s">
        <v>434</v>
      </c>
    </row>
    <row r="68" spans="1:3" x14ac:dyDescent="0.3">
      <c r="A68" s="26" t="s">
        <v>245</v>
      </c>
      <c r="B68" s="26" t="s">
        <v>68</v>
      </c>
      <c r="C68" s="26" t="s">
        <v>561</v>
      </c>
    </row>
    <row r="69" spans="1:3" x14ac:dyDescent="0.3">
      <c r="A69" s="26" t="s">
        <v>434</v>
      </c>
      <c r="B69" s="26" t="s">
        <v>433</v>
      </c>
      <c r="C69" s="26" t="s">
        <v>434</v>
      </c>
    </row>
    <row r="70" spans="1:3" x14ac:dyDescent="0.3">
      <c r="A70" s="26" t="s">
        <v>435</v>
      </c>
      <c r="B70" s="26" t="s">
        <v>361</v>
      </c>
      <c r="C70" s="26" t="s">
        <v>568</v>
      </c>
    </row>
    <row r="71" spans="1:3" x14ac:dyDescent="0.3">
      <c r="A71" s="26" t="s">
        <v>246</v>
      </c>
      <c r="B71" s="26" t="s">
        <v>69</v>
      </c>
      <c r="C71" s="26" t="s">
        <v>434</v>
      </c>
    </row>
    <row r="72" spans="1:3" x14ac:dyDescent="0.3">
      <c r="A72" s="26" t="s">
        <v>247</v>
      </c>
      <c r="B72" s="26" t="s">
        <v>70</v>
      </c>
      <c r="C72" s="26" t="s">
        <v>575</v>
      </c>
    </row>
    <row r="73" spans="1:3" x14ac:dyDescent="0.3">
      <c r="A73" s="26" t="s">
        <v>436</v>
      </c>
      <c r="B73" s="26" t="s">
        <v>352</v>
      </c>
      <c r="C73" s="26" t="s">
        <v>573</v>
      </c>
    </row>
    <row r="74" spans="1:3" x14ac:dyDescent="0.3">
      <c r="A74" s="26" t="s">
        <v>435</v>
      </c>
      <c r="B74" s="26" t="s">
        <v>437</v>
      </c>
      <c r="C74" s="26" t="s">
        <v>568</v>
      </c>
    </row>
    <row r="75" spans="1:3" x14ac:dyDescent="0.3">
      <c r="A75" s="26" t="s">
        <v>248</v>
      </c>
      <c r="B75" s="26" t="s">
        <v>71</v>
      </c>
      <c r="C75" s="26" t="s">
        <v>248</v>
      </c>
    </row>
    <row r="76" spans="1:3" x14ac:dyDescent="0.3">
      <c r="A76" s="26" t="s">
        <v>249</v>
      </c>
      <c r="B76" s="26" t="s">
        <v>72</v>
      </c>
      <c r="C76" s="26" t="s">
        <v>561</v>
      </c>
    </row>
    <row r="77" spans="1:3" x14ac:dyDescent="0.3">
      <c r="A77" s="26" t="s">
        <v>250</v>
      </c>
      <c r="B77" s="26" t="s">
        <v>73</v>
      </c>
      <c r="C77" s="26" t="s">
        <v>568</v>
      </c>
    </row>
    <row r="78" spans="1:3" x14ac:dyDescent="0.3">
      <c r="A78" s="26" t="s">
        <v>438</v>
      </c>
      <c r="B78" s="26" t="s">
        <v>351</v>
      </c>
      <c r="C78" s="26" t="s">
        <v>573</v>
      </c>
    </row>
    <row r="79" spans="1:3" x14ac:dyDescent="0.3">
      <c r="A79" s="26" t="s">
        <v>439</v>
      </c>
      <c r="B79" s="26" t="s">
        <v>74</v>
      </c>
      <c r="C79" s="26" t="s">
        <v>568</v>
      </c>
    </row>
    <row r="80" spans="1:3" x14ac:dyDescent="0.3">
      <c r="A80" s="26" t="s">
        <v>441</v>
      </c>
      <c r="B80" s="26" t="s">
        <v>440</v>
      </c>
      <c r="C80" s="26" t="s">
        <v>248</v>
      </c>
    </row>
    <row r="81" spans="1:3" x14ac:dyDescent="0.3">
      <c r="A81" s="26" t="s">
        <v>251</v>
      </c>
      <c r="B81" s="26" t="s">
        <v>75</v>
      </c>
      <c r="C81" s="26" t="s">
        <v>561</v>
      </c>
    </row>
    <row r="82" spans="1:3" x14ac:dyDescent="0.3">
      <c r="A82" s="26" t="s">
        <v>252</v>
      </c>
      <c r="B82" s="26" t="s">
        <v>76</v>
      </c>
      <c r="C82" s="26" t="s">
        <v>568</v>
      </c>
    </row>
    <row r="83" spans="1:3" x14ac:dyDescent="0.3">
      <c r="A83" s="26" t="s">
        <v>442</v>
      </c>
      <c r="B83" s="26" t="s">
        <v>360</v>
      </c>
      <c r="C83" s="26" t="s">
        <v>568</v>
      </c>
    </row>
    <row r="84" spans="1:3" x14ac:dyDescent="0.3">
      <c r="A84" s="26" t="s">
        <v>253</v>
      </c>
      <c r="B84" s="26" t="s">
        <v>77</v>
      </c>
      <c r="C84" s="26" t="s">
        <v>561</v>
      </c>
    </row>
    <row r="85" spans="1:3" x14ac:dyDescent="0.3">
      <c r="A85" s="26" t="s">
        <v>443</v>
      </c>
      <c r="B85" s="26" t="s">
        <v>78</v>
      </c>
      <c r="C85" s="26" t="s">
        <v>561</v>
      </c>
    </row>
    <row r="86" spans="1:3" x14ac:dyDescent="0.3">
      <c r="A86" s="26" t="s">
        <v>445</v>
      </c>
      <c r="B86" s="26" t="s">
        <v>444</v>
      </c>
      <c r="C86" s="26" t="s">
        <v>248</v>
      </c>
    </row>
    <row r="87" spans="1:3" x14ac:dyDescent="0.3">
      <c r="A87" s="26" t="s">
        <v>446</v>
      </c>
      <c r="B87" s="26" t="s">
        <v>79</v>
      </c>
      <c r="C87" s="26" t="s">
        <v>561</v>
      </c>
    </row>
    <row r="88" spans="1:3" x14ac:dyDescent="0.3">
      <c r="A88" s="26" t="s">
        <v>447</v>
      </c>
      <c r="B88" s="26" t="s">
        <v>80</v>
      </c>
      <c r="C88" s="26" t="s">
        <v>434</v>
      </c>
    </row>
    <row r="89" spans="1:3" x14ac:dyDescent="0.3">
      <c r="A89" s="26" t="s">
        <v>449</v>
      </c>
      <c r="B89" s="26" t="s">
        <v>448</v>
      </c>
      <c r="C89" s="26" t="s">
        <v>568</v>
      </c>
    </row>
    <row r="90" spans="1:3" x14ac:dyDescent="0.3">
      <c r="A90" s="26" t="s">
        <v>254</v>
      </c>
      <c r="B90" s="26" t="s">
        <v>81</v>
      </c>
      <c r="C90" s="26" t="s">
        <v>573</v>
      </c>
    </row>
    <row r="91" spans="1:3" x14ac:dyDescent="0.3">
      <c r="A91" s="26" t="s">
        <v>255</v>
      </c>
      <c r="B91" s="26" t="s">
        <v>82</v>
      </c>
      <c r="C91" s="26" t="s">
        <v>573</v>
      </c>
    </row>
    <row r="92" spans="1:3" x14ac:dyDescent="0.3">
      <c r="A92" s="26" t="s">
        <v>450</v>
      </c>
      <c r="B92" s="26" t="s">
        <v>83</v>
      </c>
      <c r="C92" s="26" t="s">
        <v>561</v>
      </c>
    </row>
    <row r="93" spans="1:3" x14ac:dyDescent="0.3">
      <c r="A93" s="26" t="s">
        <v>256</v>
      </c>
      <c r="B93" s="26" t="s">
        <v>84</v>
      </c>
      <c r="C93" s="26" t="s">
        <v>573</v>
      </c>
    </row>
    <row r="94" spans="1:3" x14ac:dyDescent="0.3">
      <c r="A94" s="26" t="s">
        <v>257</v>
      </c>
      <c r="B94" s="26" t="s">
        <v>85</v>
      </c>
      <c r="C94" s="26" t="s">
        <v>566</v>
      </c>
    </row>
    <row r="95" spans="1:3" x14ac:dyDescent="0.3">
      <c r="A95" s="26" t="s">
        <v>258</v>
      </c>
      <c r="B95" s="26" t="s">
        <v>86</v>
      </c>
      <c r="C95" s="26" t="s">
        <v>573</v>
      </c>
    </row>
    <row r="96" spans="1:3" x14ac:dyDescent="0.3">
      <c r="A96" s="26" t="s">
        <v>259</v>
      </c>
      <c r="B96" s="26" t="s">
        <v>87</v>
      </c>
      <c r="C96" s="26" t="s">
        <v>434</v>
      </c>
    </row>
    <row r="97" spans="1:3" x14ac:dyDescent="0.3">
      <c r="A97" s="26" t="s">
        <v>451</v>
      </c>
      <c r="B97" s="26" t="s">
        <v>88</v>
      </c>
      <c r="C97" s="26" t="s">
        <v>573</v>
      </c>
    </row>
    <row r="98" spans="1:3" x14ac:dyDescent="0.3">
      <c r="A98" s="26" t="s">
        <v>260</v>
      </c>
      <c r="B98" s="26" t="s">
        <v>89</v>
      </c>
      <c r="C98" s="26" t="s">
        <v>434</v>
      </c>
    </row>
    <row r="99" spans="1:3" x14ac:dyDescent="0.3">
      <c r="A99" s="26" t="s">
        <v>452</v>
      </c>
      <c r="B99" s="26" t="s">
        <v>90</v>
      </c>
      <c r="C99" s="26" t="s">
        <v>567</v>
      </c>
    </row>
    <row r="100" spans="1:3" x14ac:dyDescent="0.3">
      <c r="A100" s="26" t="s">
        <v>261</v>
      </c>
      <c r="B100" s="26" t="s">
        <v>91</v>
      </c>
      <c r="C100" s="26" t="s">
        <v>434</v>
      </c>
    </row>
    <row r="101" spans="1:3" x14ac:dyDescent="0.3">
      <c r="A101" s="26" t="s">
        <v>453</v>
      </c>
      <c r="B101" s="26" t="s">
        <v>92</v>
      </c>
      <c r="C101" s="26" t="s">
        <v>569</v>
      </c>
    </row>
    <row r="102" spans="1:3" x14ac:dyDescent="0.3">
      <c r="A102" s="26" t="s">
        <v>262</v>
      </c>
      <c r="B102" s="26" t="s">
        <v>93</v>
      </c>
      <c r="C102" s="26" t="s">
        <v>567</v>
      </c>
    </row>
    <row r="103" spans="1:3" x14ac:dyDescent="0.3">
      <c r="A103" s="26" t="s">
        <v>454</v>
      </c>
      <c r="B103" s="26" t="s">
        <v>347</v>
      </c>
      <c r="C103" s="26" t="s">
        <v>561</v>
      </c>
    </row>
    <row r="104" spans="1:3" x14ac:dyDescent="0.3">
      <c r="A104" s="26" t="s">
        <v>263</v>
      </c>
      <c r="B104" s="26" t="s">
        <v>94</v>
      </c>
      <c r="C104" s="26" t="s">
        <v>569</v>
      </c>
    </row>
    <row r="105" spans="1:3" x14ac:dyDescent="0.3">
      <c r="A105" s="26" t="s">
        <v>455</v>
      </c>
      <c r="B105" s="26" t="s">
        <v>95</v>
      </c>
      <c r="C105" s="26" t="s">
        <v>569</v>
      </c>
    </row>
    <row r="106" spans="1:3" x14ac:dyDescent="0.3">
      <c r="A106" s="26" t="s">
        <v>264</v>
      </c>
      <c r="B106" s="26" t="s">
        <v>96</v>
      </c>
      <c r="C106" s="26" t="s">
        <v>568</v>
      </c>
    </row>
    <row r="107" spans="1:3" x14ac:dyDescent="0.3">
      <c r="A107" s="26" t="s">
        <v>265</v>
      </c>
      <c r="B107" s="26" t="s">
        <v>97</v>
      </c>
      <c r="C107" s="26" t="s">
        <v>434</v>
      </c>
    </row>
    <row r="108" spans="1:3" x14ac:dyDescent="0.3">
      <c r="A108" s="26" t="s">
        <v>456</v>
      </c>
      <c r="B108" s="26" t="s">
        <v>98</v>
      </c>
      <c r="C108" s="26" t="s">
        <v>573</v>
      </c>
    </row>
    <row r="109" spans="1:3" x14ac:dyDescent="0.3">
      <c r="A109" s="26" t="s">
        <v>266</v>
      </c>
      <c r="B109" s="26" t="s">
        <v>99</v>
      </c>
      <c r="C109" s="26" t="s">
        <v>569</v>
      </c>
    </row>
    <row r="110" spans="1:3" x14ac:dyDescent="0.3">
      <c r="A110" s="26" t="s">
        <v>267</v>
      </c>
      <c r="B110" s="26" t="s">
        <v>100</v>
      </c>
      <c r="C110" s="26" t="s">
        <v>566</v>
      </c>
    </row>
    <row r="111" spans="1:3" x14ac:dyDescent="0.3">
      <c r="A111" s="26" t="s">
        <v>268</v>
      </c>
      <c r="B111" s="26" t="s">
        <v>101</v>
      </c>
      <c r="C111" s="26" t="s">
        <v>561</v>
      </c>
    </row>
    <row r="112" spans="1:3" x14ac:dyDescent="0.3">
      <c r="A112" s="26" t="s">
        <v>457</v>
      </c>
      <c r="B112" s="26" t="s">
        <v>102</v>
      </c>
      <c r="C112" s="26" t="s">
        <v>568</v>
      </c>
    </row>
    <row r="113" spans="1:3" x14ac:dyDescent="0.3">
      <c r="A113" s="26" t="s">
        <v>269</v>
      </c>
      <c r="B113" s="26" t="s">
        <v>103</v>
      </c>
      <c r="C113" s="26" t="s">
        <v>567</v>
      </c>
    </row>
    <row r="114" spans="1:3" x14ac:dyDescent="0.3">
      <c r="A114" s="26" t="s">
        <v>270</v>
      </c>
      <c r="B114" s="26" t="s">
        <v>104</v>
      </c>
      <c r="C114" s="26" t="s">
        <v>561</v>
      </c>
    </row>
    <row r="115" spans="1:3" x14ac:dyDescent="0.3">
      <c r="A115" s="26" t="s">
        <v>271</v>
      </c>
      <c r="B115" s="26" t="s">
        <v>105</v>
      </c>
      <c r="C115" s="26" t="s">
        <v>573</v>
      </c>
    </row>
    <row r="116" spans="1:3" x14ac:dyDescent="0.3">
      <c r="A116" s="26" t="s">
        <v>458</v>
      </c>
      <c r="B116" s="26" t="s">
        <v>355</v>
      </c>
      <c r="C116" s="26" t="s">
        <v>566</v>
      </c>
    </row>
    <row r="117" spans="1:3" x14ac:dyDescent="0.3">
      <c r="A117" s="26" t="s">
        <v>459</v>
      </c>
      <c r="B117" s="26" t="s">
        <v>106</v>
      </c>
      <c r="C117" s="26" t="s">
        <v>566</v>
      </c>
    </row>
    <row r="118" spans="1:3" x14ac:dyDescent="0.3">
      <c r="A118" s="26" t="s">
        <v>460</v>
      </c>
      <c r="B118" s="26" t="s">
        <v>107</v>
      </c>
      <c r="C118" s="26" t="s">
        <v>569</v>
      </c>
    </row>
    <row r="119" spans="1:3" x14ac:dyDescent="0.3">
      <c r="A119" s="26" t="s">
        <v>461</v>
      </c>
      <c r="B119" s="26" t="s">
        <v>108</v>
      </c>
      <c r="C119" s="26" t="s">
        <v>573</v>
      </c>
    </row>
    <row r="120" spans="1:3" x14ac:dyDescent="0.3">
      <c r="A120" s="26" t="s">
        <v>272</v>
      </c>
      <c r="B120" s="26" t="s">
        <v>109</v>
      </c>
      <c r="C120" s="26" t="s">
        <v>568</v>
      </c>
    </row>
    <row r="121" spans="1:3" x14ac:dyDescent="0.3">
      <c r="A121" s="26" t="s">
        <v>462</v>
      </c>
      <c r="B121" s="26" t="s">
        <v>110</v>
      </c>
      <c r="C121" s="26" t="s">
        <v>567</v>
      </c>
    </row>
    <row r="122" spans="1:3" x14ac:dyDescent="0.3">
      <c r="A122" s="26" t="s">
        <v>273</v>
      </c>
      <c r="B122" s="26" t="s">
        <v>111</v>
      </c>
      <c r="C122" s="26" t="s">
        <v>569</v>
      </c>
    </row>
    <row r="123" spans="1:3" x14ac:dyDescent="0.3">
      <c r="A123" s="26" t="s">
        <v>274</v>
      </c>
      <c r="B123" s="26" t="s">
        <v>112</v>
      </c>
      <c r="C123" s="26" t="s">
        <v>573</v>
      </c>
    </row>
    <row r="124" spans="1:3" x14ac:dyDescent="0.3">
      <c r="A124" s="11" t="s">
        <v>463</v>
      </c>
      <c r="B124" s="26" t="s">
        <v>398</v>
      </c>
      <c r="C124" s="26" t="s">
        <v>568</v>
      </c>
    </row>
    <row r="125" spans="1:3" x14ac:dyDescent="0.3">
      <c r="A125" s="26" t="s">
        <v>275</v>
      </c>
      <c r="B125" s="26" t="s">
        <v>113</v>
      </c>
      <c r="C125" s="26" t="s">
        <v>567</v>
      </c>
    </row>
    <row r="126" spans="1:3" x14ac:dyDescent="0.3">
      <c r="A126" s="26" t="s">
        <v>276</v>
      </c>
      <c r="B126" s="26" t="s">
        <v>114</v>
      </c>
      <c r="C126" s="26" t="s">
        <v>561</v>
      </c>
    </row>
    <row r="127" spans="1:3" x14ac:dyDescent="0.3">
      <c r="A127" s="26" t="s">
        <v>464</v>
      </c>
      <c r="B127" s="26" t="s">
        <v>342</v>
      </c>
      <c r="C127" s="26" t="s">
        <v>561</v>
      </c>
    </row>
    <row r="128" spans="1:3" x14ac:dyDescent="0.3">
      <c r="A128" s="26" t="s">
        <v>277</v>
      </c>
      <c r="B128" s="26" t="s">
        <v>115</v>
      </c>
      <c r="C128" s="26" t="s">
        <v>434</v>
      </c>
    </row>
    <row r="129" spans="1:3" x14ac:dyDescent="0.3">
      <c r="A129" s="26" t="s">
        <v>278</v>
      </c>
      <c r="B129" s="26" t="s">
        <v>116</v>
      </c>
      <c r="C129" s="26" t="s">
        <v>434</v>
      </c>
    </row>
    <row r="130" spans="1:3" x14ac:dyDescent="0.3">
      <c r="A130" s="26" t="s">
        <v>279</v>
      </c>
      <c r="B130" s="26" t="s">
        <v>117</v>
      </c>
      <c r="C130" s="26" t="s">
        <v>434</v>
      </c>
    </row>
    <row r="131" spans="1:3" x14ac:dyDescent="0.3">
      <c r="A131" s="26" t="s">
        <v>280</v>
      </c>
      <c r="B131" s="26" t="s">
        <v>118</v>
      </c>
      <c r="C131" s="26" t="s">
        <v>560</v>
      </c>
    </row>
    <row r="132" spans="1:3" x14ac:dyDescent="0.3">
      <c r="A132" s="26" t="s">
        <v>281</v>
      </c>
      <c r="B132" s="26" t="s">
        <v>119</v>
      </c>
      <c r="C132" s="26" t="s">
        <v>560</v>
      </c>
    </row>
    <row r="133" spans="1:3" x14ac:dyDescent="0.3">
      <c r="A133" s="26" t="s">
        <v>465</v>
      </c>
      <c r="B133" s="26" t="s">
        <v>120</v>
      </c>
      <c r="C133" s="26" t="s">
        <v>568</v>
      </c>
    </row>
    <row r="134" spans="1:3" x14ac:dyDescent="0.3">
      <c r="A134" s="26" t="s">
        <v>466</v>
      </c>
      <c r="B134" s="26" t="s">
        <v>121</v>
      </c>
      <c r="C134" s="26" t="s">
        <v>568</v>
      </c>
    </row>
    <row r="135" spans="1:3" x14ac:dyDescent="0.3">
      <c r="A135" s="26" t="s">
        <v>282</v>
      </c>
      <c r="B135" s="26" t="s">
        <v>122</v>
      </c>
      <c r="C135" s="26" t="s">
        <v>561</v>
      </c>
    </row>
    <row r="136" spans="1:3" x14ac:dyDescent="0.3">
      <c r="A136" s="26" t="s">
        <v>467</v>
      </c>
      <c r="B136" s="26" t="s">
        <v>123</v>
      </c>
      <c r="C136" s="26" t="s">
        <v>568</v>
      </c>
    </row>
    <row r="137" spans="1:3" x14ac:dyDescent="0.3">
      <c r="A137" s="26" t="s">
        <v>283</v>
      </c>
      <c r="B137" s="26" t="s">
        <v>124</v>
      </c>
      <c r="C137" s="26" t="s">
        <v>561</v>
      </c>
    </row>
    <row r="138" spans="1:3" x14ac:dyDescent="0.3">
      <c r="A138" s="26" t="s">
        <v>284</v>
      </c>
      <c r="B138" s="26" t="s">
        <v>125</v>
      </c>
      <c r="C138" s="26" t="s">
        <v>567</v>
      </c>
    </row>
    <row r="139" spans="1:3" x14ac:dyDescent="0.3">
      <c r="A139" s="26" t="s">
        <v>285</v>
      </c>
      <c r="B139" s="26" t="s">
        <v>126</v>
      </c>
      <c r="C139" s="26" t="s">
        <v>566</v>
      </c>
    </row>
    <row r="140" spans="1:3" x14ac:dyDescent="0.3">
      <c r="A140" s="26" t="s">
        <v>286</v>
      </c>
      <c r="B140" s="26" t="s">
        <v>127</v>
      </c>
      <c r="C140" s="26" t="s">
        <v>566</v>
      </c>
    </row>
    <row r="141" spans="1:3" x14ac:dyDescent="0.3">
      <c r="A141" s="26" t="s">
        <v>469</v>
      </c>
      <c r="B141" s="26" t="s">
        <v>468</v>
      </c>
      <c r="C141" s="26" t="s">
        <v>248</v>
      </c>
    </row>
    <row r="142" spans="1:3" x14ac:dyDescent="0.3">
      <c r="A142" s="26" t="s">
        <v>287</v>
      </c>
      <c r="B142" s="26" t="s">
        <v>128</v>
      </c>
      <c r="C142" s="26" t="s">
        <v>561</v>
      </c>
    </row>
    <row r="143" spans="1:3" x14ac:dyDescent="0.3">
      <c r="A143" s="26" t="s">
        <v>470</v>
      </c>
      <c r="B143" s="26" t="s">
        <v>353</v>
      </c>
      <c r="C143" s="26" t="s">
        <v>573</v>
      </c>
    </row>
    <row r="144" spans="1:3" x14ac:dyDescent="0.3">
      <c r="A144" s="26" t="s">
        <v>288</v>
      </c>
      <c r="B144" s="26" t="s">
        <v>129</v>
      </c>
      <c r="C144" s="26" t="s">
        <v>434</v>
      </c>
    </row>
    <row r="145" spans="1:3" x14ac:dyDescent="0.3">
      <c r="A145" s="26" t="s">
        <v>289</v>
      </c>
      <c r="B145" s="26" t="s">
        <v>130</v>
      </c>
      <c r="C145" s="26" t="s">
        <v>561</v>
      </c>
    </row>
    <row r="146" spans="1:3" x14ac:dyDescent="0.3">
      <c r="A146" s="26" t="s">
        <v>290</v>
      </c>
      <c r="B146" s="26" t="s">
        <v>131</v>
      </c>
      <c r="C146" s="26" t="s">
        <v>567</v>
      </c>
    </row>
    <row r="147" spans="1:3" x14ac:dyDescent="0.3">
      <c r="A147" s="26" t="s">
        <v>291</v>
      </c>
      <c r="B147" s="26" t="s">
        <v>132</v>
      </c>
      <c r="C147" s="26" t="s">
        <v>561</v>
      </c>
    </row>
    <row r="148" spans="1:3" x14ac:dyDescent="0.3">
      <c r="A148" s="26" t="s">
        <v>292</v>
      </c>
      <c r="B148" s="26" t="s">
        <v>133</v>
      </c>
      <c r="C148" s="26" t="s">
        <v>573</v>
      </c>
    </row>
    <row r="149" spans="1:3" x14ac:dyDescent="0.3">
      <c r="A149" s="26" t="s">
        <v>293</v>
      </c>
      <c r="B149" s="26" t="s">
        <v>134</v>
      </c>
      <c r="C149" s="26" t="s">
        <v>567</v>
      </c>
    </row>
    <row r="150" spans="1:3" x14ac:dyDescent="0.3">
      <c r="A150" s="26" t="s">
        <v>294</v>
      </c>
      <c r="B150" s="26" t="s">
        <v>135</v>
      </c>
      <c r="C150" s="26" t="s">
        <v>561</v>
      </c>
    </row>
    <row r="151" spans="1:3" x14ac:dyDescent="0.3">
      <c r="A151" s="26" t="s">
        <v>471</v>
      </c>
      <c r="B151" s="26" t="s">
        <v>343</v>
      </c>
      <c r="C151" s="26" t="s">
        <v>561</v>
      </c>
    </row>
    <row r="152" spans="1:3" x14ac:dyDescent="0.3">
      <c r="A152" s="26" t="s">
        <v>472</v>
      </c>
      <c r="B152" s="26" t="s">
        <v>136</v>
      </c>
      <c r="C152" s="26" t="s">
        <v>248</v>
      </c>
    </row>
    <row r="153" spans="1:3" x14ac:dyDescent="0.3">
      <c r="A153" s="26" t="s">
        <v>295</v>
      </c>
      <c r="B153" s="26" t="s">
        <v>137</v>
      </c>
      <c r="C153" s="26" t="s">
        <v>561</v>
      </c>
    </row>
    <row r="154" spans="1:3" x14ac:dyDescent="0.3">
      <c r="A154" s="26" t="s">
        <v>296</v>
      </c>
      <c r="B154" s="26" t="s">
        <v>138</v>
      </c>
      <c r="C154" s="26" t="s">
        <v>561</v>
      </c>
    </row>
    <row r="155" spans="1:3" x14ac:dyDescent="0.3">
      <c r="A155" s="26" t="s">
        <v>297</v>
      </c>
      <c r="B155" s="26" t="s">
        <v>139</v>
      </c>
      <c r="C155" s="26" t="s">
        <v>573</v>
      </c>
    </row>
    <row r="156" spans="1:3" x14ac:dyDescent="0.3">
      <c r="A156" s="26" t="s">
        <v>298</v>
      </c>
      <c r="B156" s="26" t="s">
        <v>140</v>
      </c>
      <c r="C156" s="26" t="s">
        <v>434</v>
      </c>
    </row>
    <row r="157" spans="1:3" x14ac:dyDescent="0.3">
      <c r="A157" s="26" t="s">
        <v>473</v>
      </c>
      <c r="B157" s="26" t="s">
        <v>141</v>
      </c>
      <c r="C157" s="26" t="s">
        <v>568</v>
      </c>
    </row>
    <row r="158" spans="1:3" x14ac:dyDescent="0.3">
      <c r="A158" s="26" t="s">
        <v>474</v>
      </c>
      <c r="B158" s="26" t="s">
        <v>142</v>
      </c>
      <c r="C158" s="26" t="s">
        <v>567</v>
      </c>
    </row>
    <row r="159" spans="1:3" x14ac:dyDescent="0.3">
      <c r="A159" s="26" t="s">
        <v>475</v>
      </c>
      <c r="B159" s="26" t="s">
        <v>143</v>
      </c>
      <c r="C159" s="26" t="s">
        <v>575</v>
      </c>
    </row>
    <row r="160" spans="1:3" x14ac:dyDescent="0.3">
      <c r="A160" s="26" t="s">
        <v>299</v>
      </c>
      <c r="B160" s="26" t="s">
        <v>144</v>
      </c>
      <c r="C160" s="26" t="s">
        <v>569</v>
      </c>
    </row>
    <row r="161" spans="1:3" x14ac:dyDescent="0.3">
      <c r="A161" s="26" t="s">
        <v>300</v>
      </c>
      <c r="B161" s="26" t="s">
        <v>145</v>
      </c>
      <c r="C161" s="26" t="s">
        <v>573</v>
      </c>
    </row>
    <row r="162" spans="1:3" x14ac:dyDescent="0.3">
      <c r="A162" s="26" t="s">
        <v>354</v>
      </c>
      <c r="B162" s="26" t="s">
        <v>146</v>
      </c>
      <c r="C162" s="26" t="s">
        <v>573</v>
      </c>
    </row>
    <row r="163" spans="1:3" x14ac:dyDescent="0.3">
      <c r="A163" s="26" t="s">
        <v>476</v>
      </c>
      <c r="B163" s="26" t="s">
        <v>147</v>
      </c>
      <c r="C163" s="26" t="s">
        <v>248</v>
      </c>
    </row>
    <row r="164" spans="1:3" x14ac:dyDescent="0.3">
      <c r="A164" s="26" t="s">
        <v>477</v>
      </c>
      <c r="B164" s="26" t="s">
        <v>148</v>
      </c>
      <c r="C164" s="26" t="s">
        <v>575</v>
      </c>
    </row>
    <row r="165" spans="1:3" x14ac:dyDescent="0.3">
      <c r="A165" s="26" t="s">
        <v>301</v>
      </c>
      <c r="B165" s="26" t="s">
        <v>149</v>
      </c>
      <c r="C165" s="26" t="s">
        <v>567</v>
      </c>
    </row>
    <row r="166" spans="1:3" x14ac:dyDescent="0.3">
      <c r="A166" s="26" t="s">
        <v>302</v>
      </c>
      <c r="B166" s="26" t="s">
        <v>150</v>
      </c>
      <c r="C166" s="26" t="s">
        <v>567</v>
      </c>
    </row>
    <row r="167" spans="1:3" x14ac:dyDescent="0.3">
      <c r="A167" s="26" t="s">
        <v>303</v>
      </c>
      <c r="B167" s="26" t="s">
        <v>151</v>
      </c>
      <c r="C167" s="26" t="s">
        <v>434</v>
      </c>
    </row>
    <row r="168" spans="1:3" x14ac:dyDescent="0.3">
      <c r="A168" s="26" t="s">
        <v>304</v>
      </c>
      <c r="B168" s="26" t="s">
        <v>152</v>
      </c>
      <c r="C168" s="26" t="s">
        <v>248</v>
      </c>
    </row>
    <row r="169" spans="1:3" x14ac:dyDescent="0.3">
      <c r="A169" s="26" t="s">
        <v>305</v>
      </c>
      <c r="B169" s="26" t="s">
        <v>153</v>
      </c>
      <c r="C169" s="26" t="s">
        <v>568</v>
      </c>
    </row>
    <row r="170" spans="1:3" x14ac:dyDescent="0.3">
      <c r="A170" s="26" t="s">
        <v>478</v>
      </c>
      <c r="B170" s="26" t="s">
        <v>154</v>
      </c>
      <c r="C170" s="26" t="s">
        <v>569</v>
      </c>
    </row>
    <row r="171" spans="1:3" x14ac:dyDescent="0.3">
      <c r="A171" s="26" t="s">
        <v>306</v>
      </c>
      <c r="B171" s="26" t="s">
        <v>155</v>
      </c>
      <c r="C171" s="26" t="s">
        <v>434</v>
      </c>
    </row>
    <row r="172" spans="1:3" x14ac:dyDescent="0.3">
      <c r="A172" s="26" t="s">
        <v>307</v>
      </c>
      <c r="B172" s="26" t="s">
        <v>156</v>
      </c>
      <c r="C172" s="26" t="s">
        <v>573</v>
      </c>
    </row>
    <row r="173" spans="1:3" x14ac:dyDescent="0.3">
      <c r="A173" s="26" t="s">
        <v>308</v>
      </c>
      <c r="B173" s="26" t="s">
        <v>157</v>
      </c>
      <c r="C173" s="26" t="s">
        <v>569</v>
      </c>
    </row>
    <row r="174" spans="1:3" x14ac:dyDescent="0.3">
      <c r="A174" s="26" t="s">
        <v>479</v>
      </c>
      <c r="B174" s="26" t="s">
        <v>158</v>
      </c>
      <c r="C174" s="26" t="s">
        <v>575</v>
      </c>
    </row>
    <row r="175" spans="1:3" x14ac:dyDescent="0.3">
      <c r="A175" s="26" t="s">
        <v>481</v>
      </c>
      <c r="B175" s="26" t="s">
        <v>480</v>
      </c>
      <c r="C175" s="26" t="s">
        <v>248</v>
      </c>
    </row>
    <row r="176" spans="1:3" x14ac:dyDescent="0.3">
      <c r="A176" s="26" t="s">
        <v>309</v>
      </c>
      <c r="B176" s="26" t="s">
        <v>159</v>
      </c>
      <c r="C176" s="26" t="s">
        <v>434</v>
      </c>
    </row>
    <row r="177" spans="1:3" x14ac:dyDescent="0.3">
      <c r="A177" s="26" t="s">
        <v>482</v>
      </c>
      <c r="B177" s="26" t="s">
        <v>160</v>
      </c>
      <c r="C177" s="26" t="s">
        <v>568</v>
      </c>
    </row>
    <row r="178" spans="1:3" x14ac:dyDescent="0.3">
      <c r="A178" s="26" t="s">
        <v>310</v>
      </c>
      <c r="B178" s="26" t="s">
        <v>161</v>
      </c>
      <c r="C178" s="26" t="s">
        <v>561</v>
      </c>
    </row>
    <row r="179" spans="1:3" x14ac:dyDescent="0.3">
      <c r="A179" s="26" t="s">
        <v>311</v>
      </c>
      <c r="B179" s="26" t="s">
        <v>162</v>
      </c>
      <c r="C179" s="26" t="s">
        <v>569</v>
      </c>
    </row>
    <row r="180" spans="1:3" x14ac:dyDescent="0.3">
      <c r="A180" s="26" t="s">
        <v>312</v>
      </c>
      <c r="B180" s="26" t="s">
        <v>163</v>
      </c>
      <c r="C180" s="26" t="s">
        <v>561</v>
      </c>
    </row>
    <row r="181" spans="1:3" x14ac:dyDescent="0.3">
      <c r="A181" s="26" t="s">
        <v>313</v>
      </c>
      <c r="B181" s="26" t="s">
        <v>164</v>
      </c>
      <c r="C181" s="26" t="s">
        <v>561</v>
      </c>
    </row>
    <row r="182" spans="1:3" x14ac:dyDescent="0.3">
      <c r="A182" s="26" t="s">
        <v>483</v>
      </c>
      <c r="B182" s="26" t="s">
        <v>165</v>
      </c>
      <c r="C182" s="26" t="s">
        <v>434</v>
      </c>
    </row>
    <row r="183" spans="1:3" x14ac:dyDescent="0.3">
      <c r="A183" s="26" t="s">
        <v>314</v>
      </c>
      <c r="B183" s="26" t="s">
        <v>166</v>
      </c>
      <c r="C183" s="26" t="s">
        <v>567</v>
      </c>
    </row>
    <row r="184" spans="1:3" x14ac:dyDescent="0.3">
      <c r="A184" s="26" t="s">
        <v>563</v>
      </c>
      <c r="B184" s="26" t="s">
        <v>338</v>
      </c>
      <c r="C184" s="26" t="s">
        <v>561</v>
      </c>
    </row>
    <row r="185" spans="1:3" x14ac:dyDescent="0.3">
      <c r="A185" s="26" t="s">
        <v>484</v>
      </c>
      <c r="B185" s="26" t="s">
        <v>167</v>
      </c>
      <c r="C185" s="26" t="s">
        <v>434</v>
      </c>
    </row>
    <row r="186" spans="1:3" x14ac:dyDescent="0.3">
      <c r="A186" s="26" t="s">
        <v>486</v>
      </c>
      <c r="B186" s="26" t="s">
        <v>485</v>
      </c>
      <c r="C186" s="26" t="s">
        <v>568</v>
      </c>
    </row>
    <row r="187" spans="1:3" x14ac:dyDescent="0.3">
      <c r="A187" s="26" t="s">
        <v>315</v>
      </c>
      <c r="B187" s="26" t="s">
        <v>168</v>
      </c>
      <c r="C187" s="26" t="s">
        <v>434</v>
      </c>
    </row>
    <row r="188" spans="1:3" x14ac:dyDescent="0.3">
      <c r="A188" s="26" t="s">
        <v>316</v>
      </c>
      <c r="B188" s="26" t="s">
        <v>169</v>
      </c>
      <c r="C188" s="26" t="s">
        <v>561</v>
      </c>
    </row>
    <row r="189" spans="1:3" x14ac:dyDescent="0.3">
      <c r="A189" s="26" t="s">
        <v>317</v>
      </c>
      <c r="B189" s="26" t="s">
        <v>170</v>
      </c>
      <c r="C189" s="26" t="s">
        <v>568</v>
      </c>
    </row>
    <row r="190" spans="1:3" x14ac:dyDescent="0.3">
      <c r="A190" s="26" t="s">
        <v>487</v>
      </c>
      <c r="B190" s="26" t="s">
        <v>171</v>
      </c>
      <c r="C190" s="26" t="s">
        <v>561</v>
      </c>
    </row>
    <row r="191" spans="1:3" x14ac:dyDescent="0.3">
      <c r="A191" s="26" t="s">
        <v>318</v>
      </c>
      <c r="B191" s="26" t="s">
        <v>172</v>
      </c>
      <c r="C191" s="26" t="s">
        <v>561</v>
      </c>
    </row>
    <row r="192" spans="1:3" x14ac:dyDescent="0.3">
      <c r="A192" s="26" t="s">
        <v>319</v>
      </c>
      <c r="B192" s="26" t="s">
        <v>173</v>
      </c>
      <c r="C192" s="26" t="s">
        <v>573</v>
      </c>
    </row>
    <row r="193" spans="1:3" x14ac:dyDescent="0.3">
      <c r="A193" s="26" t="s">
        <v>488</v>
      </c>
      <c r="B193" s="26" t="s">
        <v>345</v>
      </c>
      <c r="C193" s="26" t="s">
        <v>561</v>
      </c>
    </row>
    <row r="194" spans="1:3" x14ac:dyDescent="0.3">
      <c r="A194" s="26" t="s">
        <v>489</v>
      </c>
      <c r="B194" s="26" t="s">
        <v>344</v>
      </c>
      <c r="C194" s="26" t="s">
        <v>561</v>
      </c>
    </row>
    <row r="195" spans="1:3" x14ac:dyDescent="0.3">
      <c r="A195" s="26" t="s">
        <v>491</v>
      </c>
      <c r="B195" s="26" t="s">
        <v>490</v>
      </c>
      <c r="C195" s="26" t="s">
        <v>568</v>
      </c>
    </row>
    <row r="196" spans="1:3" x14ac:dyDescent="0.3">
      <c r="A196" s="26" t="s">
        <v>320</v>
      </c>
      <c r="B196" s="26" t="s">
        <v>174</v>
      </c>
      <c r="C196" s="26" t="s">
        <v>573</v>
      </c>
    </row>
    <row r="197" spans="1:3" x14ac:dyDescent="0.3">
      <c r="A197" s="26" t="s">
        <v>492</v>
      </c>
      <c r="B197" s="26" t="s">
        <v>175</v>
      </c>
      <c r="C197" s="26" t="s">
        <v>573</v>
      </c>
    </row>
    <row r="198" spans="1:3" x14ac:dyDescent="0.3">
      <c r="A198" s="26" t="s">
        <v>493</v>
      </c>
      <c r="B198" s="26" t="s">
        <v>176</v>
      </c>
      <c r="C198" s="26" t="s">
        <v>569</v>
      </c>
    </row>
    <row r="199" spans="1:3" x14ac:dyDescent="0.3">
      <c r="A199" s="26" t="s">
        <v>494</v>
      </c>
      <c r="B199" s="26" t="s">
        <v>346</v>
      </c>
      <c r="C199" s="26" t="s">
        <v>561</v>
      </c>
    </row>
    <row r="200" spans="1:3" x14ac:dyDescent="0.3">
      <c r="A200" s="26" t="s">
        <v>495</v>
      </c>
      <c r="B200" s="26" t="s">
        <v>177</v>
      </c>
      <c r="C200" s="26" t="s">
        <v>573</v>
      </c>
    </row>
    <row r="201" spans="1:3" x14ac:dyDescent="0.3">
      <c r="A201" s="26" t="s">
        <v>321</v>
      </c>
      <c r="B201" s="26" t="s">
        <v>178</v>
      </c>
      <c r="C201" s="26" t="s">
        <v>561</v>
      </c>
    </row>
    <row r="202" spans="1:3" x14ac:dyDescent="0.3">
      <c r="A202" s="26" t="s">
        <v>497</v>
      </c>
      <c r="B202" s="26" t="s">
        <v>496</v>
      </c>
      <c r="C202" s="26" t="s">
        <v>248</v>
      </c>
    </row>
    <row r="203" spans="1:3" x14ac:dyDescent="0.3">
      <c r="A203" s="26" t="s">
        <v>322</v>
      </c>
      <c r="B203" s="26" t="s">
        <v>179</v>
      </c>
      <c r="C203" s="26" t="s">
        <v>561</v>
      </c>
    </row>
    <row r="204" spans="1:3" x14ac:dyDescent="0.3">
      <c r="A204" s="26" t="s">
        <v>498</v>
      </c>
      <c r="B204" s="26" t="s">
        <v>180</v>
      </c>
      <c r="C204" s="26" t="s">
        <v>567</v>
      </c>
    </row>
    <row r="205" spans="1:3" x14ac:dyDescent="0.3">
      <c r="A205" s="26" t="s">
        <v>323</v>
      </c>
      <c r="B205" s="26" t="s">
        <v>181</v>
      </c>
      <c r="C205" s="26" t="s">
        <v>568</v>
      </c>
    </row>
    <row r="206" spans="1:3" x14ac:dyDescent="0.3">
      <c r="A206" s="26" t="s">
        <v>499</v>
      </c>
      <c r="B206" s="26" t="s">
        <v>182</v>
      </c>
      <c r="C206" s="26" t="s">
        <v>575</v>
      </c>
    </row>
    <row r="207" spans="1:3" x14ac:dyDescent="0.3">
      <c r="A207" s="26" t="s">
        <v>500</v>
      </c>
      <c r="B207" s="26" t="s">
        <v>357</v>
      </c>
      <c r="C207" s="26" t="s">
        <v>567</v>
      </c>
    </row>
    <row r="208" spans="1:3" x14ac:dyDescent="0.3">
      <c r="A208" s="26" t="s">
        <v>501</v>
      </c>
      <c r="B208" s="26" t="s">
        <v>183</v>
      </c>
      <c r="C208" s="26" t="s">
        <v>568</v>
      </c>
    </row>
    <row r="209" spans="1:3" x14ac:dyDescent="0.3">
      <c r="A209" s="26" t="s">
        <v>324</v>
      </c>
      <c r="B209" s="26" t="s">
        <v>184</v>
      </c>
      <c r="C209" s="26" t="s">
        <v>560</v>
      </c>
    </row>
    <row r="210" spans="1:3" x14ac:dyDescent="0.3">
      <c r="A210" s="26" t="s">
        <v>325</v>
      </c>
      <c r="B210" s="26" t="s">
        <v>185</v>
      </c>
      <c r="C210" s="26" t="s">
        <v>575</v>
      </c>
    </row>
    <row r="211" spans="1:3" x14ac:dyDescent="0.3">
      <c r="A211" s="26" t="s">
        <v>503</v>
      </c>
      <c r="B211" s="26" t="s">
        <v>502</v>
      </c>
      <c r="C211" s="26" t="s">
        <v>567</v>
      </c>
    </row>
    <row r="212" spans="1:3" x14ac:dyDescent="0.3">
      <c r="A212" s="26" t="s">
        <v>326</v>
      </c>
      <c r="B212" s="26" t="s">
        <v>186</v>
      </c>
      <c r="C212" s="26" t="s">
        <v>568</v>
      </c>
    </row>
    <row r="213" spans="1:3" x14ac:dyDescent="0.3">
      <c r="A213" s="26" t="s">
        <v>504</v>
      </c>
      <c r="B213" s="26" t="s">
        <v>187</v>
      </c>
      <c r="C213" s="26" t="s">
        <v>573</v>
      </c>
    </row>
    <row r="214" spans="1:3" x14ac:dyDescent="0.3">
      <c r="A214" s="26" t="s">
        <v>505</v>
      </c>
      <c r="B214" s="26" t="s">
        <v>188</v>
      </c>
      <c r="C214" s="26" t="s">
        <v>566</v>
      </c>
    </row>
    <row r="215" spans="1:3" x14ac:dyDescent="0.3">
      <c r="A215" s="26" t="s">
        <v>506</v>
      </c>
      <c r="B215" s="26" t="s">
        <v>189</v>
      </c>
      <c r="C215" s="26" t="s">
        <v>561</v>
      </c>
    </row>
    <row r="216" spans="1:3" x14ac:dyDescent="0.3">
      <c r="A216" s="26" t="s">
        <v>327</v>
      </c>
      <c r="B216" s="26" t="s">
        <v>190</v>
      </c>
      <c r="C216" s="26" t="s">
        <v>568</v>
      </c>
    </row>
    <row r="217" spans="1:3" x14ac:dyDescent="0.3">
      <c r="A217" s="26" t="s">
        <v>328</v>
      </c>
      <c r="B217" s="26" t="s">
        <v>191</v>
      </c>
      <c r="C217" s="26" t="s">
        <v>561</v>
      </c>
    </row>
    <row r="218" spans="1:3" x14ac:dyDescent="0.3">
      <c r="A218" s="26" t="s">
        <v>507</v>
      </c>
      <c r="B218" s="26" t="s">
        <v>192</v>
      </c>
      <c r="C218" s="26" t="s">
        <v>573</v>
      </c>
    </row>
    <row r="219" spans="1:3" x14ac:dyDescent="0.3">
      <c r="A219" s="26" t="s">
        <v>329</v>
      </c>
      <c r="B219" s="26" t="s">
        <v>193</v>
      </c>
      <c r="C219" s="26" t="s">
        <v>573</v>
      </c>
    </row>
    <row r="220" spans="1:3" x14ac:dyDescent="0.3">
      <c r="A220" s="26" t="s">
        <v>330</v>
      </c>
      <c r="B220" s="26" t="s">
        <v>194</v>
      </c>
      <c r="C220" s="26" t="s">
        <v>573</v>
      </c>
    </row>
    <row r="221" spans="1:3" x14ac:dyDescent="0.3">
      <c r="A221" s="26" t="s">
        <v>508</v>
      </c>
      <c r="B221" s="26" t="s">
        <v>195</v>
      </c>
      <c r="C221" s="26" t="s">
        <v>568</v>
      </c>
    </row>
    <row r="222" spans="1:3" x14ac:dyDescent="0.3">
      <c r="A222" s="26" t="s">
        <v>509</v>
      </c>
      <c r="B222" s="26" t="s">
        <v>400</v>
      </c>
      <c r="C222" s="26" t="s">
        <v>568</v>
      </c>
    </row>
    <row r="223" spans="1:3" x14ac:dyDescent="0.3">
      <c r="A223" s="26" t="s">
        <v>511</v>
      </c>
      <c r="B223" s="26" t="s">
        <v>510</v>
      </c>
      <c r="C223" s="26" t="s">
        <v>573</v>
      </c>
    </row>
    <row r="224" spans="1:3" x14ac:dyDescent="0.3">
      <c r="A224" s="26" t="s">
        <v>512</v>
      </c>
      <c r="B224" s="26" t="s">
        <v>196</v>
      </c>
      <c r="C224" s="26" t="s">
        <v>573</v>
      </c>
    </row>
    <row r="225" spans="1:3" x14ac:dyDescent="0.3">
      <c r="A225" s="26" t="s">
        <v>513</v>
      </c>
      <c r="B225" s="26" t="s">
        <v>197</v>
      </c>
      <c r="C225" s="26" t="s">
        <v>573</v>
      </c>
    </row>
    <row r="226" spans="1:3" x14ac:dyDescent="0.3">
      <c r="A226" s="26" t="s">
        <v>514</v>
      </c>
      <c r="B226" s="26" t="s">
        <v>198</v>
      </c>
      <c r="C226" s="26" t="s">
        <v>573</v>
      </c>
    </row>
    <row r="227" spans="1:3" x14ac:dyDescent="0.3">
      <c r="A227" s="26" t="s">
        <v>515</v>
      </c>
      <c r="B227" s="26" t="s">
        <v>199</v>
      </c>
      <c r="C227" s="26" t="s">
        <v>567</v>
      </c>
    </row>
    <row r="228" spans="1:3" x14ac:dyDescent="0.3">
      <c r="A228" s="26" t="s">
        <v>331</v>
      </c>
      <c r="B228" s="26" t="s">
        <v>200</v>
      </c>
      <c r="C228" s="26" t="s">
        <v>575</v>
      </c>
    </row>
    <row r="229" spans="1:3" x14ac:dyDescent="0.3">
      <c r="A229" s="26" t="s">
        <v>332</v>
      </c>
      <c r="B229" s="26" t="s">
        <v>201</v>
      </c>
      <c r="C229" s="26" t="s">
        <v>248</v>
      </c>
    </row>
    <row r="230" spans="1:3" x14ac:dyDescent="0.3">
      <c r="A230" s="26" t="s">
        <v>570</v>
      </c>
      <c r="B230" s="26" t="s">
        <v>516</v>
      </c>
      <c r="C230" s="26" t="s">
        <v>573</v>
      </c>
    </row>
    <row r="231" spans="1:3" x14ac:dyDescent="0.3">
      <c r="A231" s="26" t="s">
        <v>518</v>
      </c>
      <c r="B231" s="26" t="s">
        <v>517</v>
      </c>
      <c r="C231" s="26" t="s">
        <v>573</v>
      </c>
    </row>
    <row r="232" spans="1:3" x14ac:dyDescent="0.3">
      <c r="A232" s="26" t="s">
        <v>519</v>
      </c>
      <c r="B232" s="26" t="s">
        <v>359</v>
      </c>
      <c r="C232" s="26" t="s">
        <v>568</v>
      </c>
    </row>
    <row r="233" spans="1:3" x14ac:dyDescent="0.3">
      <c r="A233" s="26" t="s">
        <v>521</v>
      </c>
      <c r="B233" s="26" t="s">
        <v>520</v>
      </c>
      <c r="C233" s="26" t="s">
        <v>434</v>
      </c>
    </row>
    <row r="234" spans="1:3" x14ac:dyDescent="0.3">
      <c r="A234" s="26" t="s">
        <v>523</v>
      </c>
      <c r="B234" s="26" t="s">
        <v>522</v>
      </c>
      <c r="C234" s="26" t="s">
        <v>573</v>
      </c>
    </row>
    <row r="235" spans="1:3" x14ac:dyDescent="0.3">
      <c r="A235" s="26" t="s">
        <v>525</v>
      </c>
      <c r="B235" s="26" t="s">
        <v>524</v>
      </c>
      <c r="C235" s="26" t="s">
        <v>434</v>
      </c>
    </row>
    <row r="236" spans="1:3" x14ac:dyDescent="0.3">
      <c r="A236" s="26" t="s">
        <v>527</v>
      </c>
      <c r="B236" s="26" t="s">
        <v>526</v>
      </c>
      <c r="C236" s="26" t="s">
        <v>568</v>
      </c>
    </row>
    <row r="237" spans="1:3" x14ac:dyDescent="0.3">
      <c r="A237" s="28" t="s">
        <v>529</v>
      </c>
      <c r="B237" s="26" t="s">
        <v>528</v>
      </c>
      <c r="C237" s="26" t="s">
        <v>568</v>
      </c>
    </row>
    <row r="238" spans="1:3" x14ac:dyDescent="0.3">
      <c r="A238" s="26" t="s">
        <v>564</v>
      </c>
      <c r="B238" s="26" t="s">
        <v>530</v>
      </c>
      <c r="C238" s="26" t="s">
        <v>434</v>
      </c>
    </row>
    <row r="239" spans="1:3" x14ac:dyDescent="0.3">
      <c r="A239" s="26" t="s">
        <v>532</v>
      </c>
      <c r="B239" s="26" t="s">
        <v>531</v>
      </c>
      <c r="C239" s="26" t="s">
        <v>434</v>
      </c>
    </row>
    <row r="240" spans="1:3" x14ac:dyDescent="0.3">
      <c r="A240" s="26" t="s">
        <v>533</v>
      </c>
      <c r="B240" s="26" t="s">
        <v>362</v>
      </c>
      <c r="C240" s="26" t="s">
        <v>568</v>
      </c>
    </row>
    <row r="241" spans="1:3" x14ac:dyDescent="0.3">
      <c r="A241" s="26" t="s">
        <v>534</v>
      </c>
      <c r="B241" s="26" t="s">
        <v>399</v>
      </c>
      <c r="C241" s="26" t="s">
        <v>568</v>
      </c>
    </row>
    <row r="242" spans="1:3" x14ac:dyDescent="0.3">
      <c r="A242" s="26" t="s">
        <v>466</v>
      </c>
      <c r="B242" s="26" t="s">
        <v>535</v>
      </c>
      <c r="C242" s="26" t="s">
        <v>568</v>
      </c>
    </row>
    <row r="243" spans="1:3" x14ac:dyDescent="0.3">
      <c r="A243" s="26" t="s">
        <v>414</v>
      </c>
      <c r="B243" s="26" t="s">
        <v>536</v>
      </c>
      <c r="C243" s="26" t="s">
        <v>573</v>
      </c>
    </row>
    <row r="244" spans="1:3" x14ac:dyDescent="0.3">
      <c r="A244" s="26" t="s">
        <v>538</v>
      </c>
      <c r="B244" s="26" t="s">
        <v>537</v>
      </c>
      <c r="C244" s="26" t="s">
        <v>569</v>
      </c>
    </row>
    <row r="245" spans="1:3" x14ac:dyDescent="0.3">
      <c r="A245" s="26" t="s">
        <v>540</v>
      </c>
      <c r="B245" s="26" t="s">
        <v>539</v>
      </c>
      <c r="C245" s="26" t="s">
        <v>561</v>
      </c>
    </row>
    <row r="246" spans="1:3" x14ac:dyDescent="0.3">
      <c r="A246" s="26" t="s">
        <v>541</v>
      </c>
      <c r="B246" s="26" t="s">
        <v>202</v>
      </c>
      <c r="C246" s="26" t="s">
        <v>573</v>
      </c>
    </row>
    <row r="247" spans="1:3" x14ac:dyDescent="0.3">
      <c r="A247" s="26" t="s">
        <v>565</v>
      </c>
      <c r="B247" s="26" t="s">
        <v>542</v>
      </c>
      <c r="C247" s="26" t="s">
        <v>248</v>
      </c>
    </row>
    <row r="248" spans="1:3" x14ac:dyDescent="0.3">
      <c r="A248" s="26" t="s">
        <v>544</v>
      </c>
      <c r="B248" s="26" t="s">
        <v>543</v>
      </c>
      <c r="C248" s="26" t="s">
        <v>434</v>
      </c>
    </row>
    <row r="249" spans="1:3" x14ac:dyDescent="0.3">
      <c r="A249" s="26" t="s">
        <v>426</v>
      </c>
      <c r="B249" s="26" t="s">
        <v>545</v>
      </c>
      <c r="C249" s="26" t="s">
        <v>573</v>
      </c>
    </row>
    <row r="250" spans="1:3" x14ac:dyDescent="0.3">
      <c r="A250" s="26" t="s">
        <v>547</v>
      </c>
      <c r="B250" s="26" t="s">
        <v>546</v>
      </c>
      <c r="C250" s="26" t="s">
        <v>573</v>
      </c>
    </row>
    <row r="251" spans="1:3" x14ac:dyDescent="0.3">
      <c r="A251" s="26" t="s">
        <v>570</v>
      </c>
      <c r="B251" s="26" t="s">
        <v>548</v>
      </c>
      <c r="C251" s="26" t="s">
        <v>573</v>
      </c>
    </row>
    <row r="252" spans="1:3" x14ac:dyDescent="0.3">
      <c r="A252" s="26" t="s">
        <v>550</v>
      </c>
      <c r="B252" s="26" t="s">
        <v>549</v>
      </c>
      <c r="C252" s="26" t="s">
        <v>569</v>
      </c>
    </row>
    <row r="253" spans="1:3" x14ac:dyDescent="0.3">
      <c r="A253" s="26" t="s">
        <v>552</v>
      </c>
      <c r="B253" s="26" t="s">
        <v>551</v>
      </c>
      <c r="C253" s="26" t="s">
        <v>569</v>
      </c>
    </row>
    <row r="254" spans="1:3" x14ac:dyDescent="0.3">
      <c r="A254" s="26" t="s">
        <v>553</v>
      </c>
      <c r="B254" s="26" t="s">
        <v>203</v>
      </c>
      <c r="C254" s="26" t="s">
        <v>569</v>
      </c>
    </row>
    <row r="255" spans="1:3" x14ac:dyDescent="0.3">
      <c r="A255" s="26" t="s">
        <v>333</v>
      </c>
      <c r="B255" s="26" t="s">
        <v>554</v>
      </c>
      <c r="C255" s="26" t="s">
        <v>248</v>
      </c>
    </row>
    <row r="256" spans="1:3" x14ac:dyDescent="0.3">
      <c r="A256" s="26" t="s">
        <v>556</v>
      </c>
      <c r="B256" s="26" t="s">
        <v>555</v>
      </c>
      <c r="C256" s="26" t="s">
        <v>434</v>
      </c>
    </row>
    <row r="257" spans="1:3" x14ac:dyDescent="0.3">
      <c r="A257" s="26" t="s">
        <v>557</v>
      </c>
      <c r="B257" s="26" t="s">
        <v>204</v>
      </c>
      <c r="C257" s="26" t="s">
        <v>561</v>
      </c>
    </row>
    <row r="258" spans="1:3" x14ac:dyDescent="0.3">
      <c r="A258" s="26" t="s">
        <v>334</v>
      </c>
      <c r="B258" s="26" t="s">
        <v>205</v>
      </c>
      <c r="C258" s="26" t="s">
        <v>561</v>
      </c>
    </row>
    <row r="259" spans="1:3" x14ac:dyDescent="0.3">
      <c r="A259" s="26" t="s">
        <v>335</v>
      </c>
      <c r="B259" s="26" t="s">
        <v>206</v>
      </c>
      <c r="C259" s="26" t="s">
        <v>561</v>
      </c>
    </row>
  </sheetData>
  <sortState ref="A2:B10">
    <sortCondition ref="B2:B10"/>
  </sortState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showGridLines="0" workbookViewId="0"/>
  </sheetViews>
  <sheetFormatPr baseColWidth="10" defaultRowHeight="15.75" x14ac:dyDescent="0.3"/>
  <cols>
    <col min="1" max="1" width="79.140625" style="25" bestFit="1" customWidth="1"/>
    <col min="2" max="2" width="18" style="25" bestFit="1" customWidth="1"/>
    <col min="3" max="16384" width="11.42578125" style="25"/>
  </cols>
  <sheetData>
    <row r="1" spans="1:2" ht="18.75" x14ac:dyDescent="0.35">
      <c r="A1" s="29" t="s">
        <v>631</v>
      </c>
    </row>
    <row r="3" spans="1:2" x14ac:dyDescent="0.3">
      <c r="A3" s="26" t="s">
        <v>630</v>
      </c>
      <c r="B3" s="26" t="s">
        <v>628</v>
      </c>
    </row>
    <row r="4" spans="1:2" x14ac:dyDescent="0.3">
      <c r="A4" s="80" t="s">
        <v>572</v>
      </c>
      <c r="B4" s="42">
        <v>2679849609</v>
      </c>
    </row>
    <row r="5" spans="1:2" x14ac:dyDescent="0.3">
      <c r="A5" s="80" t="s">
        <v>622</v>
      </c>
      <c r="B5" s="42">
        <v>104303213</v>
      </c>
    </row>
    <row r="6" spans="1:2" x14ac:dyDescent="0.3">
      <c r="A6" s="80" t="s">
        <v>623</v>
      </c>
      <c r="B6" s="42">
        <v>34081591140</v>
      </c>
    </row>
    <row r="7" spans="1:2" x14ac:dyDescent="0.3">
      <c r="A7" s="80" t="s">
        <v>624</v>
      </c>
      <c r="B7" s="42">
        <v>318463927</v>
      </c>
    </row>
    <row r="8" spans="1:2" x14ac:dyDescent="0.3">
      <c r="A8" s="80" t="s">
        <v>625</v>
      </c>
      <c r="B8" s="42">
        <v>34479170</v>
      </c>
    </row>
    <row r="9" spans="1:2" x14ac:dyDescent="0.3">
      <c r="A9" s="80" t="s">
        <v>626</v>
      </c>
      <c r="B9" s="42">
        <v>14319</v>
      </c>
    </row>
    <row r="10" spans="1:2" x14ac:dyDescent="0.3">
      <c r="A10" s="80" t="s">
        <v>627</v>
      </c>
      <c r="B10" s="42">
        <v>8004829</v>
      </c>
    </row>
    <row r="11" spans="1:2" x14ac:dyDescent="0.3">
      <c r="A11" s="81" t="s">
        <v>629</v>
      </c>
      <c r="B11" s="82">
        <v>37226706207</v>
      </c>
    </row>
    <row r="12" spans="1:2" x14ac:dyDescent="0.3">
      <c r="A12" s="25" t="s">
        <v>2</v>
      </c>
    </row>
    <row r="13" spans="1:2" x14ac:dyDescent="0.3">
      <c r="A13" s="79"/>
    </row>
    <row r="14" spans="1:2" x14ac:dyDescent="0.3">
      <c r="A14" s="79"/>
    </row>
    <row r="15" spans="1:2" x14ac:dyDescent="0.3">
      <c r="A15" s="79"/>
    </row>
    <row r="16" spans="1:2" x14ac:dyDescent="0.3">
      <c r="A16" s="79"/>
    </row>
    <row r="17" spans="1:1" x14ac:dyDescent="0.3">
      <c r="A17" s="79"/>
    </row>
    <row r="18" spans="1:1" x14ac:dyDescent="0.3">
      <c r="A18" s="79"/>
    </row>
    <row r="19" spans="1:1" x14ac:dyDescent="0.3">
      <c r="A19" s="79"/>
    </row>
    <row r="20" spans="1:1" x14ac:dyDescent="0.3">
      <c r="A20" s="79"/>
    </row>
    <row r="21" spans="1:1" x14ac:dyDescent="0.3">
      <c r="A21" s="79"/>
    </row>
    <row r="22" spans="1:1" x14ac:dyDescent="0.3">
      <c r="A22" s="79"/>
    </row>
    <row r="23" spans="1:1" x14ac:dyDescent="0.3">
      <c r="A23" s="79"/>
    </row>
    <row r="24" spans="1:1" x14ac:dyDescent="0.3">
      <c r="A24" s="7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H37"/>
  <sheetViews>
    <sheetView showGridLines="0" workbookViewId="0"/>
  </sheetViews>
  <sheetFormatPr baseColWidth="10" defaultColWidth="11.5703125" defaultRowHeight="15.75" x14ac:dyDescent="0.3"/>
  <cols>
    <col min="1" max="1" width="28.5703125" style="25" customWidth="1"/>
    <col min="2" max="5" width="13.85546875" style="25" customWidth="1"/>
    <col min="6" max="6" width="17.42578125" style="25" customWidth="1"/>
    <col min="7" max="16384" width="11.5703125" style="25"/>
  </cols>
  <sheetData>
    <row r="1" spans="1:7" ht="18.75" x14ac:dyDescent="0.35">
      <c r="A1" s="29" t="s">
        <v>604</v>
      </c>
    </row>
    <row r="2" spans="1:7" x14ac:dyDescent="0.3">
      <c r="A2" s="36"/>
    </row>
    <row r="3" spans="1:7" ht="14.45" customHeight="1" x14ac:dyDescent="0.3">
      <c r="A3" s="87" t="s">
        <v>3</v>
      </c>
      <c r="B3" s="84" t="s">
        <v>599</v>
      </c>
      <c r="C3" s="84"/>
      <c r="D3" s="83" t="s">
        <v>600</v>
      </c>
      <c r="E3" s="84"/>
    </row>
    <row r="4" spans="1:7" x14ac:dyDescent="0.3">
      <c r="A4" s="88"/>
      <c r="B4" s="30" t="s">
        <v>4</v>
      </c>
      <c r="C4" s="30" t="s">
        <v>5</v>
      </c>
      <c r="D4" s="30" t="s">
        <v>4</v>
      </c>
      <c r="E4" s="30" t="s">
        <v>5</v>
      </c>
      <c r="F4" s="31"/>
    </row>
    <row r="5" spans="1:7" x14ac:dyDescent="0.3">
      <c r="A5" s="26">
        <v>2010</v>
      </c>
      <c r="B5" s="71">
        <v>1681.742242</v>
      </c>
      <c r="C5" s="71">
        <v>1735.9197260000001</v>
      </c>
      <c r="D5" s="71">
        <v>3189.4766989999998</v>
      </c>
      <c r="E5" s="71">
        <v>1721.006179</v>
      </c>
      <c r="F5" s="32"/>
    </row>
    <row r="6" spans="1:7" x14ac:dyDescent="0.3">
      <c r="A6" s="26">
        <v>2011</v>
      </c>
      <c r="B6" s="71">
        <v>2260.8254870000001</v>
      </c>
      <c r="C6" s="71">
        <v>1917.1170589999999</v>
      </c>
      <c r="D6" s="71">
        <v>3908.4171339999998</v>
      </c>
      <c r="E6" s="71">
        <v>2169.4458220000001</v>
      </c>
      <c r="F6" s="32"/>
    </row>
    <row r="7" spans="1:7" x14ac:dyDescent="0.3">
      <c r="A7" s="26">
        <v>2012</v>
      </c>
      <c r="B7" s="71">
        <v>2266.641552</v>
      </c>
      <c r="C7" s="71">
        <v>2057.1533319999999</v>
      </c>
      <c r="D7" s="71">
        <v>3623.9674759999998</v>
      </c>
      <c r="E7" s="71">
        <v>2221.749452</v>
      </c>
      <c r="F7" s="32"/>
    </row>
    <row r="8" spans="1:7" x14ac:dyDescent="0.3">
      <c r="A8" s="26">
        <v>2013</v>
      </c>
      <c r="B8" s="71">
        <v>2376.3159409999998</v>
      </c>
      <c r="C8" s="71">
        <v>2399.8287500000001</v>
      </c>
      <c r="D8" s="71">
        <v>3714.2266639999998</v>
      </c>
      <c r="E8" s="71">
        <v>2430.144761</v>
      </c>
      <c r="F8" s="32"/>
    </row>
    <row r="9" spans="1:7" x14ac:dyDescent="0.3">
      <c r="A9" s="26">
        <v>2014</v>
      </c>
      <c r="B9" s="71">
        <v>2204.3122960000001</v>
      </c>
      <c r="C9" s="71">
        <v>2450.608009</v>
      </c>
      <c r="D9" s="71">
        <v>3333.8878770000001</v>
      </c>
      <c r="E9" s="71">
        <v>2596.2305609999999</v>
      </c>
      <c r="F9" s="32"/>
    </row>
    <row r="10" spans="1:7" x14ac:dyDescent="0.3">
      <c r="A10" s="26">
        <v>2015</v>
      </c>
      <c r="B10" s="71">
        <v>2266.437594</v>
      </c>
      <c r="C10" s="71">
        <v>2642.0959349999998</v>
      </c>
      <c r="D10" s="71">
        <v>3368.990597</v>
      </c>
      <c r="E10" s="71">
        <v>2668.8382710000001</v>
      </c>
      <c r="F10" s="32"/>
      <c r="G10" s="33"/>
    </row>
    <row r="11" spans="1:7" x14ac:dyDescent="0.3">
      <c r="A11" s="26">
        <v>2016</v>
      </c>
      <c r="B11" s="71">
        <v>2431.0913329999998</v>
      </c>
      <c r="C11" s="71">
        <v>2900.7389669999998</v>
      </c>
      <c r="D11" s="71">
        <v>3621.8713360000002</v>
      </c>
      <c r="E11" s="71">
        <v>2836.8390749999999</v>
      </c>
      <c r="F11" s="32"/>
      <c r="G11" s="33"/>
    </row>
    <row r="12" spans="1:7" x14ac:dyDescent="0.3">
      <c r="A12" s="26">
        <v>2017</v>
      </c>
      <c r="B12" s="71">
        <v>2468.8210979999999</v>
      </c>
      <c r="C12" s="71">
        <v>2952.087888</v>
      </c>
      <c r="D12" s="71">
        <v>3516.310563</v>
      </c>
      <c r="E12" s="71">
        <v>2832.842905</v>
      </c>
      <c r="F12" s="32"/>
      <c r="G12" s="33"/>
    </row>
    <row r="13" spans="1:7" x14ac:dyDescent="0.3">
      <c r="A13" s="26">
        <v>2018</v>
      </c>
      <c r="B13" s="71">
        <v>2396.2804850000002</v>
      </c>
      <c r="C13" s="71">
        <v>2712.407882</v>
      </c>
      <c r="D13" s="71">
        <v>3307.1610110000001</v>
      </c>
      <c r="E13" s="71">
        <v>2549.3524179999999</v>
      </c>
      <c r="F13" s="32"/>
      <c r="G13" s="33"/>
    </row>
    <row r="14" spans="1:7" x14ac:dyDescent="0.3">
      <c r="A14" s="26">
        <v>2019</v>
      </c>
      <c r="B14" s="71">
        <v>2489.1859730000001</v>
      </c>
      <c r="C14" s="71">
        <v>2785.5566600000002</v>
      </c>
      <c r="D14" s="71">
        <v>3251.1147380000002</v>
      </c>
      <c r="E14" s="71">
        <v>2759.8913499999999</v>
      </c>
      <c r="F14" s="32"/>
      <c r="G14" s="33"/>
    </row>
    <row r="15" spans="1:7" x14ac:dyDescent="0.3">
      <c r="A15" s="26">
        <v>2020</v>
      </c>
      <c r="B15" s="71">
        <v>2617.844857</v>
      </c>
      <c r="C15" s="71">
        <v>3004.1294670000002</v>
      </c>
      <c r="D15" s="71">
        <v>3384.8919179999998</v>
      </c>
      <c r="E15" s="71">
        <v>2729.945545</v>
      </c>
    </row>
    <row r="16" spans="1:7" x14ac:dyDescent="0.3">
      <c r="A16" s="26">
        <v>2021</v>
      </c>
      <c r="B16" s="71">
        <v>2679.8496089999999</v>
      </c>
      <c r="C16" s="71">
        <v>3294.0725189999998</v>
      </c>
      <c r="D16" s="71">
        <v>3044.3948599999999</v>
      </c>
      <c r="E16" s="71">
        <v>2935.836863</v>
      </c>
    </row>
    <row r="17" spans="1:7" x14ac:dyDescent="0.3">
      <c r="A17" s="25" t="s">
        <v>2</v>
      </c>
      <c r="B17" s="76"/>
      <c r="C17" s="68"/>
      <c r="D17" s="76"/>
      <c r="E17" s="76"/>
    </row>
    <row r="18" spans="1:7" x14ac:dyDescent="0.3">
      <c r="B18" s="76"/>
      <c r="C18" s="76"/>
      <c r="D18" s="76"/>
      <c r="E18" s="76"/>
    </row>
    <row r="19" spans="1:7" x14ac:dyDescent="0.3">
      <c r="B19" s="76"/>
      <c r="C19" s="76"/>
      <c r="D19" s="76"/>
      <c r="E19" s="76"/>
      <c r="F19" s="31"/>
    </row>
    <row r="20" spans="1:7" x14ac:dyDescent="0.3">
      <c r="B20" s="76"/>
      <c r="C20" s="76"/>
      <c r="D20" s="76"/>
      <c r="E20" s="76"/>
      <c r="F20" s="31"/>
    </row>
    <row r="21" spans="1:7" ht="14.45" customHeight="1" x14ac:dyDescent="0.35">
      <c r="A21" s="29" t="s">
        <v>605</v>
      </c>
      <c r="B21" s="78"/>
      <c r="C21" s="76"/>
      <c r="D21" s="76"/>
      <c r="E21" s="76"/>
      <c r="F21" s="32"/>
      <c r="G21" s="33"/>
    </row>
    <row r="22" spans="1:7" x14ac:dyDescent="0.3">
      <c r="A22" s="36"/>
      <c r="B22" s="78"/>
      <c r="C22" s="76"/>
      <c r="D22" s="76"/>
      <c r="E22" s="76"/>
      <c r="F22" s="32"/>
      <c r="G22" s="33"/>
    </row>
    <row r="23" spans="1:7" x14ac:dyDescent="0.3">
      <c r="A23" s="87" t="s">
        <v>3</v>
      </c>
      <c r="B23" s="85" t="s">
        <v>599</v>
      </c>
      <c r="C23" s="85"/>
      <c r="D23" s="86" t="s">
        <v>600</v>
      </c>
      <c r="E23" s="85"/>
      <c r="F23" s="32"/>
      <c r="G23" s="33"/>
    </row>
    <row r="24" spans="1:7" x14ac:dyDescent="0.3">
      <c r="A24" s="88"/>
      <c r="B24" s="77" t="s">
        <v>4</v>
      </c>
      <c r="C24" s="77" t="s">
        <v>5</v>
      </c>
      <c r="D24" s="77" t="s">
        <v>4</v>
      </c>
      <c r="E24" s="77" t="s">
        <v>5</v>
      </c>
      <c r="F24" s="32"/>
      <c r="G24" s="33"/>
    </row>
    <row r="25" spans="1:7" x14ac:dyDescent="0.3">
      <c r="A25" s="26">
        <v>2010</v>
      </c>
      <c r="B25" s="71">
        <v>13333.454628</v>
      </c>
      <c r="C25" s="71">
        <v>11072.843439</v>
      </c>
      <c r="D25" s="71">
        <v>47207.864261000002</v>
      </c>
      <c r="E25" s="71">
        <v>11281.323315</v>
      </c>
      <c r="F25" s="32"/>
      <c r="G25" s="33"/>
    </row>
    <row r="26" spans="1:7" x14ac:dyDescent="0.3">
      <c r="A26" s="26">
        <v>2011</v>
      </c>
      <c r="B26" s="71">
        <v>15989.825484999999</v>
      </c>
      <c r="C26" s="71">
        <v>11456.58085</v>
      </c>
      <c r="D26" s="71">
        <v>45324.741969000002</v>
      </c>
      <c r="E26" s="71">
        <v>11169.269464000001</v>
      </c>
      <c r="F26" s="32"/>
    </row>
    <row r="27" spans="1:7" x14ac:dyDescent="0.3">
      <c r="A27" s="26">
        <v>2012</v>
      </c>
      <c r="B27" s="71">
        <v>15116.265916</v>
      </c>
      <c r="C27" s="71">
        <v>11463.372256000001</v>
      </c>
      <c r="D27" s="71">
        <v>39740.620113999998</v>
      </c>
      <c r="E27" s="71">
        <v>10386.003364</v>
      </c>
      <c r="F27" s="32"/>
    </row>
    <row r="28" spans="1:7" x14ac:dyDescent="0.3">
      <c r="A28" s="26">
        <v>2013</v>
      </c>
      <c r="B28" s="71">
        <v>16427.462027000001</v>
      </c>
      <c r="C28" s="71">
        <v>12200.379613999999</v>
      </c>
      <c r="D28" s="71">
        <v>44355.856839</v>
      </c>
      <c r="E28" s="71">
        <v>11445.227912</v>
      </c>
      <c r="F28" s="32"/>
    </row>
    <row r="29" spans="1:7" x14ac:dyDescent="0.3">
      <c r="A29" s="26">
        <v>2014</v>
      </c>
      <c r="B29" s="71">
        <v>14738.011033000001</v>
      </c>
      <c r="C29" s="71">
        <v>12022.909177</v>
      </c>
      <c r="D29" s="71">
        <v>43575.651465000003</v>
      </c>
      <c r="E29" s="71">
        <v>11664.755046</v>
      </c>
      <c r="F29" s="32"/>
    </row>
    <row r="30" spans="1:7" x14ac:dyDescent="0.3">
      <c r="A30" s="26">
        <v>2015</v>
      </c>
      <c r="B30" s="71">
        <v>15466.328165999999</v>
      </c>
      <c r="C30" s="71">
        <v>12300.995339999999</v>
      </c>
      <c r="D30" s="71">
        <v>47002.783129000003</v>
      </c>
      <c r="E30" s="71">
        <v>11521.833752</v>
      </c>
      <c r="F30" s="32"/>
    </row>
    <row r="31" spans="1:7" x14ac:dyDescent="0.3">
      <c r="A31" s="26">
        <v>2016</v>
      </c>
      <c r="B31" s="71">
        <v>14106.306640999999</v>
      </c>
      <c r="C31" s="71">
        <v>13382.920613</v>
      </c>
      <c r="D31" s="71">
        <v>41397.14903</v>
      </c>
      <c r="E31" s="71">
        <v>12869.672146999999</v>
      </c>
    </row>
    <row r="32" spans="1:7" x14ac:dyDescent="0.3">
      <c r="A32" s="26">
        <v>2017</v>
      </c>
      <c r="B32" s="71">
        <v>13719.595008</v>
      </c>
      <c r="C32" s="71">
        <v>13726.782103</v>
      </c>
      <c r="D32" s="71">
        <v>36939.502369000002</v>
      </c>
      <c r="E32" s="71">
        <v>12434.363624</v>
      </c>
    </row>
    <row r="33" spans="1:8" x14ac:dyDescent="0.3">
      <c r="A33" s="26">
        <v>2018</v>
      </c>
      <c r="B33" s="71">
        <v>14736.573329999999</v>
      </c>
      <c r="C33" s="71">
        <v>13325.474753</v>
      </c>
      <c r="D33" s="71">
        <v>42371.089939999998</v>
      </c>
      <c r="E33" s="71">
        <v>11727.25057</v>
      </c>
    </row>
    <row r="34" spans="1:8" x14ac:dyDescent="0.3">
      <c r="A34" s="26">
        <v>2019</v>
      </c>
      <c r="B34" s="71">
        <v>15526.119312000001</v>
      </c>
      <c r="C34" s="71">
        <v>13702.604757999999</v>
      </c>
      <c r="D34" s="71">
        <v>42929.017462000003</v>
      </c>
      <c r="E34" s="71">
        <v>12128.601221000001</v>
      </c>
    </row>
    <row r="35" spans="1:8" x14ac:dyDescent="0.3">
      <c r="A35" s="26">
        <v>2020</v>
      </c>
      <c r="B35" s="71">
        <v>15442.141775</v>
      </c>
      <c r="C35" s="71">
        <v>13980.036448999999</v>
      </c>
      <c r="D35" s="71">
        <v>42551.623877999999</v>
      </c>
      <c r="E35" s="71">
        <v>12104.804967</v>
      </c>
    </row>
    <row r="36" spans="1:8" x14ac:dyDescent="0.3">
      <c r="A36" s="26">
        <v>2021</v>
      </c>
      <c r="B36" s="71">
        <v>16469.395303000001</v>
      </c>
      <c r="C36" s="71">
        <v>15688.039945</v>
      </c>
      <c r="D36" s="71">
        <v>38951.730942000002</v>
      </c>
      <c r="E36" s="71">
        <v>12484.814541</v>
      </c>
      <c r="H36" s="34"/>
    </row>
    <row r="37" spans="1:8" x14ac:dyDescent="0.3">
      <c r="A37" s="25" t="s">
        <v>2</v>
      </c>
      <c r="B37" s="35"/>
      <c r="C37" s="35"/>
      <c r="D37" s="35"/>
      <c r="E37" s="35"/>
      <c r="H37" s="34"/>
    </row>
  </sheetData>
  <mergeCells count="6">
    <mergeCell ref="D3:E3"/>
    <mergeCell ref="B3:C3"/>
    <mergeCell ref="B23:C23"/>
    <mergeCell ref="D23:E23"/>
    <mergeCell ref="A3:A4"/>
    <mergeCell ref="A23:A24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G28"/>
  <sheetViews>
    <sheetView showGridLines="0" workbookViewId="0"/>
  </sheetViews>
  <sheetFormatPr baseColWidth="10" defaultColWidth="11.5703125" defaultRowHeight="15.75" x14ac:dyDescent="0.3"/>
  <cols>
    <col min="1" max="1" width="39.42578125" style="25" customWidth="1"/>
    <col min="2" max="2" width="18.140625" style="25" bestFit="1" customWidth="1"/>
    <col min="3" max="3" width="18.28515625" style="25" bestFit="1" customWidth="1"/>
    <col min="4" max="16384" width="11.5703125" style="25"/>
  </cols>
  <sheetData>
    <row r="1" spans="1:7" ht="18.75" x14ac:dyDescent="0.35">
      <c r="A1" s="29" t="s">
        <v>609</v>
      </c>
    </row>
    <row r="2" spans="1:7" x14ac:dyDescent="0.3">
      <c r="A2" s="36"/>
    </row>
    <row r="3" spans="1:7" ht="47.25" x14ac:dyDescent="0.3">
      <c r="A3" s="37" t="s">
        <v>592</v>
      </c>
      <c r="B3" s="30" t="s">
        <v>0</v>
      </c>
      <c r="C3" s="30" t="s">
        <v>1</v>
      </c>
    </row>
    <row r="4" spans="1:7" x14ac:dyDescent="0.3">
      <c r="A4" s="24" t="s">
        <v>593</v>
      </c>
      <c r="B4" s="66">
        <f>B5+B11+B12</f>
        <v>2679.8496089999999</v>
      </c>
      <c r="C4" s="66">
        <f>C5+C11+C12</f>
        <v>3294.0725190000003</v>
      </c>
    </row>
    <row r="5" spans="1:7" x14ac:dyDescent="0.3">
      <c r="A5" s="38" t="s">
        <v>591</v>
      </c>
      <c r="B5" s="67">
        <f>B6+B7+B8+B9+B10</f>
        <v>2612.8389560000001</v>
      </c>
      <c r="C5" s="67">
        <f>C6+C7+C8+C9+C10</f>
        <v>3247.1994570000006</v>
      </c>
    </row>
    <row r="6" spans="1:7" x14ac:dyDescent="0.3">
      <c r="A6" s="39" t="s">
        <v>9</v>
      </c>
      <c r="B6" s="73">
        <v>850.95667800000001</v>
      </c>
      <c r="C6" s="73">
        <v>504.06138600000003</v>
      </c>
      <c r="D6" s="33"/>
      <c r="G6" s="33"/>
    </row>
    <row r="7" spans="1:7" x14ac:dyDescent="0.3">
      <c r="A7" s="39" t="s">
        <v>11</v>
      </c>
      <c r="B7" s="73">
        <v>776.06764899999996</v>
      </c>
      <c r="C7" s="73">
        <v>1420.969002</v>
      </c>
      <c r="D7" s="33"/>
      <c r="G7" s="33"/>
    </row>
    <row r="8" spans="1:7" x14ac:dyDescent="0.3">
      <c r="A8" s="39" t="s">
        <v>10</v>
      </c>
      <c r="B8" s="73">
        <v>518.42422699999997</v>
      </c>
      <c r="C8" s="73">
        <v>1090.6315810000001</v>
      </c>
      <c r="D8" s="33"/>
      <c r="G8" s="33"/>
    </row>
    <row r="9" spans="1:7" x14ac:dyDescent="0.3">
      <c r="A9" s="39" t="s">
        <v>12</v>
      </c>
      <c r="B9" s="73">
        <v>440.78762599999999</v>
      </c>
      <c r="C9" s="73">
        <v>37.223956999999999</v>
      </c>
      <c r="G9" s="33"/>
    </row>
    <row r="10" spans="1:7" x14ac:dyDescent="0.3">
      <c r="A10" s="39" t="s">
        <v>13</v>
      </c>
      <c r="B10" s="73">
        <v>26.602775999999999</v>
      </c>
      <c r="C10" s="73">
        <v>194.31353100000001</v>
      </c>
      <c r="G10" s="33"/>
    </row>
    <row r="11" spans="1:7" x14ac:dyDescent="0.3">
      <c r="A11" s="40" t="s">
        <v>589</v>
      </c>
      <c r="B11" s="74">
        <v>20.474602000000001</v>
      </c>
      <c r="C11" s="74">
        <v>11.38847</v>
      </c>
      <c r="G11" s="33"/>
    </row>
    <row r="12" spans="1:7" x14ac:dyDescent="0.3">
      <c r="A12" s="41" t="s">
        <v>590</v>
      </c>
      <c r="B12" s="75">
        <v>46.536051</v>
      </c>
      <c r="C12" s="75">
        <v>35.484591999999999</v>
      </c>
      <c r="G12" s="33"/>
    </row>
    <row r="13" spans="1:7" x14ac:dyDescent="0.3">
      <c r="A13" s="25" t="s">
        <v>2</v>
      </c>
      <c r="B13" s="76"/>
      <c r="C13" s="76"/>
    </row>
    <row r="14" spans="1:7" x14ac:dyDescent="0.3">
      <c r="B14" s="76"/>
      <c r="C14" s="76"/>
    </row>
    <row r="15" spans="1:7" x14ac:dyDescent="0.3">
      <c r="B15" s="76"/>
      <c r="C15" s="76"/>
    </row>
    <row r="16" spans="1:7" ht="18.75" x14ac:dyDescent="0.35">
      <c r="A16" s="29" t="s">
        <v>607</v>
      </c>
      <c r="B16" s="76"/>
      <c r="C16" s="76"/>
    </row>
    <row r="17" spans="1:7" x14ac:dyDescent="0.3">
      <c r="A17" s="36"/>
      <c r="B17" s="76"/>
      <c r="C17" s="76"/>
    </row>
    <row r="18" spans="1:7" ht="47.25" x14ac:dyDescent="0.3">
      <c r="A18" s="37" t="s">
        <v>592</v>
      </c>
      <c r="B18" s="77" t="s">
        <v>0</v>
      </c>
      <c r="C18" s="77" t="s">
        <v>1</v>
      </c>
    </row>
    <row r="19" spans="1:7" x14ac:dyDescent="0.3">
      <c r="A19" s="24" t="s">
        <v>593</v>
      </c>
      <c r="B19" s="66">
        <f>B20+B26+B27</f>
        <v>2617.844857</v>
      </c>
      <c r="C19" s="66">
        <f>C20+C26+C27</f>
        <v>3004.1294669999997</v>
      </c>
    </row>
    <row r="20" spans="1:7" x14ac:dyDescent="0.3">
      <c r="A20" s="38" t="s">
        <v>591</v>
      </c>
      <c r="B20" s="67">
        <f>B21+B22+B23+B24+B25</f>
        <v>2567.4884830000001</v>
      </c>
      <c r="C20" s="67">
        <f>C21+C22+C23+C24+C25</f>
        <v>2965.6599499999998</v>
      </c>
    </row>
    <row r="21" spans="1:7" x14ac:dyDescent="0.3">
      <c r="A21" s="39" t="s">
        <v>9</v>
      </c>
      <c r="B21" s="73">
        <v>870.23250800000005</v>
      </c>
      <c r="C21" s="73">
        <v>423.61742299999997</v>
      </c>
      <c r="G21" s="33"/>
    </row>
    <row r="22" spans="1:7" x14ac:dyDescent="0.3">
      <c r="A22" s="39" t="s">
        <v>11</v>
      </c>
      <c r="B22" s="73">
        <v>725.51613099999997</v>
      </c>
      <c r="C22" s="73">
        <v>1308.2901469999999</v>
      </c>
      <c r="D22" s="33"/>
      <c r="G22" s="33"/>
    </row>
    <row r="23" spans="1:7" x14ac:dyDescent="0.3">
      <c r="A23" s="39" t="s">
        <v>10</v>
      </c>
      <c r="B23" s="73">
        <v>483.90333800000002</v>
      </c>
      <c r="C23" s="73">
        <v>1037.1367680000001</v>
      </c>
      <c r="D23" s="33"/>
      <c r="G23" s="33"/>
    </row>
    <row r="24" spans="1:7" x14ac:dyDescent="0.3">
      <c r="A24" s="39" t="s">
        <v>12</v>
      </c>
      <c r="B24" s="73">
        <v>463.65101600000003</v>
      </c>
      <c r="C24" s="73">
        <v>29.972541</v>
      </c>
      <c r="G24" s="33"/>
    </row>
    <row r="25" spans="1:7" x14ac:dyDescent="0.3">
      <c r="A25" s="39" t="s">
        <v>13</v>
      </c>
      <c r="B25" s="73">
        <v>24.185490000000001</v>
      </c>
      <c r="C25" s="73">
        <v>166.64307099999999</v>
      </c>
      <c r="G25" s="33"/>
    </row>
    <row r="26" spans="1:7" x14ac:dyDescent="0.3">
      <c r="A26" s="40" t="s">
        <v>589</v>
      </c>
      <c r="B26" s="74">
        <v>13.005836</v>
      </c>
      <c r="C26" s="74">
        <v>10.692275</v>
      </c>
      <c r="G26" s="33"/>
    </row>
    <row r="27" spans="1:7" x14ac:dyDescent="0.3">
      <c r="A27" s="41" t="s">
        <v>590</v>
      </c>
      <c r="B27" s="75">
        <v>37.350538</v>
      </c>
      <c r="C27" s="75">
        <v>27.777242000000001</v>
      </c>
      <c r="G27" s="33"/>
    </row>
    <row r="28" spans="1:7" x14ac:dyDescent="0.3">
      <c r="A28" s="25" t="s">
        <v>2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Q75"/>
  <sheetViews>
    <sheetView showGridLines="0" workbookViewId="0"/>
  </sheetViews>
  <sheetFormatPr baseColWidth="10" defaultColWidth="11.5703125" defaultRowHeight="15.75" x14ac:dyDescent="0.3"/>
  <cols>
    <col min="1" max="1" width="13.28515625" style="25" customWidth="1"/>
    <col min="2" max="2" width="14.5703125" style="25" bestFit="1" customWidth="1"/>
    <col min="3" max="3" width="14.7109375" style="25" bestFit="1" customWidth="1"/>
    <col min="4" max="4" width="14.85546875" style="25" customWidth="1"/>
    <col min="5" max="5" width="14.7109375" style="25" bestFit="1" customWidth="1"/>
    <col min="6" max="6" width="14.5703125" style="25" bestFit="1" customWidth="1"/>
    <col min="7" max="7" width="14.7109375" style="25" bestFit="1" customWidth="1"/>
    <col min="8" max="8" width="14.5703125" style="25" bestFit="1" customWidth="1"/>
    <col min="9" max="9" width="14.7109375" style="25" customWidth="1"/>
    <col min="10" max="10" width="14.5703125" style="25" bestFit="1" customWidth="1"/>
    <col min="11" max="11" width="14.7109375" style="25" customWidth="1"/>
    <col min="12" max="12" width="14.5703125" style="25" bestFit="1" customWidth="1"/>
    <col min="13" max="13" width="14.7109375" style="25" customWidth="1"/>
    <col min="14" max="14" width="14.5703125" style="25" bestFit="1" customWidth="1"/>
    <col min="15" max="15" width="14.7109375" style="25" customWidth="1"/>
    <col min="16" max="16384" width="11.5703125" style="25"/>
  </cols>
  <sheetData>
    <row r="1" spans="1:17" ht="18.75" x14ac:dyDescent="0.35">
      <c r="A1" s="29" t="s">
        <v>610</v>
      </c>
    </row>
    <row r="2" spans="1:17" x14ac:dyDescent="0.3">
      <c r="A2" s="36"/>
    </row>
    <row r="3" spans="1:17" ht="14.45" customHeight="1" x14ac:dyDescent="0.3">
      <c r="A3" s="89" t="s">
        <v>601</v>
      </c>
      <c r="B3" s="91" t="s">
        <v>12</v>
      </c>
      <c r="C3" s="91"/>
      <c r="D3" s="91" t="s">
        <v>13</v>
      </c>
      <c r="E3" s="91"/>
      <c r="F3" s="91" t="s">
        <v>10</v>
      </c>
      <c r="G3" s="91"/>
      <c r="H3" s="91" t="s">
        <v>9</v>
      </c>
      <c r="I3" s="91"/>
      <c r="J3" s="92" t="s">
        <v>11</v>
      </c>
      <c r="K3" s="93"/>
      <c r="L3" s="92" t="s">
        <v>590</v>
      </c>
      <c r="M3" s="93"/>
      <c r="N3" s="91" t="s">
        <v>589</v>
      </c>
      <c r="O3" s="91"/>
    </row>
    <row r="4" spans="1:17" ht="31.5" x14ac:dyDescent="0.3">
      <c r="A4" s="90"/>
      <c r="B4" s="30" t="s">
        <v>7</v>
      </c>
      <c r="C4" s="30" t="s">
        <v>8</v>
      </c>
      <c r="D4" s="30" t="s">
        <v>7</v>
      </c>
      <c r="E4" s="30" t="s">
        <v>8</v>
      </c>
      <c r="F4" s="30" t="s">
        <v>7</v>
      </c>
      <c r="G4" s="30" t="s">
        <v>8</v>
      </c>
      <c r="H4" s="30" t="s">
        <v>7</v>
      </c>
      <c r="I4" s="30" t="s">
        <v>8</v>
      </c>
      <c r="J4" s="30" t="s">
        <v>7</v>
      </c>
      <c r="K4" s="30" t="s">
        <v>8</v>
      </c>
      <c r="L4" s="30" t="s">
        <v>7</v>
      </c>
      <c r="M4" s="30" t="s">
        <v>8</v>
      </c>
      <c r="N4" s="30" t="s">
        <v>7</v>
      </c>
      <c r="O4" s="30" t="s">
        <v>8</v>
      </c>
    </row>
    <row r="5" spans="1:17" x14ac:dyDescent="0.3">
      <c r="A5" s="26">
        <v>2010</v>
      </c>
      <c r="B5" s="71">
        <v>306.24695600000001</v>
      </c>
      <c r="C5" s="71">
        <v>25.323768999999999</v>
      </c>
      <c r="D5" s="71">
        <v>13.128266</v>
      </c>
      <c r="E5" s="71">
        <v>166.94877399999999</v>
      </c>
      <c r="F5" s="71">
        <v>382.82152000000002</v>
      </c>
      <c r="G5" s="71">
        <v>569.74039200000004</v>
      </c>
      <c r="H5" s="71">
        <v>561.94997899999998</v>
      </c>
      <c r="I5" s="71">
        <v>210.383139</v>
      </c>
      <c r="J5" s="71">
        <v>354.11863099999999</v>
      </c>
      <c r="K5" s="71">
        <v>664.16709900000001</v>
      </c>
      <c r="L5" s="71">
        <v>50.319541999999998</v>
      </c>
      <c r="M5" s="71">
        <v>86.912540000000007</v>
      </c>
      <c r="N5" s="71">
        <v>13.157348000000001</v>
      </c>
      <c r="O5" s="71">
        <v>12.444013</v>
      </c>
    </row>
    <row r="6" spans="1:17" x14ac:dyDescent="0.3">
      <c r="A6" s="26">
        <v>2011</v>
      </c>
      <c r="B6" s="71">
        <v>383.14240599999999</v>
      </c>
      <c r="C6" s="71">
        <v>35.380436000000003</v>
      </c>
      <c r="D6" s="71">
        <v>20.295245999999999</v>
      </c>
      <c r="E6" s="71">
        <v>146.900947</v>
      </c>
      <c r="F6" s="71">
        <v>424.27785699999998</v>
      </c>
      <c r="G6" s="71">
        <v>634.39643999999998</v>
      </c>
      <c r="H6" s="71">
        <v>947.860769</v>
      </c>
      <c r="I6" s="71">
        <v>317.15251499999999</v>
      </c>
      <c r="J6" s="71">
        <v>407.60632099999998</v>
      </c>
      <c r="K6" s="71">
        <v>693.82701899999995</v>
      </c>
      <c r="L6" s="71">
        <v>54.940725</v>
      </c>
      <c r="M6" s="71">
        <v>71.942914999999999</v>
      </c>
      <c r="N6" s="71">
        <v>22.702162999999999</v>
      </c>
      <c r="O6" s="71">
        <v>17.516787000000001</v>
      </c>
    </row>
    <row r="7" spans="1:17" x14ac:dyDescent="0.3">
      <c r="A7" s="26">
        <v>2012</v>
      </c>
      <c r="B7" s="71">
        <v>356.02697899999998</v>
      </c>
      <c r="C7" s="71">
        <v>37.356245999999999</v>
      </c>
      <c r="D7" s="71">
        <v>23.547474000000001</v>
      </c>
      <c r="E7" s="71">
        <v>131.71678499999999</v>
      </c>
      <c r="F7" s="71">
        <v>492.61694</v>
      </c>
      <c r="G7" s="71">
        <v>709.33714799999996</v>
      </c>
      <c r="H7" s="71">
        <v>882.68412699999999</v>
      </c>
      <c r="I7" s="71">
        <v>305.42766599999999</v>
      </c>
      <c r="J7" s="71">
        <v>447.12613299999998</v>
      </c>
      <c r="K7" s="71">
        <v>764.44989099999998</v>
      </c>
      <c r="L7" s="71">
        <v>43.893720000000002</v>
      </c>
      <c r="M7" s="71">
        <v>92.158570999999995</v>
      </c>
      <c r="N7" s="71">
        <v>20.746179000000001</v>
      </c>
      <c r="O7" s="71">
        <v>16.707025000000002</v>
      </c>
    </row>
    <row r="8" spans="1:17" x14ac:dyDescent="0.3">
      <c r="A8" s="28">
        <v>2013</v>
      </c>
      <c r="B8" s="71">
        <v>341.58311600000002</v>
      </c>
      <c r="C8" s="71">
        <v>55.191657999999997</v>
      </c>
      <c r="D8" s="71">
        <v>28.196490000000001</v>
      </c>
      <c r="E8" s="71">
        <v>217.976842</v>
      </c>
      <c r="F8" s="71">
        <v>497.07266700000002</v>
      </c>
      <c r="G8" s="71">
        <v>763.76414999999997</v>
      </c>
      <c r="H8" s="71">
        <v>917.42754400000001</v>
      </c>
      <c r="I8" s="71">
        <v>395.56471199999999</v>
      </c>
      <c r="J8" s="71">
        <v>522.07385199999999</v>
      </c>
      <c r="K8" s="71">
        <v>850.26686199999995</v>
      </c>
      <c r="L8" s="71">
        <v>48.808689000000001</v>
      </c>
      <c r="M8" s="71">
        <v>104.49314200000001</v>
      </c>
      <c r="N8" s="71">
        <v>21.153583000000001</v>
      </c>
      <c r="O8" s="71">
        <v>12.571384</v>
      </c>
    </row>
    <row r="9" spans="1:17" x14ac:dyDescent="0.3">
      <c r="A9" s="28">
        <v>2014</v>
      </c>
      <c r="B9" s="71">
        <v>350.23874799999999</v>
      </c>
      <c r="C9" s="71">
        <v>41.189131000000003</v>
      </c>
      <c r="D9" s="71">
        <v>22.127993</v>
      </c>
      <c r="E9" s="71">
        <v>230.41560899999999</v>
      </c>
      <c r="F9" s="71">
        <v>520.62984700000004</v>
      </c>
      <c r="G9" s="71">
        <v>755.65593699999999</v>
      </c>
      <c r="H9" s="71">
        <v>705.608655</v>
      </c>
      <c r="I9" s="71">
        <v>445.982664</v>
      </c>
      <c r="J9" s="71">
        <v>542.89191600000004</v>
      </c>
      <c r="K9" s="71">
        <v>867.51597300000003</v>
      </c>
      <c r="L9" s="71">
        <v>44.159861999999997</v>
      </c>
      <c r="M9" s="71">
        <v>92.295580000000001</v>
      </c>
      <c r="N9" s="71">
        <v>18.655275</v>
      </c>
      <c r="O9" s="71">
        <v>17.553114999999998</v>
      </c>
    </row>
    <row r="10" spans="1:17" x14ac:dyDescent="0.3">
      <c r="A10" s="28">
        <v>2015</v>
      </c>
      <c r="B10" s="71">
        <v>367.96633000000003</v>
      </c>
      <c r="C10" s="71">
        <v>42.087755999999999</v>
      </c>
      <c r="D10" s="71">
        <v>19.377383999999999</v>
      </c>
      <c r="E10" s="71">
        <v>231.94132999999999</v>
      </c>
      <c r="F10" s="71">
        <v>550.84310900000003</v>
      </c>
      <c r="G10" s="71">
        <v>813.41985099999999</v>
      </c>
      <c r="H10" s="71">
        <v>694.15139399999998</v>
      </c>
      <c r="I10" s="71">
        <v>415.03404399999999</v>
      </c>
      <c r="J10" s="71">
        <v>566.35151399999995</v>
      </c>
      <c r="K10" s="71">
        <v>1008.22576</v>
      </c>
      <c r="L10" s="71">
        <v>50.332129000000002</v>
      </c>
      <c r="M10" s="71">
        <v>110.45858200000001</v>
      </c>
      <c r="N10" s="71">
        <v>17.415734</v>
      </c>
      <c r="O10" s="71">
        <v>20.928612000000001</v>
      </c>
    </row>
    <row r="11" spans="1:17" x14ac:dyDescent="0.3">
      <c r="A11" s="28">
        <v>2016</v>
      </c>
      <c r="B11" s="71">
        <v>400.97346499999998</v>
      </c>
      <c r="C11" s="71">
        <v>27.755908999999999</v>
      </c>
      <c r="D11" s="71">
        <v>20.603384999999999</v>
      </c>
      <c r="E11" s="71">
        <v>197.51022</v>
      </c>
      <c r="F11" s="71">
        <v>536.10793899999999</v>
      </c>
      <c r="G11" s="71">
        <v>945.36918900000001</v>
      </c>
      <c r="H11" s="71">
        <v>777.30806299999995</v>
      </c>
      <c r="I11" s="71">
        <v>449.72038800000001</v>
      </c>
      <c r="J11" s="71">
        <v>626.06651799999997</v>
      </c>
      <c r="K11" s="71">
        <v>1145.7131589999999</v>
      </c>
      <c r="L11" s="71">
        <v>53.119202999999999</v>
      </c>
      <c r="M11" s="71">
        <v>117.78733</v>
      </c>
      <c r="N11" s="71">
        <v>16.912759999999999</v>
      </c>
      <c r="O11" s="71">
        <v>16.882771999999999</v>
      </c>
      <c r="P11"/>
    </row>
    <row r="12" spans="1:17" x14ac:dyDescent="0.3">
      <c r="A12" s="28">
        <v>2017</v>
      </c>
      <c r="B12" s="71">
        <v>421.81346100000002</v>
      </c>
      <c r="C12" s="71">
        <v>29.008382000000001</v>
      </c>
      <c r="D12" s="71">
        <v>21.067330999999999</v>
      </c>
      <c r="E12" s="71">
        <v>205.146018</v>
      </c>
      <c r="F12" s="71">
        <v>543.69778599999995</v>
      </c>
      <c r="G12" s="71">
        <v>949.24442999999997</v>
      </c>
      <c r="H12" s="71">
        <v>772.74591699999996</v>
      </c>
      <c r="I12" s="71">
        <v>447.59998899999999</v>
      </c>
      <c r="J12" s="71">
        <v>644.41123000000005</v>
      </c>
      <c r="K12" s="71">
        <v>1234.329675</v>
      </c>
      <c r="L12" s="71">
        <v>48.235692</v>
      </c>
      <c r="M12" s="71">
        <v>71.588548000000003</v>
      </c>
      <c r="N12" s="71">
        <v>16.849681</v>
      </c>
      <c r="O12" s="71">
        <v>15.170845999999999</v>
      </c>
      <c r="P12"/>
    </row>
    <row r="13" spans="1:17" x14ac:dyDescent="0.3">
      <c r="A13" s="28">
        <v>2018</v>
      </c>
      <c r="B13" s="71">
        <v>433.39053999999999</v>
      </c>
      <c r="C13" s="71">
        <v>28.360969000000001</v>
      </c>
      <c r="D13" s="71">
        <v>23.031068999999999</v>
      </c>
      <c r="E13" s="71">
        <v>174.05895699999999</v>
      </c>
      <c r="F13" s="71">
        <v>485.86202200000002</v>
      </c>
      <c r="G13" s="71">
        <v>901.77953300000001</v>
      </c>
      <c r="H13" s="71">
        <v>771.82081600000004</v>
      </c>
      <c r="I13" s="71">
        <v>360.81815799999998</v>
      </c>
      <c r="J13" s="71">
        <v>613.29314799999997</v>
      </c>
      <c r="K13" s="71">
        <v>1193.68517</v>
      </c>
      <c r="L13" s="71">
        <v>49.039282</v>
      </c>
      <c r="M13" s="71">
        <v>40.749659000000001</v>
      </c>
      <c r="N13" s="71">
        <v>19.843608</v>
      </c>
      <c r="O13" s="71">
        <v>12.955436000000001</v>
      </c>
      <c r="P13"/>
    </row>
    <row r="14" spans="1:17" x14ac:dyDescent="0.3">
      <c r="A14" s="28">
        <v>2019</v>
      </c>
      <c r="B14" s="71">
        <v>471.168092</v>
      </c>
      <c r="C14" s="71">
        <v>25.249884999999999</v>
      </c>
      <c r="D14" s="71">
        <v>20.797847000000001</v>
      </c>
      <c r="E14" s="71">
        <v>164.01657599999999</v>
      </c>
      <c r="F14" s="71">
        <v>458.61180000000002</v>
      </c>
      <c r="G14" s="71">
        <v>893.55940699999996</v>
      </c>
      <c r="H14" s="71">
        <v>784.59789000000001</v>
      </c>
      <c r="I14" s="71">
        <v>435.50968399999999</v>
      </c>
      <c r="J14" s="71">
        <v>685.46118200000001</v>
      </c>
      <c r="K14" s="71">
        <v>1217.5273520000001</v>
      </c>
      <c r="L14" s="71">
        <v>49.887020999999997</v>
      </c>
      <c r="M14" s="71">
        <v>39.323214999999998</v>
      </c>
      <c r="N14" s="71">
        <v>18.662140999999998</v>
      </c>
      <c r="O14" s="71">
        <v>10.370540999999999</v>
      </c>
      <c r="P14"/>
    </row>
    <row r="15" spans="1:17" x14ac:dyDescent="0.3">
      <c r="A15" s="28">
        <v>2020</v>
      </c>
      <c r="B15" s="71">
        <v>463.65101600000003</v>
      </c>
      <c r="C15" s="71">
        <v>29.972541</v>
      </c>
      <c r="D15" s="71">
        <v>24.185490000000001</v>
      </c>
      <c r="E15" s="71">
        <v>166.64307099999999</v>
      </c>
      <c r="F15" s="71">
        <v>483.90333800000002</v>
      </c>
      <c r="G15" s="71">
        <v>1037.1367680000001</v>
      </c>
      <c r="H15" s="71">
        <v>870.23250800000005</v>
      </c>
      <c r="I15" s="71">
        <v>423.61742299999997</v>
      </c>
      <c r="J15" s="71">
        <v>725.51613099999997</v>
      </c>
      <c r="K15" s="71">
        <v>1308.2901469999999</v>
      </c>
      <c r="L15" s="71">
        <v>37.350538</v>
      </c>
      <c r="M15" s="71">
        <v>27.777242000000001</v>
      </c>
      <c r="N15" s="71">
        <v>13.005836</v>
      </c>
      <c r="O15" s="71">
        <v>10.692275</v>
      </c>
      <c r="P15"/>
      <c r="Q15"/>
    </row>
    <row r="16" spans="1:17" x14ac:dyDescent="0.3">
      <c r="A16" s="28">
        <v>2021</v>
      </c>
      <c r="B16" s="71">
        <v>440.78762599999999</v>
      </c>
      <c r="C16" s="71">
        <v>37.223956999999999</v>
      </c>
      <c r="D16" s="71">
        <v>26.602775999999999</v>
      </c>
      <c r="E16" s="71">
        <v>194.31353100000001</v>
      </c>
      <c r="F16" s="71">
        <v>518.42422699999997</v>
      </c>
      <c r="G16" s="71">
        <v>1090.6315810000001</v>
      </c>
      <c r="H16" s="71">
        <v>850.95667800000001</v>
      </c>
      <c r="I16" s="71">
        <v>504.06138600000003</v>
      </c>
      <c r="J16" s="71">
        <v>776.06764899999996</v>
      </c>
      <c r="K16" s="71">
        <v>1420.969002</v>
      </c>
      <c r="L16" s="71">
        <v>46.536051</v>
      </c>
      <c r="M16" s="71">
        <v>35.484591999999999</v>
      </c>
      <c r="N16" s="71">
        <v>20.474602000000001</v>
      </c>
      <c r="O16" s="71">
        <v>11.38847</v>
      </c>
      <c r="P16"/>
      <c r="Q16"/>
    </row>
    <row r="17" spans="1:15" x14ac:dyDescent="0.3">
      <c r="A17" s="25" t="s">
        <v>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x14ac:dyDescent="0.3">
      <c r="B18" s="33"/>
      <c r="C18" s="33"/>
      <c r="D18" s="33"/>
      <c r="E18" s="33"/>
      <c r="F18" s="49"/>
      <c r="G18" s="49"/>
      <c r="H18" s="49"/>
      <c r="I18" s="43"/>
      <c r="J18" s="49"/>
      <c r="K18" s="33"/>
      <c r="L18" s="33"/>
      <c r="M18" s="33"/>
      <c r="N18" s="44"/>
      <c r="O18" s="33"/>
    </row>
    <row r="19" spans="1:15" x14ac:dyDescent="0.3">
      <c r="B19" s="33"/>
      <c r="C19" s="33"/>
      <c r="D19" s="33"/>
      <c r="E19" s="33"/>
      <c r="F19" s="33"/>
      <c r="G19" s="33"/>
      <c r="H19" s="49"/>
      <c r="I19" s="43"/>
      <c r="J19" s="49"/>
      <c r="K19" s="33"/>
      <c r="L19" s="33"/>
      <c r="M19" s="33"/>
      <c r="N19" s="33"/>
      <c r="O19" s="33"/>
    </row>
    <row r="20" spans="1:15" x14ac:dyDescent="0.3">
      <c r="B20" s="33"/>
      <c r="C20" s="33"/>
      <c r="D20" s="33"/>
      <c r="E20" s="44"/>
      <c r="F20" s="44"/>
      <c r="G20" s="44"/>
      <c r="H20" s="44"/>
      <c r="I20" s="43"/>
      <c r="J20" s="44"/>
      <c r="K20" s="33"/>
      <c r="L20" s="44"/>
      <c r="M20" s="44"/>
      <c r="N20" s="44"/>
      <c r="O20" s="44"/>
    </row>
    <row r="21" spans="1:15" x14ac:dyDescent="0.3">
      <c r="B21" s="33"/>
      <c r="C21" s="33"/>
      <c r="D21" s="33"/>
      <c r="I21" s="43"/>
      <c r="K21" s="33"/>
    </row>
    <row r="22" spans="1:15" x14ac:dyDescent="0.3">
      <c r="B22" s="33"/>
      <c r="C22" s="33"/>
      <c r="D22" s="33"/>
      <c r="K22" s="33"/>
    </row>
    <row r="23" spans="1:15" x14ac:dyDescent="0.3">
      <c r="B23" s="33"/>
      <c r="C23" s="33"/>
      <c r="D23" s="33"/>
    </row>
    <row r="24" spans="1:15" x14ac:dyDescent="0.3">
      <c r="B24" s="33"/>
      <c r="C24" s="33"/>
      <c r="D24" s="33"/>
    </row>
    <row r="25" spans="1:15" x14ac:dyDescent="0.3">
      <c r="B25" s="33"/>
      <c r="C25" s="33"/>
      <c r="D25" s="33"/>
    </row>
    <row r="26" spans="1:15" x14ac:dyDescent="0.3">
      <c r="B26" s="33"/>
      <c r="C26" s="33"/>
      <c r="D26" s="33"/>
    </row>
    <row r="27" spans="1:15" x14ac:dyDescent="0.3">
      <c r="B27" s="33"/>
      <c r="C27" s="33"/>
      <c r="D27" s="33"/>
    </row>
    <row r="28" spans="1:15" x14ac:dyDescent="0.3">
      <c r="B28" s="33"/>
      <c r="C28" s="33"/>
      <c r="D28" s="33"/>
    </row>
    <row r="29" spans="1:15" x14ac:dyDescent="0.3">
      <c r="B29" s="33"/>
      <c r="C29" s="33"/>
      <c r="D29" s="33"/>
    </row>
    <row r="30" spans="1:15" x14ac:dyDescent="0.3">
      <c r="B30" s="33"/>
      <c r="C30" s="33"/>
      <c r="D30" s="33"/>
    </row>
    <row r="31" spans="1:15" x14ac:dyDescent="0.3">
      <c r="B31" s="33"/>
      <c r="C31" s="33"/>
      <c r="D31" s="33"/>
    </row>
    <row r="32" spans="1:15" x14ac:dyDescent="0.3">
      <c r="B32" s="33"/>
      <c r="C32" s="33"/>
      <c r="D32" s="33"/>
    </row>
    <row r="33" spans="1:4" x14ac:dyDescent="0.3">
      <c r="B33" s="33"/>
      <c r="C33" s="33"/>
      <c r="D33" s="33"/>
    </row>
    <row r="34" spans="1:4" x14ac:dyDescent="0.3">
      <c r="B34" s="33"/>
      <c r="C34" s="33"/>
      <c r="D34" s="33"/>
    </row>
    <row r="35" spans="1:4" x14ac:dyDescent="0.3">
      <c r="B35" s="33"/>
      <c r="C35" s="33"/>
      <c r="D35" s="33"/>
    </row>
    <row r="36" spans="1:4" x14ac:dyDescent="0.3">
      <c r="B36" s="33"/>
      <c r="C36" s="33"/>
      <c r="D36" s="33"/>
    </row>
    <row r="37" spans="1:4" x14ac:dyDescent="0.3">
      <c r="B37" s="33"/>
      <c r="C37" s="33"/>
      <c r="D37" s="33"/>
    </row>
    <row r="38" spans="1:4" x14ac:dyDescent="0.3">
      <c r="B38" s="33"/>
      <c r="C38" s="33"/>
      <c r="D38" s="33"/>
    </row>
    <row r="39" spans="1:4" x14ac:dyDescent="0.3">
      <c r="B39" s="33"/>
      <c r="C39" s="33"/>
      <c r="D39" s="33"/>
    </row>
    <row r="40" spans="1:4" x14ac:dyDescent="0.3">
      <c r="B40" s="33"/>
      <c r="C40" s="33"/>
      <c r="D40" s="33"/>
    </row>
    <row r="41" spans="1:4" x14ac:dyDescent="0.3">
      <c r="B41" s="33"/>
      <c r="C41" s="33"/>
      <c r="D41" s="33"/>
    </row>
    <row r="42" spans="1:4" x14ac:dyDescent="0.3">
      <c r="B42" s="33"/>
      <c r="C42" s="33"/>
      <c r="D42" s="33"/>
    </row>
    <row r="43" spans="1:4" x14ac:dyDescent="0.3">
      <c r="B43" s="33"/>
      <c r="C43" s="33"/>
      <c r="D43" s="33"/>
    </row>
    <row r="44" spans="1:4" x14ac:dyDescent="0.3">
      <c r="B44" s="33"/>
      <c r="C44" s="33"/>
      <c r="D44" s="33"/>
    </row>
    <row r="45" spans="1:4" x14ac:dyDescent="0.3">
      <c r="C45" s="25" t="s">
        <v>4</v>
      </c>
      <c r="D45" s="25" t="s">
        <v>5</v>
      </c>
    </row>
    <row r="46" spans="1:4" x14ac:dyDescent="0.3">
      <c r="A46" s="25" t="s">
        <v>9</v>
      </c>
      <c r="B46" s="45">
        <v>2020</v>
      </c>
      <c r="C46" s="42">
        <f>H15</f>
        <v>870.23250800000005</v>
      </c>
      <c r="D46" s="42">
        <f>I15</f>
        <v>423.61742299999997</v>
      </c>
    </row>
    <row r="47" spans="1:4" x14ac:dyDescent="0.3">
      <c r="B47" s="45">
        <v>2021</v>
      </c>
      <c r="C47" s="42">
        <f>H16</f>
        <v>850.95667800000001</v>
      </c>
      <c r="D47" s="42">
        <f>I16</f>
        <v>504.06138600000003</v>
      </c>
    </row>
    <row r="48" spans="1:4" x14ac:dyDescent="0.3">
      <c r="A48" s="25" t="s">
        <v>11</v>
      </c>
      <c r="B48" s="45">
        <v>2020</v>
      </c>
      <c r="C48" s="42">
        <f>J15</f>
        <v>725.51613099999997</v>
      </c>
      <c r="D48" s="42">
        <f>K15</f>
        <v>1308.2901469999999</v>
      </c>
    </row>
    <row r="49" spans="1:4" x14ac:dyDescent="0.3">
      <c r="B49" s="45">
        <v>2021</v>
      </c>
      <c r="C49" s="42">
        <f>J16</f>
        <v>776.06764899999996</v>
      </c>
      <c r="D49" s="42">
        <f>K16</f>
        <v>1420.969002</v>
      </c>
    </row>
    <row r="50" spans="1:4" x14ac:dyDescent="0.3">
      <c r="A50" s="25" t="s">
        <v>12</v>
      </c>
      <c r="B50" s="45">
        <v>2020</v>
      </c>
      <c r="C50" s="42">
        <f>B15</f>
        <v>463.65101600000003</v>
      </c>
      <c r="D50" s="42">
        <f>C15</f>
        <v>29.972541</v>
      </c>
    </row>
    <row r="51" spans="1:4" x14ac:dyDescent="0.3">
      <c r="B51" s="45">
        <v>2021</v>
      </c>
      <c r="C51" s="42">
        <f>B16</f>
        <v>440.78762599999999</v>
      </c>
      <c r="D51" s="42">
        <f>C16</f>
        <v>37.223956999999999</v>
      </c>
    </row>
    <row r="52" spans="1:4" x14ac:dyDescent="0.3">
      <c r="A52" s="25" t="s">
        <v>10</v>
      </c>
      <c r="B52" s="45">
        <v>2020</v>
      </c>
      <c r="C52" s="42">
        <f>F15</f>
        <v>483.90333800000002</v>
      </c>
      <c r="D52" s="42">
        <f>G15</f>
        <v>1037.1367680000001</v>
      </c>
    </row>
    <row r="53" spans="1:4" x14ac:dyDescent="0.3">
      <c r="B53" s="45">
        <v>2021</v>
      </c>
      <c r="C53" s="42">
        <f>F16</f>
        <v>518.42422699999997</v>
      </c>
      <c r="D53" s="42">
        <f>G16</f>
        <v>1090.6315810000001</v>
      </c>
    </row>
    <row r="54" spans="1:4" x14ac:dyDescent="0.3">
      <c r="A54" s="25" t="s">
        <v>13</v>
      </c>
      <c r="B54" s="45">
        <v>2020</v>
      </c>
      <c r="C54" s="42">
        <f>D15</f>
        <v>24.185490000000001</v>
      </c>
      <c r="D54" s="42">
        <f>E15</f>
        <v>166.64307099999999</v>
      </c>
    </row>
    <row r="55" spans="1:4" x14ac:dyDescent="0.3">
      <c r="B55" s="45">
        <v>2021</v>
      </c>
      <c r="C55" s="42">
        <f>D16</f>
        <v>26.602775999999999</v>
      </c>
      <c r="D55" s="42">
        <f>E16</f>
        <v>194.31353100000001</v>
      </c>
    </row>
    <row r="56" spans="1:4" x14ac:dyDescent="0.3">
      <c r="A56" s="25" t="s">
        <v>590</v>
      </c>
      <c r="B56" s="45">
        <v>2020</v>
      </c>
      <c r="C56" s="42">
        <f>L15</f>
        <v>37.350538</v>
      </c>
      <c r="D56" s="42">
        <f>M15</f>
        <v>27.777242000000001</v>
      </c>
    </row>
    <row r="57" spans="1:4" x14ac:dyDescent="0.3">
      <c r="B57" s="45">
        <v>2021</v>
      </c>
      <c r="C57" s="42">
        <f>L16</f>
        <v>46.536051</v>
      </c>
      <c r="D57" s="42">
        <f>M16</f>
        <v>35.484591999999999</v>
      </c>
    </row>
    <row r="58" spans="1:4" x14ac:dyDescent="0.3">
      <c r="A58" s="25" t="s">
        <v>589</v>
      </c>
      <c r="B58" s="45">
        <v>2020</v>
      </c>
      <c r="C58" s="42">
        <f>N15</f>
        <v>13.005836</v>
      </c>
      <c r="D58" s="42">
        <f>O15</f>
        <v>10.692275</v>
      </c>
    </row>
    <row r="59" spans="1:4" x14ac:dyDescent="0.3">
      <c r="B59" s="45">
        <v>2021</v>
      </c>
      <c r="C59" s="42">
        <f>N16</f>
        <v>20.474602000000001</v>
      </c>
      <c r="D59" s="42">
        <f>O16</f>
        <v>11.38847</v>
      </c>
    </row>
    <row r="60" spans="1:4" x14ac:dyDescent="0.3">
      <c r="B60" s="45"/>
      <c r="C60" s="33"/>
      <c r="D60" s="33"/>
    </row>
    <row r="61" spans="1:4" x14ac:dyDescent="0.3">
      <c r="B61" s="45"/>
      <c r="C61" s="33"/>
      <c r="D61" s="33"/>
    </row>
    <row r="62" spans="1:4" x14ac:dyDescent="0.3">
      <c r="C62" s="33"/>
      <c r="D62" s="33"/>
    </row>
    <row r="63" spans="1:4" x14ac:dyDescent="0.3">
      <c r="C63" s="33"/>
      <c r="D63" s="33"/>
    </row>
    <row r="64" spans="1:4" x14ac:dyDescent="0.3">
      <c r="C64" s="33"/>
      <c r="D64" s="33"/>
    </row>
    <row r="65" spans="3:4" x14ac:dyDescent="0.3">
      <c r="C65" s="33"/>
      <c r="D65" s="33"/>
    </row>
    <row r="66" spans="3:4" x14ac:dyDescent="0.3">
      <c r="C66" s="33"/>
      <c r="D66" s="33"/>
    </row>
    <row r="67" spans="3:4" x14ac:dyDescent="0.3">
      <c r="C67" s="33"/>
      <c r="D67" s="33"/>
    </row>
    <row r="68" spans="3:4" x14ac:dyDescent="0.3">
      <c r="C68" s="33"/>
      <c r="D68" s="33"/>
    </row>
    <row r="69" spans="3:4" x14ac:dyDescent="0.3">
      <c r="C69" s="33"/>
      <c r="D69" s="33"/>
    </row>
    <row r="70" spans="3:4" x14ac:dyDescent="0.3">
      <c r="C70" s="33"/>
      <c r="D70" s="33"/>
    </row>
    <row r="71" spans="3:4" x14ac:dyDescent="0.3">
      <c r="C71" s="33"/>
      <c r="D71" s="33"/>
    </row>
    <row r="72" spans="3:4" x14ac:dyDescent="0.3">
      <c r="C72" s="33"/>
      <c r="D72" s="33"/>
    </row>
    <row r="73" spans="3:4" x14ac:dyDescent="0.3">
      <c r="C73" s="33"/>
      <c r="D73" s="33"/>
    </row>
    <row r="74" spans="3:4" x14ac:dyDescent="0.3">
      <c r="C74" s="33"/>
      <c r="D74" s="33"/>
    </row>
    <row r="75" spans="3:4" x14ac:dyDescent="0.3">
      <c r="C75" s="33"/>
      <c r="D75" s="33"/>
    </row>
  </sheetData>
  <mergeCells count="8">
    <mergeCell ref="A3:A4"/>
    <mergeCell ref="N3:O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R65"/>
  <sheetViews>
    <sheetView showGridLines="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1.5703125" defaultRowHeight="15.75" x14ac:dyDescent="0.3"/>
  <cols>
    <col min="1" max="1" width="28.28515625" style="25" customWidth="1"/>
    <col min="2" max="17" width="12.28515625" style="25" customWidth="1"/>
    <col min="18" max="16384" width="11.5703125" style="25"/>
  </cols>
  <sheetData>
    <row r="1" spans="1:18" ht="18.75" x14ac:dyDescent="0.35">
      <c r="A1" s="29" t="s">
        <v>611</v>
      </c>
    </row>
    <row r="2" spans="1:18" x14ac:dyDescent="0.3">
      <c r="A2" s="36"/>
    </row>
    <row r="3" spans="1:18" x14ac:dyDescent="0.3">
      <c r="A3" s="46"/>
      <c r="B3" s="91" t="s">
        <v>12</v>
      </c>
      <c r="C3" s="91"/>
      <c r="D3" s="91" t="s">
        <v>13</v>
      </c>
      <c r="E3" s="91"/>
      <c r="F3" s="91" t="s">
        <v>10</v>
      </c>
      <c r="G3" s="91"/>
      <c r="H3" s="91" t="s">
        <v>9</v>
      </c>
      <c r="I3" s="91"/>
      <c r="J3" s="92" t="s">
        <v>11</v>
      </c>
      <c r="K3" s="93"/>
      <c r="L3" s="92" t="s">
        <v>590</v>
      </c>
      <c r="M3" s="93"/>
      <c r="N3" s="91" t="s">
        <v>589</v>
      </c>
      <c r="O3" s="91"/>
      <c r="P3" s="94" t="s">
        <v>15</v>
      </c>
      <c r="Q3" s="94"/>
    </row>
    <row r="4" spans="1:18" ht="31.5" x14ac:dyDescent="0.3">
      <c r="A4" s="46" t="s">
        <v>14</v>
      </c>
      <c r="B4" s="30" t="s">
        <v>7</v>
      </c>
      <c r="C4" s="30" t="s">
        <v>8</v>
      </c>
      <c r="D4" s="30" t="s">
        <v>7</v>
      </c>
      <c r="E4" s="30" t="s">
        <v>8</v>
      </c>
      <c r="F4" s="30" t="s">
        <v>7</v>
      </c>
      <c r="G4" s="30" t="s">
        <v>8</v>
      </c>
      <c r="H4" s="30" t="s">
        <v>7</v>
      </c>
      <c r="I4" s="30" t="s">
        <v>8</v>
      </c>
      <c r="J4" s="30" t="s">
        <v>7</v>
      </c>
      <c r="K4" s="30" t="s">
        <v>8</v>
      </c>
      <c r="L4" s="30" t="s">
        <v>7</v>
      </c>
      <c r="M4" s="30" t="s">
        <v>8</v>
      </c>
      <c r="N4" s="30" t="s">
        <v>7</v>
      </c>
      <c r="O4" s="30" t="s">
        <v>8</v>
      </c>
      <c r="P4" s="47" t="s">
        <v>7</v>
      </c>
      <c r="Q4" s="47" t="s">
        <v>8</v>
      </c>
    </row>
    <row r="5" spans="1:18" x14ac:dyDescent="0.3">
      <c r="A5" s="26" t="s">
        <v>6</v>
      </c>
      <c r="B5" s="71">
        <v>440.78762599999999</v>
      </c>
      <c r="C5" s="71">
        <v>37.223956999999999</v>
      </c>
      <c r="D5" s="71">
        <v>26.602776000000002</v>
      </c>
      <c r="E5" s="71">
        <v>194.31321299999999</v>
      </c>
      <c r="F5" s="71">
        <v>518.42422700000009</v>
      </c>
      <c r="G5" s="71">
        <v>1090.6315809999999</v>
      </c>
      <c r="H5" s="71">
        <v>850.9566779999999</v>
      </c>
      <c r="I5" s="71">
        <v>504.06138600000003</v>
      </c>
      <c r="J5" s="71">
        <v>776.06764900000007</v>
      </c>
      <c r="K5" s="71">
        <v>1420.969002</v>
      </c>
      <c r="L5" s="71">
        <v>46.536051</v>
      </c>
      <c r="M5" s="71">
        <v>35.441315000000003</v>
      </c>
      <c r="N5" s="71">
        <v>20.474602000000001</v>
      </c>
      <c r="O5" s="71">
        <v>11.38847</v>
      </c>
      <c r="P5" s="72">
        <v>2679.8496089999999</v>
      </c>
      <c r="Q5" s="72">
        <v>3294.0289239999997</v>
      </c>
    </row>
    <row r="6" spans="1:18" x14ac:dyDescent="0.3">
      <c r="A6" s="26" t="s">
        <v>434</v>
      </c>
      <c r="B6" s="71">
        <v>368.81653999999997</v>
      </c>
      <c r="C6" s="71">
        <v>32.150266999999999</v>
      </c>
      <c r="D6" s="71">
        <v>13.419638000000001</v>
      </c>
      <c r="E6" s="71">
        <v>125.909364</v>
      </c>
      <c r="F6" s="71">
        <v>253.06206499999999</v>
      </c>
      <c r="G6" s="71">
        <v>863.07085199999995</v>
      </c>
      <c r="H6" s="71">
        <v>757.45996500000001</v>
      </c>
      <c r="I6" s="71">
        <v>133.30185399999999</v>
      </c>
      <c r="J6" s="71">
        <v>572.32594700000004</v>
      </c>
      <c r="K6" s="71">
        <v>756.68852100000004</v>
      </c>
      <c r="L6" s="71">
        <v>41.040024000000003</v>
      </c>
      <c r="M6" s="71">
        <v>28.125263</v>
      </c>
      <c r="N6" s="71">
        <v>14.140188</v>
      </c>
      <c r="O6" s="71">
        <v>7.5665659999999999</v>
      </c>
      <c r="P6" s="72">
        <v>2020.264367</v>
      </c>
      <c r="Q6" s="72">
        <v>1946.8126869999999</v>
      </c>
      <c r="R6" s="33"/>
    </row>
    <row r="7" spans="1:18" x14ac:dyDescent="0.3">
      <c r="A7" s="26" t="s">
        <v>568</v>
      </c>
      <c r="B7" s="71">
        <v>1.7447010000000001</v>
      </c>
      <c r="C7" s="71">
        <v>0.74417900000000003</v>
      </c>
      <c r="D7" s="71">
        <v>7.0782280000000002</v>
      </c>
      <c r="E7" s="71">
        <v>1.789903</v>
      </c>
      <c r="F7" s="71">
        <v>232.181172</v>
      </c>
      <c r="G7" s="71">
        <v>1.6374500000000001</v>
      </c>
      <c r="H7" s="71">
        <v>57.915636999999997</v>
      </c>
      <c r="I7" s="71">
        <v>8.3208780000000004</v>
      </c>
      <c r="J7" s="71">
        <v>175.32597999999999</v>
      </c>
      <c r="K7" s="71">
        <v>0.89426499999999998</v>
      </c>
      <c r="L7" s="71">
        <v>1.286883</v>
      </c>
      <c r="M7" s="71">
        <v>3.7209599999999998</v>
      </c>
      <c r="N7" s="71">
        <v>0.39521400000000001</v>
      </c>
      <c r="O7" s="71">
        <v>1.5643389999999999</v>
      </c>
      <c r="P7" s="72">
        <v>475.92781500000001</v>
      </c>
      <c r="Q7" s="72">
        <v>18.671974000000002</v>
      </c>
    </row>
    <row r="8" spans="1:18" x14ac:dyDescent="0.3">
      <c r="A8" s="26" t="s">
        <v>560</v>
      </c>
      <c r="B8" s="71">
        <v>57.896830999999999</v>
      </c>
      <c r="C8" s="71">
        <v>8.5000000000000006E-5</v>
      </c>
      <c r="D8" s="71">
        <v>1.9428350000000001</v>
      </c>
      <c r="E8" s="71">
        <v>2.9746000000000001</v>
      </c>
      <c r="F8" s="71">
        <v>0.32966299999999998</v>
      </c>
      <c r="G8" s="71">
        <v>129.76680200000001</v>
      </c>
      <c r="H8" s="71">
        <v>10.475637000000001</v>
      </c>
      <c r="I8" s="71">
        <v>44.805159000000003</v>
      </c>
      <c r="J8" s="71">
        <v>15.500992999999999</v>
      </c>
      <c r="K8" s="71">
        <v>628.50552100000004</v>
      </c>
      <c r="L8" s="71">
        <v>3.9956640000000001</v>
      </c>
      <c r="M8" s="71">
        <v>2.0008000000000001E-2</v>
      </c>
      <c r="N8" s="71">
        <v>3.6797000000000003E-2</v>
      </c>
      <c r="O8" s="71">
        <v>4.7320000000000001E-2</v>
      </c>
      <c r="P8" s="72">
        <v>90.178420000000003</v>
      </c>
      <c r="Q8" s="72">
        <v>806.11949500000003</v>
      </c>
    </row>
    <row r="9" spans="1:18" x14ac:dyDescent="0.3">
      <c r="A9" s="26" t="s">
        <v>573</v>
      </c>
      <c r="B9" s="71">
        <v>0.83783200000000002</v>
      </c>
      <c r="C9" s="71">
        <v>0.38607999999999998</v>
      </c>
      <c r="D9" s="71">
        <v>1.568343</v>
      </c>
      <c r="E9" s="71">
        <v>40.985244999999999</v>
      </c>
      <c r="F9" s="71">
        <v>7.596374</v>
      </c>
      <c r="G9" s="71">
        <v>55.079560000000001</v>
      </c>
      <c r="H9" s="71">
        <v>10.792417</v>
      </c>
      <c r="I9" s="71">
        <v>250.776568</v>
      </c>
      <c r="J9" s="71">
        <v>2.5421330000000002</v>
      </c>
      <c r="K9" s="71">
        <v>13.641515</v>
      </c>
      <c r="L9" s="71">
        <v>3.1002999999999999E-2</v>
      </c>
      <c r="M9" s="71">
        <v>0.179428</v>
      </c>
      <c r="N9" s="71">
        <v>0.28994199999999998</v>
      </c>
      <c r="O9" s="71">
        <v>0.19823099999999999</v>
      </c>
      <c r="P9" s="72">
        <v>23.658044</v>
      </c>
      <c r="Q9" s="72">
        <v>361.24662699999999</v>
      </c>
    </row>
    <row r="10" spans="1:18" x14ac:dyDescent="0.3">
      <c r="A10" s="26" t="s">
        <v>569</v>
      </c>
      <c r="B10" s="71">
        <v>7.1489099999999999</v>
      </c>
      <c r="C10" s="71">
        <v>3.9074999999999999E-2</v>
      </c>
      <c r="D10" s="71">
        <v>0.176846</v>
      </c>
      <c r="E10" s="71">
        <v>0.92964599999999997</v>
      </c>
      <c r="F10" s="71">
        <v>11.23976</v>
      </c>
      <c r="G10" s="71">
        <v>12.728145</v>
      </c>
      <c r="H10" s="71">
        <v>1.0220880000000001</v>
      </c>
      <c r="I10" s="71">
        <v>9.6758999999999998E-2</v>
      </c>
      <c r="J10" s="71">
        <v>2.2408790000000001</v>
      </c>
      <c r="K10" s="71">
        <v>0.95069899999999996</v>
      </c>
      <c r="L10" s="71"/>
      <c r="M10" s="71">
        <v>5.6340000000000001E-2</v>
      </c>
      <c r="N10" s="71">
        <v>1.7059000000000001E-2</v>
      </c>
      <c r="O10" s="71">
        <v>0.25761200000000001</v>
      </c>
      <c r="P10" s="72">
        <v>21.845542000000002</v>
      </c>
      <c r="Q10" s="72">
        <v>15.058276000000001</v>
      </c>
    </row>
    <row r="11" spans="1:18" x14ac:dyDescent="0.3">
      <c r="A11" s="26" t="s">
        <v>566</v>
      </c>
      <c r="B11" s="71">
        <v>1.943325</v>
      </c>
      <c r="C11" s="71">
        <v>1.3013440000000001</v>
      </c>
      <c r="D11" s="71">
        <v>0.18917999999999999</v>
      </c>
      <c r="E11" s="71">
        <v>2.095237</v>
      </c>
      <c r="F11" s="71">
        <v>4.4501720000000002</v>
      </c>
      <c r="G11" s="71">
        <v>2.9864000000000002</v>
      </c>
      <c r="H11" s="71">
        <v>5.1288919999999996</v>
      </c>
      <c r="I11" s="71">
        <v>1.5341070000000001</v>
      </c>
      <c r="J11" s="71">
        <v>0.66542400000000002</v>
      </c>
      <c r="K11" s="71">
        <v>4.6527120000000002</v>
      </c>
      <c r="L11" s="71">
        <v>0.171875</v>
      </c>
      <c r="M11" s="71">
        <v>0.109039</v>
      </c>
      <c r="N11" s="71">
        <v>5.2724089999999997</v>
      </c>
      <c r="O11" s="71">
        <v>0.15531400000000001</v>
      </c>
      <c r="P11" s="72">
        <v>17.821277000000002</v>
      </c>
      <c r="Q11" s="72">
        <v>12.834153000000001</v>
      </c>
    </row>
    <row r="12" spans="1:18" x14ac:dyDescent="0.3">
      <c r="A12" s="26" t="s">
        <v>561</v>
      </c>
      <c r="B12" s="71">
        <v>2.277612</v>
      </c>
      <c r="C12" s="71">
        <v>4.0000000000000003E-5</v>
      </c>
      <c r="D12" s="71">
        <v>1.161605</v>
      </c>
      <c r="E12" s="71">
        <v>8.3681249999999991</v>
      </c>
      <c r="F12" s="71">
        <v>0.98177300000000001</v>
      </c>
      <c r="G12" s="71">
        <v>20.241584</v>
      </c>
      <c r="H12" s="71">
        <v>6.1140119999999998</v>
      </c>
      <c r="I12" s="71">
        <v>20.482393999999999</v>
      </c>
      <c r="J12" s="71">
        <v>7.0383069999999996</v>
      </c>
      <c r="K12" s="71">
        <v>5.208507</v>
      </c>
      <c r="L12" s="71">
        <v>1.0428E-2</v>
      </c>
      <c r="M12" s="71">
        <v>0.164686</v>
      </c>
      <c r="N12" s="71">
        <v>2.9432E-2</v>
      </c>
      <c r="O12" s="71">
        <v>1.452831</v>
      </c>
      <c r="P12" s="72">
        <v>17.613168999999999</v>
      </c>
      <c r="Q12" s="72">
        <v>55.918167000000004</v>
      </c>
    </row>
    <row r="13" spans="1:18" x14ac:dyDescent="0.3">
      <c r="A13" s="26" t="s">
        <v>567</v>
      </c>
      <c r="B13" s="71">
        <v>9.7298999999999997E-2</v>
      </c>
      <c r="C13" s="71">
        <v>2.5802339999999999</v>
      </c>
      <c r="D13" s="71">
        <v>0.95146299999999995</v>
      </c>
      <c r="E13" s="71">
        <v>5.0179099999999996</v>
      </c>
      <c r="F13" s="71">
        <v>7.850695</v>
      </c>
      <c r="G13" s="71">
        <v>1.6387240000000001</v>
      </c>
      <c r="H13" s="71">
        <v>1.689433</v>
      </c>
      <c r="I13" s="71">
        <v>0.88281200000000004</v>
      </c>
      <c r="J13" s="71">
        <v>0.151725</v>
      </c>
      <c r="K13" s="71">
        <v>5.9796990000000001</v>
      </c>
      <c r="L13" s="71"/>
      <c r="M13" s="71">
        <v>2.7352850000000002</v>
      </c>
      <c r="N13" s="71">
        <v>0.28103899999999998</v>
      </c>
      <c r="O13" s="71">
        <v>9.7464999999999996E-2</v>
      </c>
      <c r="P13" s="72">
        <v>11.021654</v>
      </c>
      <c r="Q13" s="72">
        <v>18.932129</v>
      </c>
    </row>
    <row r="14" spans="1:18" x14ac:dyDescent="0.3">
      <c r="A14" s="26" t="s">
        <v>575</v>
      </c>
      <c r="B14" s="71">
        <v>9.8410000000000008E-3</v>
      </c>
      <c r="C14" s="71">
        <v>1.7649999999999999E-2</v>
      </c>
      <c r="D14" s="71">
        <v>5.4142999999999997E-2</v>
      </c>
      <c r="E14" s="71">
        <v>5.3565129999999996</v>
      </c>
      <c r="F14" s="71">
        <v>2.7820000000000002E-3</v>
      </c>
      <c r="G14" s="71">
        <v>3.1782840000000001</v>
      </c>
      <c r="H14" s="71">
        <v>0.29577100000000001</v>
      </c>
      <c r="I14" s="71">
        <v>31.703938000000001</v>
      </c>
      <c r="J14" s="71">
        <v>6.9622000000000003E-2</v>
      </c>
      <c r="K14" s="71">
        <v>3.1993809999999998</v>
      </c>
      <c r="L14" s="71"/>
      <c r="M14" s="71">
        <v>0.274787</v>
      </c>
      <c r="N14" s="71">
        <v>1.2522E-2</v>
      </c>
      <c r="O14" s="71">
        <v>6.6699999999999995E-4</v>
      </c>
      <c r="P14" s="72">
        <v>0.44468099999999999</v>
      </c>
      <c r="Q14" s="72">
        <v>43.731220000000008</v>
      </c>
    </row>
    <row r="15" spans="1:18" x14ac:dyDescent="0.3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8" x14ac:dyDescent="0.3">
      <c r="A16" s="53" t="s">
        <v>244</v>
      </c>
      <c r="B16" s="71">
        <v>45.961177999999997</v>
      </c>
      <c r="C16" s="71">
        <v>25.982938000000001</v>
      </c>
      <c r="D16" s="71">
        <v>1.514438</v>
      </c>
      <c r="E16" s="71">
        <v>25.553203</v>
      </c>
      <c r="F16" s="71">
        <v>83.991245000000006</v>
      </c>
      <c r="G16" s="71">
        <v>761.87861699999996</v>
      </c>
      <c r="H16" s="71">
        <v>400.17970500000001</v>
      </c>
      <c r="I16" s="71">
        <v>19.436444000000002</v>
      </c>
      <c r="J16" s="71">
        <v>68.283653000000001</v>
      </c>
      <c r="K16" s="71">
        <v>677.290346</v>
      </c>
      <c r="L16" s="71">
        <v>9.5499179999999999</v>
      </c>
      <c r="M16" s="71">
        <v>21.500772000000001</v>
      </c>
      <c r="N16" s="71">
        <v>7.6725760000000003</v>
      </c>
      <c r="O16" s="71">
        <v>5.0619969999999999</v>
      </c>
      <c r="P16" s="72">
        <v>617.15271299999995</v>
      </c>
      <c r="Q16" s="72">
        <v>1536.7043169999999</v>
      </c>
    </row>
    <row r="17" spans="1:17" x14ac:dyDescent="0.3">
      <c r="A17" s="53" t="s">
        <v>265</v>
      </c>
      <c r="B17" s="71">
        <v>295.58999799999998</v>
      </c>
      <c r="C17" s="71">
        <v>0.30613000000000001</v>
      </c>
      <c r="D17" s="71">
        <v>3.536117</v>
      </c>
      <c r="E17" s="71">
        <v>23.590717999999999</v>
      </c>
      <c r="F17" s="71">
        <v>49.848680000000002</v>
      </c>
      <c r="G17" s="71">
        <v>39.070208999999998</v>
      </c>
      <c r="H17" s="71">
        <v>73.973315999999997</v>
      </c>
      <c r="I17" s="71">
        <v>12.561987</v>
      </c>
      <c r="J17" s="71">
        <v>85.066869999999994</v>
      </c>
      <c r="K17" s="71">
        <v>12.763496999999999</v>
      </c>
      <c r="L17" s="71">
        <v>14.071021999999999</v>
      </c>
      <c r="M17" s="71">
        <v>4.5995210000000002</v>
      </c>
      <c r="N17" s="71">
        <v>4.7593379999999996</v>
      </c>
      <c r="O17" s="71">
        <v>0.40105099999999999</v>
      </c>
      <c r="P17" s="72">
        <v>526.84534099999996</v>
      </c>
      <c r="Q17" s="72">
        <v>93.293113000000005</v>
      </c>
    </row>
    <row r="18" spans="1:17" x14ac:dyDescent="0.3">
      <c r="A18" s="53" t="s">
        <v>228</v>
      </c>
      <c r="B18" s="71">
        <v>0.62605200000000005</v>
      </c>
      <c r="C18" s="71">
        <v>0.18697900000000001</v>
      </c>
      <c r="D18" s="71">
        <v>5.4328729999999998</v>
      </c>
      <c r="E18" s="71">
        <v>3.0117999999999999E-2</v>
      </c>
      <c r="F18" s="71">
        <v>150.95247499999999</v>
      </c>
      <c r="G18" s="71">
        <v>4.8951000000000001E-2</v>
      </c>
      <c r="H18" s="71">
        <v>8.6956779999999991</v>
      </c>
      <c r="I18" s="71">
        <v>1.311E-2</v>
      </c>
      <c r="J18" s="71">
        <v>124.315359</v>
      </c>
      <c r="K18" s="71">
        <v>1.1084E-2</v>
      </c>
      <c r="L18" s="71">
        <v>0.30295299999999997</v>
      </c>
      <c r="M18" s="71">
        <v>3.0000000000000001E-6</v>
      </c>
      <c r="N18" s="71">
        <v>5.0074E-2</v>
      </c>
      <c r="O18" s="71">
        <v>2.4680000000000001E-3</v>
      </c>
      <c r="P18" s="72">
        <v>290.37546400000002</v>
      </c>
      <c r="Q18" s="72">
        <v>0.292713</v>
      </c>
    </row>
    <row r="19" spans="1:17" x14ac:dyDescent="0.3">
      <c r="A19" s="53" t="s">
        <v>237</v>
      </c>
      <c r="B19" s="71">
        <v>1.6844710000000001</v>
      </c>
      <c r="C19" s="71">
        <v>1.4007639999999999</v>
      </c>
      <c r="D19" s="71">
        <v>3.5185650000000002</v>
      </c>
      <c r="E19" s="71">
        <v>7.7743320000000002</v>
      </c>
      <c r="F19" s="71">
        <v>34.268174999999999</v>
      </c>
      <c r="G19" s="71">
        <v>6.204199</v>
      </c>
      <c r="H19" s="71">
        <v>54.105238999999997</v>
      </c>
      <c r="I19" s="71">
        <v>10.180863</v>
      </c>
      <c r="J19" s="71">
        <v>159.09764100000001</v>
      </c>
      <c r="K19" s="71">
        <v>2.80647</v>
      </c>
      <c r="L19" s="71">
        <v>1.09789</v>
      </c>
      <c r="M19" s="71">
        <v>4.9119999999999997E-3</v>
      </c>
      <c r="N19" s="71">
        <v>0.29128100000000001</v>
      </c>
      <c r="O19" s="71">
        <v>0.24096899999999999</v>
      </c>
      <c r="P19" s="72">
        <v>254.06326200000001</v>
      </c>
      <c r="Q19" s="72">
        <v>28.612508999999999</v>
      </c>
    </row>
    <row r="20" spans="1:17" x14ac:dyDescent="0.3">
      <c r="A20" s="11" t="s">
        <v>298</v>
      </c>
      <c r="B20" s="71">
        <v>4.0406789999999999</v>
      </c>
      <c r="C20" s="71">
        <v>0.64451899999999995</v>
      </c>
      <c r="D20" s="71">
        <v>1.6129359999999999</v>
      </c>
      <c r="E20" s="71">
        <v>57.179661000000003</v>
      </c>
      <c r="F20" s="71">
        <v>22.439042000000001</v>
      </c>
      <c r="G20" s="71">
        <v>3.9884629999999999</v>
      </c>
      <c r="H20" s="71">
        <v>7.2134939999999999</v>
      </c>
      <c r="I20" s="71">
        <v>3.0793620000000002</v>
      </c>
      <c r="J20" s="71">
        <v>87.421341999999996</v>
      </c>
      <c r="K20" s="71">
        <v>45.068246000000002</v>
      </c>
      <c r="L20" s="71">
        <v>1.585286</v>
      </c>
      <c r="M20" s="71">
        <v>0.204156</v>
      </c>
      <c r="N20" s="71">
        <v>0</v>
      </c>
      <c r="O20" s="71">
        <v>0.97058199999999994</v>
      </c>
      <c r="P20" s="72">
        <v>124.31277900000001</v>
      </c>
      <c r="Q20" s="72">
        <v>111.134989</v>
      </c>
    </row>
    <row r="21" spans="1:17" x14ac:dyDescent="0.3">
      <c r="A21" s="11" t="s">
        <v>250</v>
      </c>
      <c r="B21" s="71">
        <v>1.098174</v>
      </c>
      <c r="C21" s="71">
        <v>0.54503100000000004</v>
      </c>
      <c r="D21" s="71">
        <v>0.50583</v>
      </c>
      <c r="E21" s="71">
        <v>0.20091999999999999</v>
      </c>
      <c r="F21" s="71">
        <v>70.333720999999997</v>
      </c>
      <c r="G21" s="71">
        <v>0.21787699999999999</v>
      </c>
      <c r="H21" s="71">
        <v>15.441098</v>
      </c>
      <c r="I21" s="71">
        <v>0.28444700000000001</v>
      </c>
      <c r="J21" s="71">
        <v>31.157806999999998</v>
      </c>
      <c r="K21" s="71">
        <v>0.45624700000000001</v>
      </c>
      <c r="L21" s="71">
        <v>0.44941500000000001</v>
      </c>
      <c r="M21" s="71">
        <v>3.718477</v>
      </c>
      <c r="N21" s="71">
        <v>0.210677</v>
      </c>
      <c r="O21" s="71">
        <v>7.0429999999999998E-3</v>
      </c>
      <c r="P21" s="72">
        <v>119.19672199999999</v>
      </c>
      <c r="Q21" s="72">
        <v>5.4300420000000003</v>
      </c>
    </row>
    <row r="22" spans="1:17" x14ac:dyDescent="0.3">
      <c r="A22" s="11" t="s">
        <v>303</v>
      </c>
      <c r="B22" s="71">
        <v>3.0302250000000002</v>
      </c>
      <c r="C22" s="71">
        <v>5.0000000000000002E-5</v>
      </c>
      <c r="D22" s="71">
        <v>1.1454000000000001E-2</v>
      </c>
      <c r="E22" s="71">
        <v>0.22969800000000001</v>
      </c>
      <c r="F22" s="71">
        <v>12.647288</v>
      </c>
      <c r="G22" s="71">
        <v>4.7437050000000003</v>
      </c>
      <c r="H22" s="71">
        <v>28.893042999999999</v>
      </c>
      <c r="I22" s="71">
        <v>0.57489800000000002</v>
      </c>
      <c r="J22" s="71">
        <v>34.947256000000003</v>
      </c>
      <c r="K22" s="71">
        <v>4.7910029999999999</v>
      </c>
      <c r="L22" s="71">
        <v>3.385E-3</v>
      </c>
      <c r="M22" s="71">
        <v>6.3672999999999993E-2</v>
      </c>
      <c r="N22" s="71">
        <v>2.6600000000000001E-4</v>
      </c>
      <c r="O22" s="71">
        <v>0.59671600000000002</v>
      </c>
      <c r="P22" s="72">
        <v>79.532916999999998</v>
      </c>
      <c r="Q22" s="72">
        <v>10.999743</v>
      </c>
    </row>
    <row r="23" spans="1:17" x14ac:dyDescent="0.3">
      <c r="A23" s="11" t="s">
        <v>218</v>
      </c>
      <c r="B23" s="71">
        <v>0.71770699999999998</v>
      </c>
      <c r="C23" s="71">
        <v>0.910941</v>
      </c>
      <c r="D23" s="71">
        <v>1.985892</v>
      </c>
      <c r="E23" s="71">
        <v>5.8404369999999997</v>
      </c>
      <c r="F23" s="71">
        <v>17.620522999999999</v>
      </c>
      <c r="G23" s="71">
        <v>4.3339040000000004</v>
      </c>
      <c r="H23" s="71">
        <v>22.658709999999999</v>
      </c>
      <c r="I23" s="71">
        <v>2.4008829999999999</v>
      </c>
      <c r="J23" s="71">
        <v>28.759105999999999</v>
      </c>
      <c r="K23" s="71">
        <v>10.582735</v>
      </c>
      <c r="L23" s="71">
        <v>0.98140899999999998</v>
      </c>
      <c r="M23" s="71">
        <v>9.3629999999999998E-3</v>
      </c>
      <c r="N23" s="71">
        <v>0.207176</v>
      </c>
      <c r="O23" s="71">
        <v>0.140656</v>
      </c>
      <c r="P23" s="72">
        <v>72.930522999999994</v>
      </c>
      <c r="Q23" s="72">
        <v>24.218919</v>
      </c>
    </row>
    <row r="24" spans="1:17" x14ac:dyDescent="0.3">
      <c r="A24" s="11" t="s">
        <v>214</v>
      </c>
      <c r="B24" s="71">
        <v>3.0025E-2</v>
      </c>
      <c r="C24" s="71">
        <v>1.36E-4</v>
      </c>
      <c r="D24" s="71">
        <v>0.35876599999999997</v>
      </c>
      <c r="E24" s="71">
        <v>0.66008999999999995</v>
      </c>
      <c r="F24" s="71">
        <v>2.094875</v>
      </c>
      <c r="G24" s="71">
        <v>2.1120000000000002E-3</v>
      </c>
      <c r="H24" s="71">
        <v>55.198076</v>
      </c>
      <c r="I24" s="71">
        <v>17.099997999999999</v>
      </c>
      <c r="J24" s="71">
        <v>10.138455</v>
      </c>
      <c r="K24" s="71">
        <v>7.2736999999999996E-2</v>
      </c>
      <c r="L24" s="71">
        <v>8.1313999999999997E-2</v>
      </c>
      <c r="M24" s="71">
        <v>9.4499999999999998E-4</v>
      </c>
      <c r="N24" s="71">
        <v>4.7531999999999998E-2</v>
      </c>
      <c r="O24" s="71">
        <v>3.3419999999999999E-3</v>
      </c>
      <c r="P24" s="72">
        <v>67.949043000000003</v>
      </c>
      <c r="Q24" s="72">
        <v>17.839359999999999</v>
      </c>
    </row>
    <row r="25" spans="1:17" x14ac:dyDescent="0.3">
      <c r="A25" s="11" t="s">
        <v>336</v>
      </c>
      <c r="B25" s="71">
        <v>50.247568999999999</v>
      </c>
      <c r="C25" s="71">
        <v>0</v>
      </c>
      <c r="D25" s="71">
        <v>0.14560200000000001</v>
      </c>
      <c r="E25" s="71">
        <v>6.3229999999999996E-3</v>
      </c>
      <c r="F25" s="71">
        <v>0.18906600000000001</v>
      </c>
      <c r="G25" s="71">
        <v>2.9961340000000001</v>
      </c>
      <c r="H25" s="71">
        <v>3.0032269999999999</v>
      </c>
      <c r="I25" s="71">
        <v>0</v>
      </c>
      <c r="J25" s="71">
        <v>2.4446159999999999</v>
      </c>
      <c r="K25" s="71">
        <v>1.6034E-2</v>
      </c>
      <c r="L25" s="71">
        <v>0.4022</v>
      </c>
      <c r="M25" s="71">
        <v>0</v>
      </c>
      <c r="N25" s="71">
        <v>0</v>
      </c>
      <c r="O25" s="71">
        <v>0</v>
      </c>
      <c r="P25" s="72">
        <v>56.432279999999999</v>
      </c>
      <c r="Q25" s="72">
        <v>3.018491</v>
      </c>
    </row>
    <row r="26" spans="1:17" x14ac:dyDescent="0.3">
      <c r="A26" s="25" t="s">
        <v>2</v>
      </c>
    </row>
    <row r="55" spans="1:8" x14ac:dyDescent="0.3">
      <c r="A55" s="25" t="s">
        <v>601</v>
      </c>
      <c r="B55" s="37" t="s">
        <v>12</v>
      </c>
      <c r="C55" s="37" t="s">
        <v>13</v>
      </c>
      <c r="D55" s="37" t="s">
        <v>10</v>
      </c>
      <c r="E55" s="37" t="s">
        <v>9</v>
      </c>
      <c r="F55" s="48" t="s">
        <v>11</v>
      </c>
      <c r="G55" s="48" t="s">
        <v>590</v>
      </c>
      <c r="H55" s="37" t="s">
        <v>589</v>
      </c>
    </row>
    <row r="56" spans="1:8" x14ac:dyDescent="0.3">
      <c r="A56" s="11" t="str">
        <f t="shared" ref="A56:B64" si="0">A16</f>
        <v>Espagne</v>
      </c>
      <c r="B56" s="42">
        <f t="shared" si="0"/>
        <v>45.961177999999997</v>
      </c>
      <c r="C56" s="42">
        <f t="shared" ref="C56:C64" si="1">D16</f>
        <v>1.514438</v>
      </c>
      <c r="D56" s="42">
        <f t="shared" ref="D56:D64" si="2">F16</f>
        <v>83.991245000000006</v>
      </c>
      <c r="E56" s="42">
        <f t="shared" ref="E56:E64" si="3">H16</f>
        <v>400.17970500000001</v>
      </c>
      <c r="F56" s="42">
        <f t="shared" ref="F56:F64" si="4">J16</f>
        <v>68.283653000000001</v>
      </c>
      <c r="G56" s="42">
        <f t="shared" ref="G56:G64" si="5">L16</f>
        <v>9.5499179999999999</v>
      </c>
      <c r="H56" s="42">
        <f t="shared" ref="H56:H64" si="6">N16</f>
        <v>7.6725760000000003</v>
      </c>
    </row>
    <row r="57" spans="1:8" x14ac:dyDescent="0.3">
      <c r="A57" s="11" t="str">
        <f t="shared" si="0"/>
        <v>Italie</v>
      </c>
      <c r="B57" s="42">
        <f t="shared" si="0"/>
        <v>295.58999799999998</v>
      </c>
      <c r="C57" s="42">
        <f t="shared" si="1"/>
        <v>3.536117</v>
      </c>
      <c r="D57" s="42">
        <f t="shared" si="2"/>
        <v>49.848680000000002</v>
      </c>
      <c r="E57" s="42">
        <f t="shared" si="3"/>
        <v>73.973315999999997</v>
      </c>
      <c r="F57" s="42">
        <f t="shared" si="4"/>
        <v>85.066869999999994</v>
      </c>
      <c r="G57" s="42">
        <f t="shared" si="5"/>
        <v>14.071021999999999</v>
      </c>
      <c r="H57" s="42">
        <f t="shared" si="6"/>
        <v>4.7593379999999996</v>
      </c>
    </row>
    <row r="58" spans="1:8" x14ac:dyDescent="0.3">
      <c r="A58" s="11" t="str">
        <f t="shared" si="0"/>
        <v>Suisse</v>
      </c>
      <c r="B58" s="42">
        <f t="shared" si="0"/>
        <v>0.62605200000000005</v>
      </c>
      <c r="C58" s="42">
        <f t="shared" si="1"/>
        <v>5.4328729999999998</v>
      </c>
      <c r="D58" s="42">
        <f t="shared" si="2"/>
        <v>150.95247499999999</v>
      </c>
      <c r="E58" s="42">
        <f t="shared" si="3"/>
        <v>8.6956779999999991</v>
      </c>
      <c r="F58" s="42">
        <f t="shared" si="4"/>
        <v>124.315359</v>
      </c>
      <c r="G58" s="42">
        <f t="shared" si="5"/>
        <v>0.30295299999999997</v>
      </c>
      <c r="H58" s="42">
        <f t="shared" si="6"/>
        <v>5.0074E-2</v>
      </c>
    </row>
    <row r="59" spans="1:8" x14ac:dyDescent="0.3">
      <c r="A59" s="11" t="str">
        <f t="shared" si="0"/>
        <v>Allemagne</v>
      </c>
      <c r="B59" s="42">
        <f t="shared" si="0"/>
        <v>1.6844710000000001</v>
      </c>
      <c r="C59" s="42">
        <f t="shared" si="1"/>
        <v>3.5185650000000002</v>
      </c>
      <c r="D59" s="42">
        <f t="shared" si="2"/>
        <v>34.268174999999999</v>
      </c>
      <c r="E59" s="42">
        <f t="shared" si="3"/>
        <v>54.105238999999997</v>
      </c>
      <c r="F59" s="42">
        <f t="shared" si="4"/>
        <v>159.09764100000001</v>
      </c>
      <c r="G59" s="42">
        <f t="shared" si="5"/>
        <v>1.09789</v>
      </c>
      <c r="H59" s="42">
        <f t="shared" si="6"/>
        <v>0.29128100000000001</v>
      </c>
    </row>
    <row r="60" spans="1:8" x14ac:dyDescent="0.3">
      <c r="A60" s="11" t="str">
        <f t="shared" si="0"/>
        <v>Pays-Bas</v>
      </c>
      <c r="B60" s="42">
        <f t="shared" si="0"/>
        <v>4.0406789999999999</v>
      </c>
      <c r="C60" s="42">
        <f t="shared" si="1"/>
        <v>1.6129359999999999</v>
      </c>
      <c r="D60" s="42">
        <f t="shared" si="2"/>
        <v>22.439042000000001</v>
      </c>
      <c r="E60" s="42">
        <f t="shared" si="3"/>
        <v>7.2134939999999999</v>
      </c>
      <c r="F60" s="42">
        <f t="shared" si="4"/>
        <v>87.421341999999996</v>
      </c>
      <c r="G60" s="42">
        <f t="shared" si="5"/>
        <v>1.585286</v>
      </c>
      <c r="H60" s="42">
        <f t="shared" si="6"/>
        <v>0</v>
      </c>
    </row>
    <row r="61" spans="1:8" x14ac:dyDescent="0.3">
      <c r="A61" s="11" t="str">
        <f t="shared" si="0"/>
        <v>Royaume-Uni</v>
      </c>
      <c r="B61" s="42">
        <f t="shared" si="0"/>
        <v>1.098174</v>
      </c>
      <c r="C61" s="42">
        <f t="shared" si="1"/>
        <v>0.50583</v>
      </c>
      <c r="D61" s="42">
        <f t="shared" si="2"/>
        <v>70.333720999999997</v>
      </c>
      <c r="E61" s="42">
        <f t="shared" si="3"/>
        <v>15.441098</v>
      </c>
      <c r="F61" s="42">
        <f t="shared" si="4"/>
        <v>31.157806999999998</v>
      </c>
      <c r="G61" s="42">
        <f t="shared" si="5"/>
        <v>0.44941500000000001</v>
      </c>
      <c r="H61" s="42">
        <f t="shared" si="6"/>
        <v>0.210677</v>
      </c>
    </row>
    <row r="62" spans="1:8" x14ac:dyDescent="0.3">
      <c r="A62" s="11" t="str">
        <f t="shared" si="0"/>
        <v>Pologne</v>
      </c>
      <c r="B62" s="42">
        <f t="shared" si="0"/>
        <v>3.0302250000000002</v>
      </c>
      <c r="C62" s="42">
        <f t="shared" si="1"/>
        <v>1.1454000000000001E-2</v>
      </c>
      <c r="D62" s="42">
        <f t="shared" si="2"/>
        <v>12.647288</v>
      </c>
      <c r="E62" s="42">
        <f t="shared" si="3"/>
        <v>28.893042999999999</v>
      </c>
      <c r="F62" s="42">
        <f t="shared" si="4"/>
        <v>34.947256000000003</v>
      </c>
      <c r="G62" s="42">
        <f t="shared" si="5"/>
        <v>3.385E-3</v>
      </c>
      <c r="H62" s="42">
        <f t="shared" si="6"/>
        <v>2.6600000000000001E-4</v>
      </c>
    </row>
    <row r="63" spans="1:8" x14ac:dyDescent="0.3">
      <c r="A63" s="11" t="str">
        <f t="shared" si="0"/>
        <v>Belgique</v>
      </c>
      <c r="B63" s="42">
        <f t="shared" si="0"/>
        <v>0.71770699999999998</v>
      </c>
      <c r="C63" s="42">
        <f t="shared" si="1"/>
        <v>1.985892</v>
      </c>
      <c r="D63" s="42">
        <f t="shared" si="2"/>
        <v>17.620522999999999</v>
      </c>
      <c r="E63" s="42">
        <f t="shared" si="3"/>
        <v>22.658709999999999</v>
      </c>
      <c r="F63" s="42">
        <f t="shared" si="4"/>
        <v>28.759105999999999</v>
      </c>
      <c r="G63" s="42">
        <f t="shared" si="5"/>
        <v>0.98140899999999998</v>
      </c>
      <c r="H63" s="42">
        <f t="shared" si="6"/>
        <v>0.207176</v>
      </c>
    </row>
    <row r="64" spans="1:8" x14ac:dyDescent="0.3">
      <c r="A64" s="11" t="str">
        <f t="shared" si="0"/>
        <v>Autriche</v>
      </c>
      <c r="B64" s="42">
        <f t="shared" si="0"/>
        <v>3.0025E-2</v>
      </c>
      <c r="C64" s="42">
        <f t="shared" si="1"/>
        <v>0.35876599999999997</v>
      </c>
      <c r="D64" s="42">
        <f t="shared" si="2"/>
        <v>2.094875</v>
      </c>
      <c r="E64" s="42">
        <f t="shared" si="3"/>
        <v>55.198076</v>
      </c>
      <c r="F64" s="42">
        <f t="shared" si="4"/>
        <v>10.138455</v>
      </c>
      <c r="G64" s="42">
        <f t="shared" si="5"/>
        <v>8.1313999999999997E-2</v>
      </c>
      <c r="H64" s="42">
        <f t="shared" si="6"/>
        <v>4.7531999999999998E-2</v>
      </c>
    </row>
    <row r="65" spans="1:8" x14ac:dyDescent="0.3">
      <c r="A65" s="11" t="str">
        <f t="shared" ref="A65:B65" si="7">A25</f>
        <v>Algérie</v>
      </c>
      <c r="B65" s="42">
        <f t="shared" si="7"/>
        <v>50.247568999999999</v>
      </c>
      <c r="C65" s="42">
        <f t="shared" ref="C65" si="8">D25</f>
        <v>0.14560200000000001</v>
      </c>
      <c r="D65" s="42">
        <f t="shared" ref="D65" si="9">F25</f>
        <v>0.18906600000000001</v>
      </c>
      <c r="E65" s="42">
        <f t="shared" ref="E65" si="10">H25</f>
        <v>3.0032269999999999</v>
      </c>
      <c r="F65" s="42">
        <f t="shared" ref="F65" si="11">J25</f>
        <v>2.4446159999999999</v>
      </c>
      <c r="G65" s="42">
        <f t="shared" ref="G65" si="12">L25</f>
        <v>0.4022</v>
      </c>
      <c r="H65" s="42">
        <f t="shared" ref="H65" si="13">N25</f>
        <v>0</v>
      </c>
    </row>
  </sheetData>
  <mergeCells count="8">
    <mergeCell ref="N3:O3"/>
    <mergeCell ref="P3:Q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workbookViewId="0"/>
  </sheetViews>
  <sheetFormatPr baseColWidth="10" defaultColWidth="11.5703125" defaultRowHeight="15.75" x14ac:dyDescent="0.3"/>
  <cols>
    <col min="1" max="1" width="16" style="25" customWidth="1"/>
    <col min="2" max="5" width="12.7109375" style="25" customWidth="1"/>
    <col min="6" max="6" width="11.7109375" style="25" bestFit="1" customWidth="1"/>
    <col min="7" max="7" width="12.7109375" style="25" bestFit="1" customWidth="1"/>
    <col min="8" max="10" width="11.7109375" style="25" bestFit="1" customWidth="1"/>
    <col min="11" max="13" width="12.28515625" style="25" bestFit="1" customWidth="1"/>
    <col min="14" max="16384" width="11.5703125" style="25"/>
  </cols>
  <sheetData>
    <row r="1" spans="1:10" ht="18.75" x14ac:dyDescent="0.35">
      <c r="A1" s="29" t="s">
        <v>608</v>
      </c>
      <c r="J1" s="32"/>
    </row>
    <row r="2" spans="1:10" x14ac:dyDescent="0.3">
      <c r="A2" s="36"/>
      <c r="J2" s="32"/>
    </row>
    <row r="3" spans="1:10" ht="78.75" x14ac:dyDescent="0.3">
      <c r="A3" s="46" t="s">
        <v>3</v>
      </c>
      <c r="B3" s="30" t="s">
        <v>7</v>
      </c>
      <c r="C3" s="30" t="s">
        <v>8</v>
      </c>
      <c r="D3" s="30" t="s">
        <v>594</v>
      </c>
      <c r="E3" s="30" t="s">
        <v>595</v>
      </c>
    </row>
    <row r="4" spans="1:10" x14ac:dyDescent="0.3">
      <c r="A4" s="50">
        <v>2010</v>
      </c>
      <c r="B4" s="71">
        <v>561.94997899999998</v>
      </c>
      <c r="C4" s="71">
        <v>210.383139</v>
      </c>
      <c r="D4" s="71">
        <v>2233.7975289999999</v>
      </c>
      <c r="E4" s="71">
        <v>246.884434</v>
      </c>
      <c r="F4" s="32"/>
    </row>
    <row r="5" spans="1:10" x14ac:dyDescent="0.3">
      <c r="A5" s="50">
        <v>2011</v>
      </c>
      <c r="B5" s="71">
        <v>947.860769</v>
      </c>
      <c r="C5" s="71">
        <v>317.15251499999999</v>
      </c>
      <c r="D5" s="71">
        <v>2765.5005059999999</v>
      </c>
      <c r="E5" s="71">
        <v>425.86026399999997</v>
      </c>
      <c r="F5" s="32"/>
    </row>
    <row r="6" spans="1:10" x14ac:dyDescent="0.3">
      <c r="A6" s="50">
        <v>2012</v>
      </c>
      <c r="B6" s="71">
        <v>882.68412699999999</v>
      </c>
      <c r="C6" s="71">
        <v>305.42766599999999</v>
      </c>
      <c r="D6" s="71">
        <v>2503.6798349999999</v>
      </c>
      <c r="E6" s="71">
        <v>370.75203800000003</v>
      </c>
      <c r="F6" s="32"/>
    </row>
    <row r="7" spans="1:10" x14ac:dyDescent="0.3">
      <c r="A7" s="50">
        <v>2013</v>
      </c>
      <c r="B7" s="71">
        <v>917.42754400000001</v>
      </c>
      <c r="C7" s="71">
        <v>395.56471199999999</v>
      </c>
      <c r="D7" s="71">
        <v>2553.0631090000002</v>
      </c>
      <c r="E7" s="71">
        <v>491.02335599999998</v>
      </c>
      <c r="F7" s="32"/>
    </row>
    <row r="8" spans="1:10" x14ac:dyDescent="0.3">
      <c r="A8" s="50">
        <v>2014</v>
      </c>
      <c r="B8" s="71">
        <v>705.608655</v>
      </c>
      <c r="C8" s="71">
        <v>445.982664</v>
      </c>
      <c r="D8" s="71">
        <v>2104.0265939999999</v>
      </c>
      <c r="E8" s="71">
        <v>574.02926300000001</v>
      </c>
      <c r="F8" s="32"/>
    </row>
    <row r="9" spans="1:10" x14ac:dyDescent="0.3">
      <c r="A9" s="50">
        <v>2015</v>
      </c>
      <c r="B9" s="71">
        <v>694.15139399999998</v>
      </c>
      <c r="C9" s="71">
        <v>415.03404399999999</v>
      </c>
      <c r="D9" s="71">
        <v>2177.9999579999999</v>
      </c>
      <c r="E9" s="71">
        <v>584.84485199999995</v>
      </c>
      <c r="F9" s="32"/>
    </row>
    <row r="10" spans="1:10" x14ac:dyDescent="0.3">
      <c r="A10" s="50">
        <v>2016</v>
      </c>
      <c r="B10" s="71">
        <v>777.30806299999995</v>
      </c>
      <c r="C10" s="71">
        <v>449.72038800000001</v>
      </c>
      <c r="D10" s="71">
        <v>2458.1983919999998</v>
      </c>
      <c r="E10" s="71">
        <v>655.28786500000001</v>
      </c>
      <c r="F10" s="32"/>
    </row>
    <row r="11" spans="1:10" x14ac:dyDescent="0.3">
      <c r="A11" s="50">
        <v>2017</v>
      </c>
      <c r="B11" s="71">
        <v>772.74591699999996</v>
      </c>
      <c r="C11" s="71">
        <v>447.59998899999999</v>
      </c>
      <c r="D11" s="71">
        <v>2361.8875739999999</v>
      </c>
      <c r="E11" s="71">
        <v>687.23171200000002</v>
      </c>
      <c r="F11" s="32"/>
    </row>
    <row r="12" spans="1:10" x14ac:dyDescent="0.3">
      <c r="A12" s="50">
        <v>2018</v>
      </c>
      <c r="B12" s="71">
        <v>771.82081600000004</v>
      </c>
      <c r="C12" s="71">
        <v>360.81815799999998</v>
      </c>
      <c r="D12" s="71">
        <v>2203.0967489999998</v>
      </c>
      <c r="E12" s="71">
        <v>473.39355799999998</v>
      </c>
      <c r="F12" s="32"/>
    </row>
    <row r="13" spans="1:10" x14ac:dyDescent="0.3">
      <c r="A13" s="50">
        <v>2019</v>
      </c>
      <c r="B13" s="71">
        <v>784.59789000000001</v>
      </c>
      <c r="C13" s="71">
        <v>435.50968399999999</v>
      </c>
      <c r="D13" s="71">
        <v>2148.5917319999999</v>
      </c>
      <c r="E13" s="71">
        <v>626.16319699999997</v>
      </c>
      <c r="F13" s="32"/>
    </row>
    <row r="14" spans="1:10" x14ac:dyDescent="0.3">
      <c r="A14" s="50">
        <v>2020</v>
      </c>
      <c r="B14" s="71">
        <v>870.23250800000005</v>
      </c>
      <c r="C14" s="71">
        <v>423.61742299999997</v>
      </c>
      <c r="D14" s="71">
        <v>2280.7638569999999</v>
      </c>
      <c r="E14" s="71">
        <v>536.29349300000001</v>
      </c>
      <c r="F14" s="32"/>
    </row>
    <row r="15" spans="1:10" x14ac:dyDescent="0.3">
      <c r="A15" s="50">
        <v>2021</v>
      </c>
      <c r="B15" s="71">
        <v>850.95667800000001</v>
      </c>
      <c r="C15" s="71">
        <v>504.06138600000003</v>
      </c>
      <c r="D15" s="71">
        <v>1853.918453</v>
      </c>
      <c r="E15" s="71">
        <v>669.66746699999999</v>
      </c>
      <c r="F15" s="32"/>
      <c r="G15" s="32"/>
      <c r="H15" s="32"/>
      <c r="I15" s="32"/>
    </row>
    <row r="16" spans="1:10" x14ac:dyDescent="0.3">
      <c r="A16" s="25" t="s">
        <v>2</v>
      </c>
      <c r="B16" s="32"/>
      <c r="C16" s="32"/>
      <c r="D16" s="32"/>
      <c r="E16" s="32"/>
      <c r="F16" s="32"/>
      <c r="G16" s="32"/>
      <c r="H16" s="32"/>
      <c r="I16" s="32"/>
    </row>
    <row r="17" spans="1:9" x14ac:dyDescent="0.3">
      <c r="A17" s="51"/>
      <c r="B17" s="32"/>
      <c r="C17" s="32"/>
      <c r="D17" s="32"/>
      <c r="E17" s="32"/>
      <c r="F17" s="32"/>
      <c r="G17" s="32"/>
      <c r="H17" s="32"/>
      <c r="I17" s="32"/>
    </row>
    <row r="18" spans="1:9" x14ac:dyDescent="0.3">
      <c r="A18" s="51"/>
      <c r="B18" s="32"/>
      <c r="C18" s="32"/>
      <c r="D18" s="32"/>
      <c r="E18" s="32"/>
      <c r="F18" s="32"/>
      <c r="G18" s="32"/>
      <c r="H18" s="32"/>
      <c r="I18" s="32"/>
    </row>
    <row r="19" spans="1:9" x14ac:dyDescent="0.3">
      <c r="A19" s="51"/>
      <c r="B19" s="32"/>
      <c r="C19" s="32"/>
      <c r="D19" s="32"/>
      <c r="E19" s="32"/>
      <c r="F19" s="32"/>
      <c r="G19" s="32"/>
      <c r="H19" s="32"/>
      <c r="I19" s="32"/>
    </row>
    <row r="20" spans="1:9" x14ac:dyDescent="0.3">
      <c r="A20" s="51"/>
      <c r="B20" s="32"/>
      <c r="C20" s="32"/>
      <c r="D20" s="32"/>
      <c r="E20" s="32"/>
    </row>
    <row r="21" spans="1:9" x14ac:dyDescent="0.3">
      <c r="B21" s="32"/>
      <c r="D21" s="32"/>
    </row>
    <row r="22" spans="1:9" x14ac:dyDescent="0.3">
      <c r="B22" s="32"/>
      <c r="D22" s="32"/>
    </row>
    <row r="23" spans="1:9" x14ac:dyDescent="0.3">
      <c r="B23" s="32"/>
      <c r="D23" s="32"/>
    </row>
    <row r="24" spans="1:9" x14ac:dyDescent="0.3">
      <c r="B24" s="32"/>
      <c r="D24" s="32"/>
    </row>
    <row r="25" spans="1:9" x14ac:dyDescent="0.3">
      <c r="B25" s="32"/>
      <c r="D25" s="32"/>
    </row>
    <row r="26" spans="1:9" x14ac:dyDescent="0.3">
      <c r="B26" s="32"/>
      <c r="D26" s="32"/>
    </row>
    <row r="27" spans="1:9" x14ac:dyDescent="0.3">
      <c r="B27" s="32"/>
      <c r="D27" s="32"/>
    </row>
    <row r="28" spans="1:9" x14ac:dyDescent="0.3">
      <c r="B28" s="32"/>
      <c r="D28" s="32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Sommaire</vt:lpstr>
      <vt:lpstr>Liste des produits agricoles</vt:lpstr>
      <vt:lpstr>Liste des regroupements pays</vt:lpstr>
      <vt:lpstr>Exports tous secteur</vt:lpstr>
      <vt:lpstr>Balance commerciale</vt:lpstr>
      <vt:lpstr>Solde commercial par produits</vt:lpstr>
      <vt:lpstr>Regroupement de produits</vt:lpstr>
      <vt:lpstr>Regroupement de pays</vt:lpstr>
      <vt:lpstr>Grandes cultures</vt:lpstr>
      <vt:lpstr>Ukraine</vt:lpstr>
      <vt:lpstr>Russie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MAS</dc:creator>
  <cp:lastModifiedBy>Utilisateur Windows</cp:lastModifiedBy>
  <dcterms:created xsi:type="dcterms:W3CDTF">2020-03-31T12:50:57Z</dcterms:created>
  <dcterms:modified xsi:type="dcterms:W3CDTF">2023-04-19T07:42:47Z</dcterms:modified>
</cp:coreProperties>
</file>