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14-publications_internet\1. publications\2. essentiel\43. panorama des industries agroalimentaires en 2022 - mai 2025\"/>
    </mc:Choice>
  </mc:AlternateContent>
  <bookViews>
    <workbookView xWindow="0" yWindow="0" windowWidth="28800" windowHeight="12270"/>
  </bookViews>
  <sheets>
    <sheet name="Données 2022" sheetId="4" r:id="rId1"/>
    <sheet name="Chiffres clés" sheetId="1" r:id="rId2"/>
    <sheet name="Taux de marge" sheetId="2" r:id="rId3"/>
    <sheet name="Taux d'investissement" sheetId="3" r:id="rId4"/>
    <sheet name="Emploi" sheetId="7" r:id="rId5"/>
    <sheet name="Emploi camenbert" sheetId="6" r:id="rId6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6" l="1"/>
  <c r="E43" i="7" l="1"/>
  <c r="E44" i="7"/>
  <c r="E45" i="7"/>
  <c r="E46" i="7"/>
  <c r="E47" i="7"/>
  <c r="E48" i="7"/>
  <c r="E49" i="7"/>
  <c r="E50" i="7"/>
  <c r="E51" i="7"/>
  <c r="E52" i="7"/>
  <c r="E53" i="7"/>
  <c r="E54" i="7"/>
  <c r="E42" i="7"/>
  <c r="C17" i="7"/>
  <c r="B17" i="7"/>
  <c r="B18" i="7"/>
  <c r="B20" i="7"/>
  <c r="E55" i="7" l="1"/>
</calcChain>
</file>

<file path=xl/sharedStrings.xml><?xml version="1.0" encoding="utf-8"?>
<sst xmlns="http://schemas.openxmlformats.org/spreadsheetml/2006/main" count="186" uniqueCount="98">
  <si>
    <t>Secteur d'activité</t>
  </si>
  <si>
    <t>Industries alimentaires (hors artisanat commercial) et boissons</t>
  </si>
  <si>
    <t>Commerce de gros de produits agroalimentaires</t>
  </si>
  <si>
    <t>Catégorie d'entreprise</t>
  </si>
  <si>
    <t>Nombre d'unités légales</t>
  </si>
  <si>
    <t>Effectifs salariés en équivalent temps plein</t>
  </si>
  <si>
    <t>Chiffre d'affaires Hors Taxes</t>
  </si>
  <si>
    <t>Valeur ajoutée - y compris autres produits et autres charges</t>
  </si>
  <si>
    <t>Micro</t>
  </si>
  <si>
    <t>PME</t>
  </si>
  <si>
    <t>ETI</t>
  </si>
  <si>
    <t>GE</t>
  </si>
  <si>
    <t>Code d'activités</t>
  </si>
  <si>
    <t>101_hac</t>
  </si>
  <si>
    <t>Transformation et conservation de la viande et préparation de produits à base de viande hors charcuterie</t>
  </si>
  <si>
    <t>Transformation et conservation de poisson, de crustacés et de mollusques</t>
  </si>
  <si>
    <t>103</t>
  </si>
  <si>
    <t>Transformation et conservation de fruits et légumes</t>
  </si>
  <si>
    <t>104</t>
  </si>
  <si>
    <t>Fabrication d'huiles et graisses végétales et animales</t>
  </si>
  <si>
    <t>Fabrication de produits laitiers</t>
  </si>
  <si>
    <t>Travail des grains et fabrication de produits amylacés</t>
  </si>
  <si>
    <t>107_hac</t>
  </si>
  <si>
    <t xml:space="preserve">Fabrication de produits de boulangerie-pâtisserie et de pâtes alimentaires </t>
  </si>
  <si>
    <t>Fabrication d'autres produits alimentaires</t>
  </si>
  <si>
    <t>Fabrication d'aliments pour animaux</t>
  </si>
  <si>
    <t>Fabrication de boissons</t>
  </si>
  <si>
    <t>Taux de marge Occitanie</t>
  </si>
  <si>
    <t>Taux d'investissement Occitanie</t>
  </si>
  <si>
    <t>IAA_hac</t>
  </si>
  <si>
    <t>Répartition des chiffres clés par catégorie d’entreprises agroalimentaires en 2022 (en %)</t>
  </si>
  <si>
    <t>Champ : unités légales régionales des secteurs marchands non agricoles et non financiers (y compris micro-entrepreneurs)</t>
  </si>
  <si>
    <t>Source : Esane 2022, Flores 2022, Sirus, Insee - traitements SSP</t>
  </si>
  <si>
    <t>Taux de marge par secteur des industries alimentaires hors artisanat commercial en 2022 en Occitanie</t>
  </si>
  <si>
    <t>Taux d'investissement par secteur des entreprises mono et quasi-monorégionales en Occitanie, en 2022</t>
  </si>
  <si>
    <t>Artisanat commercial</t>
  </si>
  <si>
    <t>Industries alimentaires (hors artisanat commercial)
et boissons</t>
  </si>
  <si>
    <t>Commerce de gros de 
produits agroalimentaires</t>
  </si>
  <si>
    <t>Fabrication d’huiles et graisses végétales et animales</t>
  </si>
  <si>
    <t>Transform. &amp; conserv. poisson, crustacés &amp; mollusques</t>
  </si>
  <si>
    <t>Travail des grains ; fabrication de produits amylacés</t>
  </si>
  <si>
    <t>Transformation &amp; conservation de fruits &amp; légumes</t>
  </si>
  <si>
    <t>Fabrication produits boulangerie-pâtisserie &amp; pâtes alimentaires (hors artisanat commercial)</t>
  </si>
  <si>
    <t>Transform. &amp; conserv. viande &amp; préparation prod. à base de viande (hors charcuterie)</t>
  </si>
  <si>
    <t>Total général</t>
  </si>
  <si>
    <t>Source : Insee, Flores 2022 - traitement SSP</t>
  </si>
  <si>
    <t>Effectifs salariés au 31/12</t>
  </si>
  <si>
    <t>Effectifs salariés en Equivalent temps plein</t>
  </si>
  <si>
    <t>Ariege</t>
  </si>
  <si>
    <t>Aude</t>
  </si>
  <si>
    <t>Aveyron</t>
  </si>
  <si>
    <t>Gard</t>
  </si>
  <si>
    <t>Gers</t>
  </si>
  <si>
    <t>Haute-Garonne</t>
  </si>
  <si>
    <t>Hautes-Pyrenees</t>
  </si>
  <si>
    <t>Herault</t>
  </si>
  <si>
    <t>Lot</t>
  </si>
  <si>
    <t>Lozere</t>
  </si>
  <si>
    <t>Pyrenees-Orientales</t>
  </si>
  <si>
    <t>Tarn</t>
  </si>
  <si>
    <t>Tarn-et-Garonne</t>
  </si>
  <si>
    <t>Micro : micro entreprises, PME : petites et moyennes entreprises, ETI : entreprises de taille intermédiaire, GE : grandes entreprises</t>
  </si>
  <si>
    <t>Taux de marge France métropolitaine</t>
  </si>
  <si>
    <t>Taux d'investissement France métropolitaine</t>
  </si>
  <si>
    <t>250 salariés en ETP ou plus</t>
  </si>
  <si>
    <t>de 0 à 9 salariés en ETP</t>
  </si>
  <si>
    <t>de 10 à 249 salariés en ETP</t>
  </si>
  <si>
    <t>Ensemble</t>
  </si>
  <si>
    <t>Occitanie</t>
  </si>
  <si>
    <t>Nombre de postes salariés par secteur agroalimentaire en 2022</t>
  </si>
  <si>
    <t>Effectif salarié au 31/12 dans l'industrie agroalimentaire par secteur</t>
  </si>
  <si>
    <t>ETP dans l'industrie agroalimentaire par secteur</t>
  </si>
  <si>
    <t>% de l'emploi manufacturier régional</t>
  </si>
  <si>
    <t>Total IAA-hac France</t>
  </si>
  <si>
    <t>% des postes des entreprises agroalimentaires en France</t>
  </si>
  <si>
    <t>Total</t>
  </si>
  <si>
    <t>Ensemble secretisé</t>
  </si>
  <si>
    <t>Données secretisées sont regroupées dans une modalité</t>
  </si>
  <si>
    <t>Nombre d'établissements agroalimentaires et leurs postes salariés par département</t>
  </si>
  <si>
    <t>Nombre d'établissements 
employeurs</t>
  </si>
  <si>
    <t>Effectifs salariés 
au 31/12</t>
  </si>
  <si>
    <t>Champ : nombre de postes des établissements actifs situés dans la région Occitanie en 2022</t>
  </si>
  <si>
    <t>Répartition des chiffres clés par secteur d'activités en 2022</t>
  </si>
  <si>
    <t>Répartition des chiffres clés par secteur d'activités en 2021</t>
  </si>
  <si>
    <t>Source : Esane 2021, Flores 2022, Sirus, Insee - traitements SSP</t>
  </si>
  <si>
    <t>Industries manufacturières</t>
  </si>
  <si>
    <t>Trans. &amp; conserv. viande &amp; prép. Viande</t>
  </si>
  <si>
    <t>Trans. &amp; conserv. poisson, crust., etc</t>
  </si>
  <si>
    <t>Trans. &amp; conserv. de fruits et légumes</t>
  </si>
  <si>
    <t>Fab. huile et graisse végétale &amp; animale</t>
  </si>
  <si>
    <t>Fab. de produits laitiers</t>
  </si>
  <si>
    <t>Travail des grains; fab. Prod. amylacés</t>
  </si>
  <si>
    <t>Fab. Prod. boulangerie-pâtis. &amp; pâtes</t>
  </si>
  <si>
    <t>Fab. d'autres produits alimentaires</t>
  </si>
  <si>
    <t>Fab. d'aliments pour animaux</t>
  </si>
  <si>
    <t>Total industries manufacturières en Occitanie (IAA+autres industries manufacturières+artisanat)</t>
  </si>
  <si>
    <t>s : secret statistique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</si>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</sst>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00000000000000"/>
  </numFmts>
  <fonts count="7" x14ac:knownFonts="1">
    <font>
      <sz val="11"/>
      <color theme="1"/>
      <name val="Marianne"/>
      <family val="2"/>
    </font>
    <font>
      <sz val="11"/>
      <color theme="1"/>
      <name val="Marianne"/>
      <family val="3"/>
    </font>
    <font>
      <sz val="8"/>
      <color theme="1"/>
      <name val="Marianne"/>
      <family val="2"/>
    </font>
    <font>
      <b/>
      <sz val="11"/>
      <color theme="1"/>
      <name val="Marianne"/>
      <family val="3"/>
    </font>
    <font>
      <sz val="11"/>
      <color theme="1"/>
      <name val="Marianne"/>
      <family val="2"/>
    </font>
    <font>
      <b/>
      <sz val="14"/>
      <color theme="1"/>
      <name val="Marianne"/>
      <family val="3"/>
    </font>
    <font>
      <b/>
      <i/>
      <sz val="11"/>
      <color theme="1"/>
      <name val="Marianne"/>
      <family val="3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5C8A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513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D5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/>
    <xf numFmtId="0" fontId="3" fillId="0" borderId="0" xfId="0" applyFont="1"/>
    <xf numFmtId="49" fontId="2" fillId="0" borderId="0" xfId="0" applyNumberFormat="1" applyFont="1" applyAlignment="1">
      <alignment vertic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1" xfId="0" applyNumberFormat="1" applyFill="1" applyBorder="1"/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1" fontId="3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3" fontId="3" fillId="0" borderId="1" xfId="0" applyNumberFormat="1" applyFont="1" applyFill="1" applyBorder="1"/>
    <xf numFmtId="0" fontId="0" fillId="0" borderId="4" xfId="0" applyFill="1" applyBorder="1"/>
    <xf numFmtId="0" fontId="0" fillId="0" borderId="5" xfId="0" applyBorder="1"/>
    <xf numFmtId="0" fontId="0" fillId="0" borderId="6" xfId="0" applyFill="1" applyBorder="1"/>
    <xf numFmtId="0" fontId="3" fillId="0" borderId="2" xfId="0" applyFont="1" applyBorder="1"/>
    <xf numFmtId="0" fontId="5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0" xfId="1" applyFont="1"/>
    <xf numFmtId="14" fontId="0" fillId="0" borderId="0" xfId="0" applyNumberFormat="1"/>
    <xf numFmtId="3" fontId="1" fillId="0" borderId="1" xfId="0" applyNumberFormat="1" applyFont="1" applyFill="1" applyBorder="1"/>
    <xf numFmtId="3" fontId="6" fillId="0" borderId="1" xfId="0" applyNumberFormat="1" applyFont="1" applyFill="1" applyBorder="1"/>
    <xf numFmtId="0" fontId="1" fillId="0" borderId="1" xfId="0" applyFont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164" fontId="0" fillId="0" borderId="0" xfId="1" applyNumberFormat="1" applyFont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0" fillId="12" borderId="2" xfId="0" applyFill="1" applyBorder="1"/>
    <xf numFmtId="1" fontId="3" fillId="0" borderId="1" xfId="0" applyNumberFormat="1" applyFont="1" applyFill="1" applyBorder="1" applyAlignment="1">
      <alignment horizontal="right"/>
    </xf>
    <xf numFmtId="164" fontId="0" fillId="0" borderId="0" xfId="1" applyNumberFormat="1" applyFont="1" applyFill="1"/>
    <xf numFmtId="0" fontId="0" fillId="0" borderId="0" xfId="0" applyFill="1"/>
    <xf numFmtId="165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D5FF"/>
      <color rgb="FFF5C8A3"/>
      <color rgb="FF051379"/>
      <color rgb="FF70AD47"/>
      <color rgb="FFFF66FF"/>
      <color rgb="FFFF9999"/>
      <color rgb="FF00CC99"/>
      <color rgb="FF74350A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'Chiffres clés'!$A$5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'Chiffres clés'!$B$3:$C$4</c15:sqref>
                  </c15:fullRef>
                  <c15:levelRef>
                    <c15:sqref>'Chiffres clés'!$B$4:$C$4</c15:sqref>
                  </c15:levelRef>
                </c:ext>
              </c:extLst>
              <c:f>'Chiffres clés'!$B$4:$C$4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clés'!$B$5:$C$5</c:f>
              <c:numCache>
                <c:formatCode>#,##0</c:formatCode>
                <c:ptCount val="2"/>
                <c:pt idx="0">
                  <c:v>2406</c:v>
                </c:pt>
                <c:pt idx="1">
                  <c:v>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8-42A9-A625-AAB61926F019}"/>
            </c:ext>
          </c:extLst>
        </c:ser>
        <c:ser>
          <c:idx val="1"/>
          <c:order val="1"/>
          <c:tx>
            <c:strRef>
              <c:f>'Chiffres clés'!$A$6</c:f>
              <c:strCache>
                <c:ptCount val="1"/>
                <c:pt idx="0">
                  <c:v>PME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'Chiffres clés'!$B$3:$C$4</c15:sqref>
                  </c15:fullRef>
                  <c15:levelRef>
                    <c15:sqref>'Chiffres clés'!$B$4:$C$4</c15:sqref>
                  </c15:levelRef>
                </c:ext>
              </c:extLst>
              <c:f>'Chiffres clés'!$B$4:$C$4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clés'!$B$6:$C$6</c:f>
              <c:numCache>
                <c:formatCode>#,##0</c:formatCode>
                <c:ptCount val="2"/>
                <c:pt idx="0">
                  <c:v>437</c:v>
                </c:pt>
                <c:pt idx="1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8-42A9-A625-AAB61926F019}"/>
            </c:ext>
          </c:extLst>
        </c:ser>
        <c:ser>
          <c:idx val="2"/>
          <c:order val="2"/>
          <c:tx>
            <c:strRef>
              <c:f>'Chiffres clés'!$A$7</c:f>
              <c:strCache>
                <c:ptCount val="1"/>
                <c:pt idx="0">
                  <c:v>ETI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'Chiffres clés'!$B$3:$C$4</c15:sqref>
                  </c15:fullRef>
                  <c15:levelRef>
                    <c15:sqref>'Chiffres clés'!$B$4:$C$4</c15:sqref>
                  </c15:levelRef>
                </c:ext>
              </c:extLst>
              <c:f>'Chiffres clés'!$B$4:$C$4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clés'!$B$7:$C$7</c:f>
              <c:numCache>
                <c:formatCode>#,##0</c:formatCode>
                <c:ptCount val="2"/>
                <c:pt idx="0">
                  <c:v>92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8-42A9-A625-AAB61926F019}"/>
            </c:ext>
          </c:extLst>
        </c:ser>
        <c:ser>
          <c:idx val="3"/>
          <c:order val="3"/>
          <c:tx>
            <c:strRef>
              <c:f>'Chiffres clés'!$A$8</c:f>
              <c:strCache>
                <c:ptCount val="1"/>
                <c:pt idx="0">
                  <c:v>GE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'Chiffres clés'!$B$3:$C$4</c15:sqref>
                  </c15:fullRef>
                  <c15:levelRef>
                    <c15:sqref>'Chiffres clés'!$B$4:$C$4</c15:sqref>
                  </c15:levelRef>
                </c:ext>
              </c:extLst>
              <c:f>'Chiffres clés'!$B$4:$C$4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clés'!$B$8:$C$8</c:f>
              <c:numCache>
                <c:formatCode>#,##0</c:formatCode>
                <c:ptCount val="2"/>
                <c:pt idx="0">
                  <c:v>24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D8-42A9-A625-AAB61926F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4137631"/>
        <c:axId val="1414138463"/>
      </c:barChart>
      <c:catAx>
        <c:axId val="141413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4138463"/>
        <c:crosses val="autoZero"/>
        <c:auto val="1"/>
        <c:lblAlgn val="ctr"/>
        <c:lblOffset val="100"/>
        <c:noMultiLvlLbl val="0"/>
      </c:catAx>
      <c:valAx>
        <c:axId val="141413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413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03993311104532"/>
          <c:y val="0.450060204009036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399230406307786"/>
          <c:y val="4.6812811842672226E-2"/>
          <c:w val="0.67208494461558632"/>
          <c:h val="0.9442356507066755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6-8B39-4EA3-A1F9-894810FE67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8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D-8B39-4EA3-A1F9-894810FE67F0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F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44-8B39-4EA3-A1F9-894810FE67F0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6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5B-8B39-4EA3-A1F9-894810FE67F0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D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72-8B39-4EA3-A1F9-894810FE67F0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4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89-8B39-4EA3-A1F9-894810FE67F0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B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A0-8B39-4EA3-A1F9-894810FE67F0}"/>
            </c:ext>
          </c:extLst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2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B7-8B39-4EA3-A1F9-894810FE67F0}"/>
            </c:ext>
          </c:extLst>
        </c:ser>
        <c:ser>
          <c:idx val="8"/>
          <c:order val="8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9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CE-8B39-4EA3-A1F9-894810FE67F0}"/>
            </c:ext>
          </c:extLst>
        </c:ser>
        <c:ser>
          <c:idx val="9"/>
          <c:order val="9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0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E5-8B39-4EA3-A1F9-894810FE67F0}"/>
            </c:ext>
          </c:extLst>
        </c:ser>
        <c:ser>
          <c:idx val="10"/>
          <c:order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7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FC-8B39-4EA3-A1F9-894810FE67F0}"/>
            </c:ext>
          </c:extLst>
        </c:ser>
        <c:ser>
          <c:idx val="11"/>
          <c:order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E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113-8B39-4EA3-A1F9-894810FE67F0}"/>
            </c:ext>
          </c:extLst>
        </c:ser>
        <c:ser>
          <c:idx val="12"/>
          <c:order val="1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5-8B39-4EA3-A1F9-894810FE67F0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12A-8B39-4EA3-A1F9-894810FE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  <c:extLst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03993311104532"/>
          <c:y val="0.450060204009036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399230406307786"/>
          <c:y val="4.6812811842672226E-2"/>
          <c:w val="0.67208494461558632"/>
          <c:h val="0.9442356507066755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8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D-B57E-4273-99A3-899D6EC9B85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6-B57E-4273-99A3-899D6EC9B854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F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44-B57E-4273-99A3-899D6EC9B854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6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5B-B57E-4273-99A3-899D6EC9B854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D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72-B57E-4273-99A3-899D6EC9B854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4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89-B57E-4273-99A3-899D6EC9B854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B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A0-B57E-4273-99A3-899D6EC9B854}"/>
            </c:ext>
          </c:extLst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2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B7-B57E-4273-99A3-899D6EC9B854}"/>
            </c:ext>
          </c:extLst>
        </c:ser>
        <c:ser>
          <c:idx val="8"/>
          <c:order val="8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9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CE-B57E-4273-99A3-899D6EC9B854}"/>
            </c:ext>
          </c:extLst>
        </c:ser>
        <c:ser>
          <c:idx val="9"/>
          <c:order val="9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0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E5-B57E-4273-99A3-899D6EC9B854}"/>
            </c:ext>
          </c:extLst>
        </c:ser>
        <c:ser>
          <c:idx val="10"/>
          <c:order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7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FC-B57E-4273-99A3-899D6EC9B854}"/>
            </c:ext>
          </c:extLst>
        </c:ser>
        <c:ser>
          <c:idx val="11"/>
          <c:order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E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113-B57E-4273-99A3-899D6EC9B854}"/>
            </c:ext>
          </c:extLst>
        </c:ser>
        <c:ser>
          <c:idx val="12"/>
          <c:order val="1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5-B57E-4273-99A3-899D6EC9B854}"/>
              </c:ext>
            </c:extLst>
          </c:dPt>
          <c:val>
            <c:numRef>
              <c:f>Emploi!#REF!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Emploi!#REF!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12A-B57E-4273-99A3-899D6EC9B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  <c:extLst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695541412933381"/>
          <c:y val="0.44306439489609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0"/>
          <c:order val="0"/>
          <c:tx>
            <c:strRef>
              <c:f>'Emploi camenbert'!$B$2</c:f>
              <c:strCache>
                <c:ptCount val="1"/>
                <c:pt idx="0">
                  <c:v>Ariege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54-498A-BEB8-78B5E0904076}"/>
              </c:ext>
            </c:extLst>
          </c:dPt>
          <c:dPt>
            <c:idx val="1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54-498A-BEB8-78B5E0904076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54-498A-BEB8-78B5E09040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54-498A-BEB8-78B5E09040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54-498A-BEB8-78B5E0904076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54-498A-BEB8-78B5E0904076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54-498A-BEB8-78B5E0904076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54-498A-BEB8-78B5E0904076}"/>
              </c:ext>
            </c:extLst>
          </c:dPt>
          <c:dPt>
            <c:idx val="8"/>
            <c:bubble3D val="0"/>
            <c:spPr>
              <a:solidFill>
                <a:srgbClr val="FF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654-498A-BEB8-78B5E0904076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654-498A-BEB8-78B5E0904076}"/>
              </c:ext>
            </c:extLst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654-498A-BEB8-78B5E09040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</c:strRef>
          </c:cat>
          <c:val>
            <c:numRef>
              <c:f>'Emploi camenbert'!$B$3:$B$13</c:f>
              <c:numCache>
                <c:formatCode>#,##0</c:formatCode>
                <c:ptCount val="11"/>
                <c:pt idx="0">
                  <c:v>186</c:v>
                </c:pt>
                <c:pt idx="1">
                  <c:v>5</c:v>
                </c:pt>
                <c:pt idx="2">
                  <c:v>51</c:v>
                </c:pt>
                <c:pt idx="4">
                  <c:v>143</c:v>
                </c:pt>
                <c:pt idx="5">
                  <c:v>17</c:v>
                </c:pt>
                <c:pt idx="6">
                  <c:v>62</c:v>
                </c:pt>
                <c:pt idx="7">
                  <c:v>42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654-498A-BEB8-78B5E09040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7654-498A-BEB8-78B5E090407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7654-498A-BEB8-78B5E090407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7654-498A-BEB8-78B5E090407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7654-498A-BEB8-78B5E090407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7654-498A-BEB8-78B5E090407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7654-498A-BEB8-78B5E0904076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7654-498A-BEB8-78B5E0904076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7654-498A-BEB8-78B5E0904076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7654-498A-BEB8-78B5E0904076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7654-498A-BEB8-78B5E0904076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7654-498A-BEB8-78B5E0904076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7654-498A-BEB8-78B5E090407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7654-498A-BEB8-78B5E090407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7654-498A-BEB8-78B5E090407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7654-498A-BEB8-78B5E090407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7654-498A-BEB8-78B5E090407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7654-498A-BEB8-78B5E090407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7654-498A-BEB8-78B5E090407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7654-498A-BEB8-78B5E090407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7654-498A-BEB8-78B5E090407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7654-498A-BEB8-78B5E0904076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7654-498A-BEB8-78B5E090407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7654-498A-BEB8-78B5E0904076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695541412933381"/>
          <c:y val="0.44306439489609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1"/>
          <c:order val="1"/>
          <c:tx>
            <c:strRef>
              <c:f>'Emploi camenbert'!$C$2</c:f>
              <c:strCache>
                <c:ptCount val="1"/>
                <c:pt idx="0">
                  <c:v>Aude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8-EAF8-4432-AEF1-52A1741E40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A-EAF8-4432-AEF1-52A1741E406F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C-EAF8-4432-AEF1-52A1741E406F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E-EAF8-4432-AEF1-52A1741E406F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0-EAF8-4432-AEF1-52A1741E406F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2-EAF8-4432-AEF1-52A1741E406F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4-EAF8-4432-AEF1-52A1741E406F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6-EAF8-4432-AEF1-52A1741E406F}"/>
              </c:ext>
            </c:extLst>
          </c:dPt>
          <c:dPt>
            <c:idx val="8"/>
            <c:bubble3D val="0"/>
            <c:spPr>
              <a:solidFill>
                <a:srgbClr val="FF999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8-EAF8-4432-AEF1-52A1741E406F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A-EAF8-4432-AEF1-52A1741E406F}"/>
              </c:ext>
            </c:extLst>
          </c:dPt>
          <c:dPt>
            <c:idx val="1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C-EAF8-4432-AEF1-52A1741E40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camenbert'!$C$3:$C$13</c:f>
              <c:numCache>
                <c:formatCode>General</c:formatCode>
                <c:ptCount val="11"/>
                <c:pt idx="0" formatCode="#,##0">
                  <c:v>228</c:v>
                </c:pt>
                <c:pt idx="2" formatCode="#,##0">
                  <c:v>9</c:v>
                </c:pt>
                <c:pt idx="3" formatCode="#,##0">
                  <c:v>121</c:v>
                </c:pt>
                <c:pt idx="4" formatCode="#,##0">
                  <c:v>70</c:v>
                </c:pt>
                <c:pt idx="5" formatCode="#,##0">
                  <c:v>41</c:v>
                </c:pt>
                <c:pt idx="6" formatCode="#,##0">
                  <c:v>70</c:v>
                </c:pt>
                <c:pt idx="7" formatCode="#,##0">
                  <c:v>438</c:v>
                </c:pt>
                <c:pt idx="9" formatCode="#,##0">
                  <c:v>828</c:v>
                </c:pt>
                <c:pt idx="10">
                  <c:v>24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2D-EAF8-4432-AEF1-52A1741E40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6-EAF8-4432-AEF1-52A1741E406F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EAF8-4432-AEF1-52A1741E406F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EAF8-4432-AEF1-52A1741E406F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EAF8-4432-AEF1-52A1741E406F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EAF8-4432-AEF1-52A1741E406F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EAF8-4432-AEF1-52A1741E406F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EAF8-4432-AEF1-52A1741E406F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EAF8-4432-AEF1-52A1741E406F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EAF8-4432-AEF1-52A1741E406F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EAF8-4432-AEF1-52A1741E406F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EAF8-4432-AEF1-52A1741E406F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EAF8-4432-AEF1-52A1741E40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EAF8-4432-AEF1-52A1741E40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EAF8-4432-AEF1-52A1741E40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EAF8-4432-AEF1-52A1741E406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EAF8-4432-AEF1-52A1741E406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EAF8-4432-AEF1-52A1741E406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EAF8-4432-AEF1-52A1741E406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EAF8-4432-AEF1-52A1741E406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EAF8-4432-AEF1-52A1741E406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EAF8-4432-AEF1-52A1741E406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EAF8-4432-AEF1-52A1741E406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EAF8-4432-AEF1-52A1741E406F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461143907868002"/>
          <c:y val="0.463645583637750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2"/>
          <c:order val="2"/>
          <c:tx>
            <c:strRef>
              <c:f>'Emploi camenbert'!$D$2</c:f>
              <c:strCache>
                <c:ptCount val="1"/>
                <c:pt idx="0">
                  <c:v>Aveyron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F-88BA-4E02-BEC1-637DC3F657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1-88BA-4E02-BEC1-637DC3F657AE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3-88BA-4E02-BEC1-637DC3F657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5-88BA-4E02-BEC1-637DC3F657AE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7-88BA-4E02-BEC1-637DC3F657AE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9-88BA-4E02-BEC1-637DC3F657AE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B-88BA-4E02-BEC1-637DC3F657AE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D-88BA-4E02-BEC1-637DC3F657AE}"/>
              </c:ext>
            </c:extLst>
          </c:dPt>
          <c:dPt>
            <c:idx val="8"/>
            <c:bubble3D val="0"/>
            <c:spPr>
              <a:solidFill>
                <a:srgbClr val="F5C8A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F-88BA-4E02-BEC1-637DC3F657AE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1-88BA-4E02-BEC1-637DC3F657A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3-88BA-4E02-BEC1-637DC3F657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camenbert'!$D$3:$D$13</c:f>
              <c:numCache>
                <c:formatCode>#,##0</c:formatCode>
                <c:ptCount val="11"/>
                <c:pt idx="0">
                  <c:v>1218</c:v>
                </c:pt>
                <c:pt idx="2">
                  <c:v>18</c:v>
                </c:pt>
                <c:pt idx="4">
                  <c:v>953</c:v>
                </c:pt>
                <c:pt idx="5">
                  <c:v>254</c:v>
                </c:pt>
                <c:pt idx="6">
                  <c:v>509</c:v>
                </c:pt>
                <c:pt idx="7">
                  <c:v>935</c:v>
                </c:pt>
                <c:pt idx="8">
                  <c:v>177</c:v>
                </c:pt>
                <c:pt idx="9">
                  <c:v>32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44-88BA-4E02-BEC1-637DC3F65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88BA-4E02-BEC1-637DC3F657AE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6-88BA-4E02-BEC1-637DC3F657A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4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C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88BA-4E02-BEC1-637DC3F657A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88BA-4E02-BEC1-637DC3F657AE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88BA-4E02-BEC1-637DC3F657AE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88BA-4E02-BEC1-637DC3F657AE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88BA-4E02-BEC1-637DC3F657AE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88BA-4E02-BEC1-637DC3F657AE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88BA-4E02-BEC1-637DC3F657AE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88BA-4E02-BEC1-637DC3F657AE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88BA-4E02-BEC1-637DC3F657AE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88BA-4E02-BEC1-637DC3F657AE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88BA-4E02-BEC1-637DC3F657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88BA-4E02-BEC1-637DC3F657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88BA-4E02-BEC1-637DC3F657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88BA-4E02-BEC1-637DC3F657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88BA-4E02-BEC1-637DC3F657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88BA-4E02-BEC1-637DC3F657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88BA-4E02-BEC1-637DC3F657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88BA-4E02-BEC1-637DC3F657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88BA-4E02-BEC1-637DC3F657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88BA-4E02-BEC1-637DC3F657AE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88BA-4E02-BEC1-637DC3F657A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88BA-4E02-BEC1-637DC3F657AE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695541412933381"/>
          <c:y val="0.44306439489609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3"/>
          <c:order val="3"/>
          <c:tx>
            <c:strRef>
              <c:f>'Emploi camenbert'!$E$2</c:f>
              <c:strCache>
                <c:ptCount val="1"/>
                <c:pt idx="0">
                  <c:v>Gard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6-9AEE-4BAD-9020-FF596BC6FE33}"/>
              </c:ext>
            </c:extLst>
          </c:dPt>
          <c:dPt>
            <c:idx val="1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8-9AEE-4BAD-9020-FF596BC6FE33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A-9AEE-4BAD-9020-FF596BC6FE33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C-9AEE-4BAD-9020-FF596BC6FE3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E-9AEE-4BAD-9020-FF596BC6FE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0-9AEE-4BAD-9020-FF596BC6FE33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2-9AEE-4BAD-9020-FF596BC6FE33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4-9AEE-4BAD-9020-FF596BC6FE33}"/>
              </c:ext>
            </c:extLst>
          </c:dPt>
          <c:dPt>
            <c:idx val="8"/>
            <c:bubble3D val="0"/>
            <c:spPr>
              <a:solidFill>
                <a:srgbClr val="F5C8A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6-9AEE-4BAD-9020-FF596BC6FE33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8-9AEE-4BAD-9020-FF596BC6FE3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A-9AEE-4BAD-9020-FF596BC6FE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camenbert'!$E$3:$E$13</c:f>
              <c:numCache>
                <c:formatCode>#,##0</c:formatCode>
                <c:ptCount val="11"/>
                <c:pt idx="0">
                  <c:v>311</c:v>
                </c:pt>
                <c:pt idx="1">
                  <c:v>22</c:v>
                </c:pt>
                <c:pt idx="2">
                  <c:v>166</c:v>
                </c:pt>
                <c:pt idx="3">
                  <c:v>119</c:v>
                </c:pt>
                <c:pt idx="4">
                  <c:v>24</c:v>
                </c:pt>
                <c:pt idx="6">
                  <c:v>351</c:v>
                </c:pt>
                <c:pt idx="7">
                  <c:v>803</c:v>
                </c:pt>
                <c:pt idx="8">
                  <c:v>1128</c:v>
                </c:pt>
                <c:pt idx="9">
                  <c:v>1722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5B-9AEE-4BAD-9020-FF596BC6FE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6-9AEE-4BAD-9020-FF596BC6FE33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4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C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9AEE-4BAD-9020-FF596BC6FE33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9AEE-4BAD-9020-FF596BC6FE33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9AEE-4BAD-9020-FF596BC6FE33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9AEE-4BAD-9020-FF596BC6FE33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9AEE-4BAD-9020-FF596BC6FE33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9AEE-4BAD-9020-FF596BC6FE33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9AEE-4BAD-9020-FF596BC6FE33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9AEE-4BAD-9020-FF596BC6FE33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9AEE-4BAD-9020-FF596BC6FE33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9AEE-4BAD-9020-FF596BC6FE33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9AEE-4BAD-9020-FF596BC6FE3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9AEE-4BAD-9020-FF596BC6FE3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9AEE-4BAD-9020-FF596BC6FE3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9AEE-4BAD-9020-FF596BC6FE3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9AEE-4BAD-9020-FF596BC6FE3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9AEE-4BAD-9020-FF596BC6FE3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9AEE-4BAD-9020-FF596BC6FE3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9AEE-4BAD-9020-FF596BC6FE3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9AEE-4BAD-9020-FF596BC6FE3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9AEE-4BAD-9020-FF596BC6FE33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9AEE-4BAD-9020-FF596BC6FE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9AEE-4BAD-9020-FF596BC6FE33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022024479567258"/>
          <c:y val="0.4430644780110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4"/>
          <c:order val="4"/>
          <c:tx>
            <c:strRef>
              <c:f>'Emploi camenbert'!$F$2</c:f>
              <c:strCache>
                <c:ptCount val="1"/>
                <c:pt idx="0">
                  <c:v>Haute-Garonne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D-B1DB-4BEF-997B-6B14EC326B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F-B1DB-4BEF-997B-6B14EC326B17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1-B1DB-4BEF-997B-6B14EC326B17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3-B1DB-4BEF-997B-6B14EC326B17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5-B1DB-4BEF-997B-6B14EC326B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7-B1DB-4BEF-997B-6B14EC326B17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9-B1DB-4BEF-997B-6B14EC326B17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B-B1DB-4BEF-997B-6B14EC326B17}"/>
              </c:ext>
            </c:extLst>
          </c:dPt>
          <c:dPt>
            <c:idx val="8"/>
            <c:bubble3D val="0"/>
            <c:spPr>
              <a:solidFill>
                <a:srgbClr val="F5C8A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D-B1DB-4BEF-997B-6B14EC326B17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F-B1DB-4BEF-997B-6B14EC326B17}"/>
              </c:ext>
            </c:extLst>
          </c:dPt>
          <c:dPt>
            <c:idx val="1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1-B1DB-4BEF-997B-6B14EC326B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camenbert'!$F$3:$F$13</c:f>
              <c:numCache>
                <c:formatCode>General</c:formatCode>
                <c:ptCount val="11"/>
                <c:pt idx="0" formatCode="#,##0">
                  <c:v>398</c:v>
                </c:pt>
                <c:pt idx="2" formatCode="#,##0">
                  <c:v>81</c:v>
                </c:pt>
                <c:pt idx="3" formatCode="#,##0">
                  <c:v>46</c:v>
                </c:pt>
                <c:pt idx="4" formatCode="#,##0">
                  <c:v>565</c:v>
                </c:pt>
                <c:pt idx="6" formatCode="#,##0">
                  <c:v>263</c:v>
                </c:pt>
                <c:pt idx="7" formatCode="#,##0">
                  <c:v>1632</c:v>
                </c:pt>
                <c:pt idx="8" formatCode="#,##0">
                  <c:v>41</c:v>
                </c:pt>
                <c:pt idx="9" formatCode="#,##0">
                  <c:v>204</c:v>
                </c:pt>
                <c:pt idx="10">
                  <c:v>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72-B1DB-4BEF-997B-6B14EC326B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B1DB-4BEF-997B-6B14EC326B17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B1DB-4BEF-997B-6B14EC326B17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B1DB-4BEF-997B-6B14EC326B17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1DB-4BEF-997B-6B14EC326B17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B1DB-4BEF-997B-6B14EC326B17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B1DB-4BEF-997B-6B14EC326B17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B1DB-4BEF-997B-6B14EC326B17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B1DB-4BEF-997B-6B14EC326B17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B1DB-4BEF-997B-6B14EC326B17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B1DB-4BEF-997B-6B14EC326B17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B1DB-4BEF-997B-6B14EC326B17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B1DB-4BEF-997B-6B14EC326B1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B1DB-4BEF-997B-6B14EC326B1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B1DB-4BEF-997B-6B14EC326B1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B1DB-4BEF-997B-6B14EC326B1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B1DB-4BEF-997B-6B14EC326B1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B1DB-4BEF-997B-6B14EC326B1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B1DB-4BEF-997B-6B14EC326B1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B1DB-4BEF-997B-6B14EC326B1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B1DB-4BEF-997B-6B14EC326B1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B1DB-4BEF-997B-6B14EC326B1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B1DB-4BEF-997B-6B14EC326B1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B1DB-4BEF-997B-6B14EC326B17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65863584733639"/>
          <c:y val="0.4430644780110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5"/>
          <c:order val="5"/>
          <c:tx>
            <c:strRef>
              <c:f>'Emploi camenbert'!$G$2</c:f>
              <c:strCache>
                <c:ptCount val="1"/>
                <c:pt idx="0">
                  <c:v>Gers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4-392B-451B-AD09-D7A9CB53B63A}"/>
              </c:ext>
            </c:extLst>
          </c:dPt>
          <c:dPt>
            <c:idx val="1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6-392B-451B-AD09-D7A9CB53B63A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8-392B-451B-AD09-D7A9CB53B6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A-392B-451B-AD09-D7A9CB53B63A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C-392B-451B-AD09-D7A9CB53B63A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E-392B-451B-AD09-D7A9CB53B63A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0-392B-451B-AD09-D7A9CB53B63A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2-392B-451B-AD09-D7A9CB53B63A}"/>
              </c:ext>
            </c:extLst>
          </c:dPt>
          <c:dPt>
            <c:idx val="8"/>
            <c:bubble3D val="0"/>
            <c:spPr>
              <a:solidFill>
                <a:srgbClr val="FF999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4-392B-451B-AD09-D7A9CB53B63A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6-392B-451B-AD09-D7A9CB53B63A}"/>
              </c:ext>
            </c:extLst>
          </c:dPt>
          <c:dPt>
            <c:idx val="1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8-392B-451B-AD09-D7A9CB53B6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camenbert'!$G$3:$G$13</c:f>
              <c:numCache>
                <c:formatCode>#,##0</c:formatCode>
                <c:ptCount val="11"/>
                <c:pt idx="0">
                  <c:v>909</c:v>
                </c:pt>
                <c:pt idx="1">
                  <c:v>72</c:v>
                </c:pt>
                <c:pt idx="2">
                  <c:v>54</c:v>
                </c:pt>
                <c:pt idx="4">
                  <c:v>161</c:v>
                </c:pt>
                <c:pt idx="5">
                  <c:v>188</c:v>
                </c:pt>
                <c:pt idx="6">
                  <c:v>301</c:v>
                </c:pt>
                <c:pt idx="7">
                  <c:v>254</c:v>
                </c:pt>
                <c:pt idx="9">
                  <c:v>328</c:v>
                </c:pt>
                <c:pt idx="10" formatCode="General">
                  <c:v>41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89-392B-451B-AD09-D7A9CB53B6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392B-451B-AD09-D7A9CB53B63A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392B-451B-AD09-D7A9CB53B63A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392B-451B-AD09-D7A9CB53B63A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392B-451B-AD09-D7A9CB53B63A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92B-451B-AD09-D7A9CB53B63A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392B-451B-AD09-D7A9CB53B63A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392B-451B-AD09-D7A9CB53B63A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392B-451B-AD09-D7A9CB53B63A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392B-451B-AD09-D7A9CB53B63A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392B-451B-AD09-D7A9CB53B63A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392B-451B-AD09-D7A9CB53B63A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392B-451B-AD09-D7A9CB53B63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392B-451B-AD09-D7A9CB53B63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392B-451B-AD09-D7A9CB53B63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392B-451B-AD09-D7A9CB53B63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392B-451B-AD09-D7A9CB53B63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392B-451B-AD09-D7A9CB53B63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392B-451B-AD09-D7A9CB53B63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392B-451B-AD09-D7A9CB53B63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392B-451B-AD09-D7A9CB53B63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392B-451B-AD09-D7A9CB53B63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392B-451B-AD09-D7A9CB53B63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392B-451B-AD09-D7A9CB53B63A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784583883011505"/>
          <c:y val="0.4464946622821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6"/>
          <c:order val="6"/>
          <c:tx>
            <c:strRef>
              <c:f>'Emploi camenbert'!$H$2</c:f>
              <c:strCache>
                <c:ptCount val="1"/>
                <c:pt idx="0">
                  <c:v>Herault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B-E7E2-46B9-B262-B36DD1F431C4}"/>
              </c:ext>
            </c:extLst>
          </c:dPt>
          <c:dPt>
            <c:idx val="1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D-E7E2-46B9-B262-B36DD1F431C4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F-E7E2-46B9-B262-B36DD1F431C4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1-E7E2-46B9-B262-B36DD1F431C4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3-E7E2-46B9-B262-B36DD1F431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5-E7E2-46B9-B262-B36DD1F431C4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7-E7E2-46B9-B262-B36DD1F431C4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9-E7E2-46B9-B262-B36DD1F431C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B-E7E2-46B9-B262-B36DD1F431C4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D-E7E2-46B9-B262-B36DD1F431C4}"/>
              </c:ext>
            </c:extLst>
          </c:dPt>
          <c:dPt>
            <c:idx val="1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F-E7E2-46B9-B262-B36DD1F431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camenbert'!$H$3:$H$13</c:f>
              <c:numCache>
                <c:formatCode>#,##0</c:formatCode>
                <c:ptCount val="11"/>
                <c:pt idx="0">
                  <c:v>133</c:v>
                </c:pt>
                <c:pt idx="1">
                  <c:v>238</c:v>
                </c:pt>
                <c:pt idx="2">
                  <c:v>187</c:v>
                </c:pt>
                <c:pt idx="3">
                  <c:v>38</c:v>
                </c:pt>
                <c:pt idx="4">
                  <c:v>55</c:v>
                </c:pt>
                <c:pt idx="6">
                  <c:v>558</c:v>
                </c:pt>
                <c:pt idx="7">
                  <c:v>598</c:v>
                </c:pt>
                <c:pt idx="9">
                  <c:v>978</c:v>
                </c:pt>
                <c:pt idx="10" formatCode="General">
                  <c:v>23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A0-E7E2-46B9-B262-B36DD1F43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E7E2-46B9-B262-B36DD1F431C4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E7E2-46B9-B262-B36DD1F431C4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E7E2-46B9-B262-B36DD1F431C4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E7E2-46B9-B262-B36DD1F431C4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E7E2-46B9-B262-B36DD1F431C4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7E2-46B9-B262-B36DD1F431C4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E7E2-46B9-B262-B36DD1F431C4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E7E2-46B9-B262-B36DD1F431C4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E7E2-46B9-B262-B36DD1F431C4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E7E2-46B9-B262-B36DD1F431C4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E7E2-46B9-B262-B36DD1F431C4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E7E2-46B9-B262-B36DD1F431C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E7E2-46B9-B262-B36DD1F431C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E7E2-46B9-B262-B36DD1F431C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E7E2-46B9-B262-B36DD1F431C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E7E2-46B9-B262-B36DD1F431C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E7E2-46B9-B262-B36DD1F431C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E7E2-46B9-B262-B36DD1F431C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E7E2-46B9-B262-B36DD1F431C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E7E2-46B9-B262-B36DD1F431C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E7E2-46B9-B262-B36DD1F431C4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E7E2-46B9-B262-B36DD1F431C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E7E2-46B9-B262-B36DD1F431C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959623485307671"/>
          <c:y val="0.4464946622821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7"/>
          <c:order val="7"/>
          <c:tx>
            <c:strRef>
              <c:f>'Emploi camenbert'!$I$2</c:f>
              <c:strCache>
                <c:ptCount val="1"/>
                <c:pt idx="0">
                  <c:v>Lot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2-12D6-45A9-8D3D-3D0B4527AF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4-12D6-45A9-8D3D-3D0B4527AF5D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6-12D6-45A9-8D3D-3D0B4527AF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8-12D6-45A9-8D3D-3D0B4527AF5D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A-12D6-45A9-8D3D-3D0B4527AF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C-12D6-45A9-8D3D-3D0B4527AF5D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E-12D6-45A9-8D3D-3D0B4527AF5D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0-12D6-45A9-8D3D-3D0B4527AF5D}"/>
              </c:ext>
            </c:extLst>
          </c:dPt>
          <c:dPt>
            <c:idx val="8"/>
            <c:bubble3D val="0"/>
            <c:spPr>
              <a:solidFill>
                <a:srgbClr val="F5C8A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2-12D6-45A9-8D3D-3D0B4527AF5D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4-12D6-45A9-8D3D-3D0B4527AF5D}"/>
              </c:ext>
            </c:extLst>
          </c:dPt>
          <c:dPt>
            <c:idx val="1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6-12D6-45A9-8D3D-3D0B4527AF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camenbert'!$I$3:$I$13</c:f>
              <c:numCache>
                <c:formatCode>#,##0</c:formatCode>
                <c:ptCount val="11"/>
                <c:pt idx="0">
                  <c:v>754</c:v>
                </c:pt>
                <c:pt idx="2">
                  <c:v>1740</c:v>
                </c:pt>
                <c:pt idx="4">
                  <c:v>294</c:v>
                </c:pt>
                <c:pt idx="6">
                  <c:v>93</c:v>
                </c:pt>
                <c:pt idx="7">
                  <c:v>117</c:v>
                </c:pt>
                <c:pt idx="8">
                  <c:v>19</c:v>
                </c:pt>
                <c:pt idx="9">
                  <c:v>52</c:v>
                </c:pt>
                <c:pt idx="10" formatCode="General">
                  <c:v>15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B7-12D6-45A9-8D3D-3D0B4527AF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12D6-45A9-8D3D-3D0B4527AF5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12D6-45A9-8D3D-3D0B4527AF5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12D6-45A9-8D3D-3D0B4527AF5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12D6-45A9-8D3D-3D0B4527AF5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12D6-45A9-8D3D-3D0B4527AF5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12D6-45A9-8D3D-3D0B4527AF5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12D6-45A9-8D3D-3D0B4527AF5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12D6-45A9-8D3D-3D0B4527AF5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12D6-45A9-8D3D-3D0B4527AF5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12D6-45A9-8D3D-3D0B4527AF5D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12D6-45A9-8D3D-3D0B4527AF5D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12D6-45A9-8D3D-3D0B4527AF5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12D6-45A9-8D3D-3D0B4527AF5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12D6-45A9-8D3D-3D0B4527AF5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12D6-45A9-8D3D-3D0B4527AF5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12D6-45A9-8D3D-3D0B4527AF5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12D6-45A9-8D3D-3D0B4527AF5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12D6-45A9-8D3D-3D0B4527AF5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12D6-45A9-8D3D-3D0B4527AF5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12D6-45A9-8D3D-3D0B4527AF5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12D6-45A9-8D3D-3D0B4527AF5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12D6-45A9-8D3D-3D0B4527AF5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12D6-45A9-8D3D-3D0B4527AF5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'Chiffres clés'!$A$5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'Chiffres clés'!$D$4:$E$4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clés'!$D$5:$E$5</c:f>
              <c:numCache>
                <c:formatCode>#,##0</c:formatCode>
                <c:ptCount val="2"/>
                <c:pt idx="0">
                  <c:v>2449.92</c:v>
                </c:pt>
                <c:pt idx="1">
                  <c:v>2772.73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C-4419-8871-06E29D6E0266}"/>
            </c:ext>
          </c:extLst>
        </c:ser>
        <c:ser>
          <c:idx val="1"/>
          <c:order val="1"/>
          <c:tx>
            <c:strRef>
              <c:f>'Chiffres clés'!$A$6</c:f>
              <c:strCache>
                <c:ptCount val="1"/>
                <c:pt idx="0">
                  <c:v>PME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'Chiffres clés'!$D$4:$E$4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clés'!$D$6:$E$6</c:f>
              <c:numCache>
                <c:formatCode>#,##0</c:formatCode>
                <c:ptCount val="2"/>
                <c:pt idx="0">
                  <c:v>9146.2099999999991</c:v>
                </c:pt>
                <c:pt idx="1">
                  <c:v>7936.09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C-4419-8871-06E29D6E0266}"/>
            </c:ext>
          </c:extLst>
        </c:ser>
        <c:ser>
          <c:idx val="2"/>
          <c:order val="2"/>
          <c:tx>
            <c:strRef>
              <c:f>'Chiffres clés'!$A$7</c:f>
              <c:strCache>
                <c:ptCount val="1"/>
                <c:pt idx="0">
                  <c:v>ETI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'Chiffres clés'!$D$4:$E$4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clés'!$D$7:$E$7</c:f>
              <c:numCache>
                <c:formatCode>#,##0</c:formatCode>
                <c:ptCount val="2"/>
                <c:pt idx="0">
                  <c:v>7880.42</c:v>
                </c:pt>
                <c:pt idx="1">
                  <c:v>6086.99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C-4419-8871-06E29D6E0266}"/>
            </c:ext>
          </c:extLst>
        </c:ser>
        <c:ser>
          <c:idx val="3"/>
          <c:order val="3"/>
          <c:tx>
            <c:strRef>
              <c:f>'Chiffres clés'!$A$8</c:f>
              <c:strCache>
                <c:ptCount val="1"/>
                <c:pt idx="0">
                  <c:v>GE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'Chiffres clés'!$D$4:$E$4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clés'!$D$8:$E$8</c:f>
              <c:numCache>
                <c:formatCode>#,##0</c:formatCode>
                <c:ptCount val="2"/>
                <c:pt idx="0">
                  <c:v>4569.7300000000005</c:v>
                </c:pt>
                <c:pt idx="1">
                  <c:v>974.79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6C-4419-8871-06E29D6E0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4138879"/>
        <c:axId val="1414138047"/>
      </c:barChart>
      <c:catAx>
        <c:axId val="141413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4138047"/>
        <c:crosses val="autoZero"/>
        <c:auto val="1"/>
        <c:lblAlgn val="ctr"/>
        <c:lblOffset val="100"/>
        <c:noMultiLvlLbl val="0"/>
      </c:catAx>
      <c:valAx>
        <c:axId val="141413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4138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137703932724489"/>
          <c:y val="0.4430644780110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8"/>
          <c:order val="8"/>
          <c:tx>
            <c:strRef>
              <c:f>'Emploi camenbert'!$J$2</c:f>
              <c:strCache>
                <c:ptCount val="1"/>
                <c:pt idx="0">
                  <c:v>Lozere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9-3A6F-4F84-9FBA-D5BD104FC0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B-3A6F-4F84-9FBA-D5BD104FC089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D-3A6F-4F84-9FBA-D5BD104FC0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F-3A6F-4F84-9FBA-D5BD104FC089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1-3A6F-4F84-9FBA-D5BD104FC089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3-3A6F-4F84-9FBA-D5BD104FC089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5-3A6F-4F84-9FBA-D5BD104FC089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7-3A6F-4F84-9FBA-D5BD104FC089}"/>
              </c:ext>
            </c:extLst>
          </c:dPt>
          <c:dPt>
            <c:idx val="8"/>
            <c:bubble3D val="0"/>
            <c:spPr>
              <a:solidFill>
                <a:srgbClr val="F5C8A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9-3A6F-4F84-9FBA-D5BD104FC089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B-3A6F-4F84-9FBA-D5BD104FC089}"/>
              </c:ext>
            </c:extLst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D-3A6F-4F84-9FBA-D5BD104FC0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camenbert'!$J$3:$J$13</c:f>
              <c:numCache>
                <c:formatCode>#,##0</c:formatCode>
                <c:ptCount val="11"/>
                <c:pt idx="0">
                  <c:v>94</c:v>
                </c:pt>
                <c:pt idx="2">
                  <c:v>6</c:v>
                </c:pt>
                <c:pt idx="4">
                  <c:v>468</c:v>
                </c:pt>
                <c:pt idx="5">
                  <c:v>26</c:v>
                </c:pt>
                <c:pt idx="6">
                  <c:v>10</c:v>
                </c:pt>
                <c:pt idx="7">
                  <c:v>20</c:v>
                </c:pt>
                <c:pt idx="8">
                  <c:v>37</c:v>
                </c:pt>
                <c:pt idx="9">
                  <c:v>40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CE-3A6F-4F84-9FBA-D5BD104FC0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3A6F-4F84-9FBA-D5BD104FC089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3A6F-4F84-9FBA-D5BD104FC08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3A6F-4F84-9FBA-D5BD104FC08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3A6F-4F84-9FBA-D5BD104FC089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3A6F-4F84-9FBA-D5BD104FC089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3A6F-4F84-9FBA-D5BD104FC089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3A6F-4F84-9FBA-D5BD104FC089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A6F-4F84-9FBA-D5BD104FC089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3A6F-4F84-9FBA-D5BD104FC089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3A6F-4F84-9FBA-D5BD104FC089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3A6F-4F84-9FBA-D5BD104FC089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3A6F-4F84-9FBA-D5BD104FC08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3A6F-4F84-9FBA-D5BD104FC08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3A6F-4F84-9FBA-D5BD104FC08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3A6F-4F84-9FBA-D5BD104FC08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3A6F-4F84-9FBA-D5BD104FC08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3A6F-4F84-9FBA-D5BD104FC08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3A6F-4F84-9FBA-D5BD104FC08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3A6F-4F84-9FBA-D5BD104FC089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3A6F-4F84-9FBA-D5BD104FC089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3A6F-4F84-9FBA-D5BD104FC089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3A6F-4F84-9FBA-D5BD104FC08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3A6F-4F84-9FBA-D5BD104FC089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493864827558102"/>
          <c:y val="0.4430644780110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9"/>
          <c:order val="9"/>
          <c:tx>
            <c:strRef>
              <c:f>'Emploi camenbert'!$K$2</c:f>
              <c:strCache>
                <c:ptCount val="1"/>
                <c:pt idx="0">
                  <c:v>Hautes-Pyrenees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0-B654-4AEF-BC3F-EE7C682CBFB5}"/>
              </c:ext>
            </c:extLst>
          </c:dPt>
          <c:dPt>
            <c:idx val="1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2-B654-4AEF-BC3F-EE7C682CBFB5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4-B654-4AEF-BC3F-EE7C682CBF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6-B654-4AEF-BC3F-EE7C682CBFB5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8-B654-4AEF-BC3F-EE7C682CBF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A-B654-4AEF-BC3F-EE7C682CBFB5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C-B654-4AEF-BC3F-EE7C682CBFB5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E-B654-4AEF-BC3F-EE7C682CBFB5}"/>
              </c:ext>
            </c:extLst>
          </c:dPt>
          <c:dPt>
            <c:idx val="8"/>
            <c:bubble3D val="0"/>
            <c:spPr>
              <a:solidFill>
                <a:srgbClr val="F5C8A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0-B654-4AEF-BC3F-EE7C682CBFB5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2-B654-4AEF-BC3F-EE7C682CBFB5}"/>
              </c:ext>
            </c:extLst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4-B654-4AEF-BC3F-EE7C682CBF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camenbert'!$K$3:$K$13</c:f>
              <c:numCache>
                <c:formatCode>#,##0</c:formatCode>
                <c:ptCount val="11"/>
                <c:pt idx="0">
                  <c:v>1011</c:v>
                </c:pt>
                <c:pt idx="1">
                  <c:v>18</c:v>
                </c:pt>
                <c:pt idx="2">
                  <c:v>16</c:v>
                </c:pt>
                <c:pt idx="4">
                  <c:v>12</c:v>
                </c:pt>
                <c:pt idx="6">
                  <c:v>156</c:v>
                </c:pt>
                <c:pt idx="7">
                  <c:v>142</c:v>
                </c:pt>
                <c:pt idx="8">
                  <c:v>62</c:v>
                </c:pt>
                <c:pt idx="9">
                  <c:v>15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E5-B654-4AEF-BC3F-EE7C682CBF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B654-4AEF-BC3F-EE7C682CBFB5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B654-4AEF-BC3F-EE7C682CBFB5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B654-4AEF-BC3F-EE7C682CBFB5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B654-4AEF-BC3F-EE7C682CBFB5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B654-4AEF-BC3F-EE7C682CBFB5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B654-4AEF-BC3F-EE7C682CBFB5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B654-4AEF-BC3F-EE7C682CBFB5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B654-4AEF-BC3F-EE7C682CBFB5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654-4AEF-BC3F-EE7C682CBFB5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B654-4AEF-BC3F-EE7C682CBFB5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B654-4AEF-BC3F-EE7C682CBFB5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B654-4AEF-BC3F-EE7C682CBF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B654-4AEF-BC3F-EE7C682CBFB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B654-4AEF-BC3F-EE7C682CBF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B654-4AEF-BC3F-EE7C682CBF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B654-4AEF-BC3F-EE7C682CBF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B654-4AEF-BC3F-EE7C682CBF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B654-4AEF-BC3F-EE7C682CBFB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B654-4AEF-BC3F-EE7C682CBFB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B654-4AEF-BC3F-EE7C682CBFB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B654-4AEF-BC3F-EE7C682CBFB5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B654-4AEF-BC3F-EE7C682CBFB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B654-4AEF-BC3F-EE7C682CBFB5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6553224976697043"/>
          <c:y val="0.4464946622821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3.6289729028947245E-3"/>
          <c:w val="0.94136033250648155"/>
          <c:h val="0.99637102709710523"/>
        </c:manualLayout>
      </c:layout>
      <c:doughnutChart>
        <c:varyColors val="1"/>
        <c:ser>
          <c:idx val="10"/>
          <c:order val="10"/>
          <c:tx>
            <c:strRef>
              <c:f>'Emploi camenbert'!$L$2</c:f>
              <c:strCache>
                <c:ptCount val="1"/>
                <c:pt idx="0">
                  <c:v>Pyrenees-Orientales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7-0832-4C9A-8554-CBAFACB85ED8}"/>
              </c:ext>
            </c:extLst>
          </c:dPt>
          <c:dPt>
            <c:idx val="1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9-0832-4C9A-8554-CBAFACB85ED8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B-0832-4C9A-8554-CBAFACB85E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D-0832-4C9A-8554-CBAFACB85ED8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F-0832-4C9A-8554-CBAFACB85ED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1-0832-4C9A-8554-CBAFACB85ED8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3-0832-4C9A-8554-CBAFACB85ED8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5-0832-4C9A-8554-CBAFACB85ED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7-0832-4C9A-8554-CBAFACB85ED8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9-0832-4C9A-8554-CBAFACB85ED8}"/>
              </c:ext>
            </c:extLst>
          </c:dPt>
          <c:dPt>
            <c:idx val="1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B-0832-4C9A-8554-CBAFACB85E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camenbert'!$L$3:$L$13</c:f>
              <c:numCache>
                <c:formatCode>#,##0</c:formatCode>
                <c:ptCount val="11"/>
                <c:pt idx="0">
                  <c:v>319</c:v>
                </c:pt>
                <c:pt idx="1">
                  <c:v>40</c:v>
                </c:pt>
                <c:pt idx="2">
                  <c:v>449</c:v>
                </c:pt>
                <c:pt idx="4">
                  <c:v>159</c:v>
                </c:pt>
                <c:pt idx="6">
                  <c:v>105</c:v>
                </c:pt>
                <c:pt idx="7">
                  <c:v>510</c:v>
                </c:pt>
                <c:pt idx="9">
                  <c:v>598</c:v>
                </c:pt>
                <c:pt idx="10" formatCode="General">
                  <c:v>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FC-0832-4C9A-8554-CBAFACB85E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0832-4C9A-8554-CBAFACB85ED8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0832-4C9A-8554-CBAFACB85ED8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0832-4C9A-8554-CBAFACB85ED8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0832-4C9A-8554-CBAFACB85ED8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0832-4C9A-8554-CBAFACB85ED8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0832-4C9A-8554-CBAFACB85ED8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0832-4C9A-8554-CBAFACB85ED8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0832-4C9A-8554-CBAFACB85ED8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0832-4C9A-8554-CBAFACB85ED8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0832-4C9A-8554-CBAFACB85ED8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0832-4C9A-8554-CBAFACB85ED8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0832-4C9A-8554-CBAFACB85ED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0832-4C9A-8554-CBAFACB85ED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0832-4C9A-8554-CBAFACB85ED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0832-4C9A-8554-CBAFACB85ED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0832-4C9A-8554-CBAFACB85ED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0832-4C9A-8554-CBAFACB85ED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0832-4C9A-8554-CBAFACB85ED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0832-4C9A-8554-CBAFACB85ED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0832-4C9A-8554-CBAFACB85ED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0832-4C9A-8554-CBAFACB85ED8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0832-4C9A-8554-CBAFACB85ED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0832-4C9A-8554-CBAFACB85ED8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72103684159585"/>
          <c:y val="0.46021539936663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11"/>
          <c:order val="11"/>
          <c:tx>
            <c:strRef>
              <c:f>'Emploi camenbert'!$M$2</c:f>
              <c:strCache>
                <c:ptCount val="1"/>
                <c:pt idx="0">
                  <c:v>Tarn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E-C655-4999-9489-C704687511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0-C655-4999-9489-C704687511FA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2-C655-4999-9489-C704687511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4-C655-4999-9489-C704687511FA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6-C655-4999-9489-C704687511FA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8-C655-4999-9489-C704687511FA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A-C655-4999-9489-C704687511FA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C-C655-4999-9489-C704687511FA}"/>
              </c:ext>
            </c:extLst>
          </c:dPt>
          <c:dPt>
            <c:idx val="8"/>
            <c:bubble3D val="0"/>
            <c:spPr>
              <a:solidFill>
                <a:srgbClr val="F5C8A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E-C655-4999-9489-C704687511FA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0-C655-4999-9489-C704687511F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2-C655-4999-9489-C704687511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camenbert'!$M$3:$M$13</c:f>
              <c:numCache>
                <c:formatCode>#,##0</c:formatCode>
                <c:ptCount val="11"/>
                <c:pt idx="0">
                  <c:v>1475</c:v>
                </c:pt>
                <c:pt idx="2">
                  <c:v>228</c:v>
                </c:pt>
                <c:pt idx="4">
                  <c:v>108</c:v>
                </c:pt>
                <c:pt idx="5">
                  <c:v>121</c:v>
                </c:pt>
                <c:pt idx="6">
                  <c:v>257</c:v>
                </c:pt>
                <c:pt idx="7">
                  <c:v>242</c:v>
                </c:pt>
                <c:pt idx="8">
                  <c:v>124</c:v>
                </c:pt>
                <c:pt idx="9">
                  <c:v>370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113-C655-4999-9489-C704687511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C655-4999-9489-C704687511FA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C655-4999-9489-C704687511FA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C655-4999-9489-C704687511FA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C655-4999-9489-C704687511FA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C655-4999-9489-C704687511FA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C655-4999-9489-C704687511FA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C655-4999-9489-C704687511FA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C655-4999-9489-C704687511FA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C655-4999-9489-C704687511FA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C655-4999-9489-C704687511FA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655-4999-9489-C704687511FA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camenbert'!$N$2</c15:sqref>
                        </c15:formulaRef>
                      </c:ext>
                    </c:extLst>
                    <c:strCache>
                      <c:ptCount val="1"/>
                      <c:pt idx="0">
                        <c:v>Tarn-et-Garonne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C655-4999-9489-C704687511F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C655-4999-9489-C704687511F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C655-4999-9489-C704687511F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C655-4999-9489-C704687511F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C655-4999-9489-C704687511F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C655-4999-9489-C704687511F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C655-4999-9489-C704687511F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C655-4999-9489-C704687511FA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C655-4999-9489-C704687511FA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C655-4999-9489-C704687511FA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C655-4999-9489-C704687511F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camenbert'!$N$3:$N$13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264</c:v>
                      </c:pt>
                      <c:pt idx="2">
                        <c:v>38</c:v>
                      </c:pt>
                      <c:pt idx="4">
                        <c:v>347</c:v>
                      </c:pt>
                      <c:pt idx="5">
                        <c:v>6</c:v>
                      </c:pt>
                      <c:pt idx="6">
                        <c:v>648</c:v>
                      </c:pt>
                      <c:pt idx="7">
                        <c:v>194</c:v>
                      </c:pt>
                      <c:pt idx="8">
                        <c:v>37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2A-C655-4999-9489-C704687511FA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111064703275658"/>
          <c:y val="0.45678521509551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677192275931649E-2"/>
          <c:y val="2.7058917175084633E-2"/>
          <c:w val="0.90396830723795818"/>
          <c:h val="0.96594520020480856"/>
        </c:manualLayout>
      </c:layout>
      <c:doughnutChart>
        <c:varyColors val="1"/>
        <c:ser>
          <c:idx val="12"/>
          <c:order val="12"/>
          <c:tx>
            <c:strRef>
              <c:f>'Emploi camenbert'!$N$2</c:f>
              <c:strCache>
                <c:ptCount val="1"/>
                <c:pt idx="0">
                  <c:v>Tarn-et-Garonne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5-7585-4657-9281-9F1E426AF7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7-7585-4657-9281-9F1E426AF70D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9-7585-4657-9281-9F1E426AF7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B-7585-4657-9281-9F1E426AF70D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D-7585-4657-9281-9F1E426AF70D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F-7585-4657-9281-9F1E426AF70D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1-7585-4657-9281-9F1E426AF70D}"/>
              </c:ext>
            </c:extLst>
          </c:dPt>
          <c:dPt>
            <c:idx val="7"/>
            <c:bubble3D val="0"/>
            <c:spPr>
              <a:solidFill>
                <a:srgbClr val="051379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3-7585-4657-9281-9F1E426AF70D}"/>
              </c:ext>
            </c:extLst>
          </c:dPt>
          <c:dPt>
            <c:idx val="8"/>
            <c:bubble3D val="0"/>
            <c:spPr>
              <a:solidFill>
                <a:srgbClr val="F5C8A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5-7585-4657-9281-9F1E426AF70D}"/>
              </c:ext>
            </c:extLst>
          </c:dPt>
          <c:dPt>
            <c:idx val="9"/>
            <c:bubble3D val="0"/>
            <c:spPr>
              <a:solidFill>
                <a:srgbClr val="FFD5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7-7585-4657-9281-9F1E426AF70D}"/>
              </c:ext>
            </c:extLst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9-7585-4657-9281-9F1E426AF7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'Emploi camenbert'!$A$3:$A$13</c:f>
              <c:strCache>
                <c:ptCount val="11"/>
                <c:pt idx="0">
                  <c:v>Trans. &amp; conserv. viande &amp; prép. Viande</c:v>
                </c:pt>
                <c:pt idx="1">
                  <c:v>Trans. &amp; conserv. poisson, crust., etc</c:v>
                </c:pt>
                <c:pt idx="2">
                  <c:v>Trans. &amp; conserv. de fruits et légumes</c:v>
                </c:pt>
                <c:pt idx="3">
                  <c:v>Fab. huile et graisse végétale &amp; animale</c:v>
                </c:pt>
                <c:pt idx="4">
                  <c:v>Fab. de produits laitiers</c:v>
                </c:pt>
                <c:pt idx="5">
                  <c:v>Travail des grains; fab. Prod. amylacés</c:v>
                </c:pt>
                <c:pt idx="6">
                  <c:v>Fab. Prod. boulangerie-pâtis. &amp; pâtes</c:v>
                </c:pt>
                <c:pt idx="7">
                  <c:v>Fab. d'autres produits alimentaires</c:v>
                </c:pt>
                <c:pt idx="8">
                  <c:v>Fab. d'aliments pour animaux</c:v>
                </c:pt>
                <c:pt idx="9">
                  <c:v>Fabrication de boissons</c:v>
                </c:pt>
                <c:pt idx="10">
                  <c:v>Ensemble secretisé</c:v>
                </c:pt>
              </c:strCache>
              <c:extLst xmlns:c15="http://schemas.microsoft.com/office/drawing/2012/chart"/>
            </c:strRef>
          </c:cat>
          <c:val>
            <c:numRef>
              <c:f>'Emploi camenbert'!$N$3:$N$13</c:f>
              <c:numCache>
                <c:formatCode>#,##0</c:formatCode>
                <c:ptCount val="11"/>
                <c:pt idx="0">
                  <c:v>264</c:v>
                </c:pt>
                <c:pt idx="2">
                  <c:v>38</c:v>
                </c:pt>
                <c:pt idx="4">
                  <c:v>347</c:v>
                </c:pt>
                <c:pt idx="5">
                  <c:v>6</c:v>
                </c:pt>
                <c:pt idx="6">
                  <c:v>648</c:v>
                </c:pt>
                <c:pt idx="7">
                  <c:v>194</c:v>
                </c:pt>
                <c:pt idx="8">
                  <c:v>37</c:v>
                </c:pt>
                <c:pt idx="9">
                  <c:v>35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12A-7585-4657-9281-9F1E426AF7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'Emploi camenbert'!$B$2</c15:sqref>
                        </c15:formulaRef>
                      </c:ext>
                    </c:extLst>
                    <c:strCache>
                      <c:ptCount val="1"/>
                      <c:pt idx="0">
                        <c:v>Ariege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C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'Emploi camenbert'!$B$3:$B$13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186</c:v>
                      </c:pt>
                      <c:pt idx="1">
                        <c:v>5</c:v>
                      </c:pt>
                      <c:pt idx="2">
                        <c:v>51</c:v>
                      </c:pt>
                      <c:pt idx="4">
                        <c:v>143</c:v>
                      </c:pt>
                      <c:pt idx="5">
                        <c:v>17</c:v>
                      </c:pt>
                      <c:pt idx="6">
                        <c:v>62</c:v>
                      </c:pt>
                      <c:pt idx="7">
                        <c:v>42</c:v>
                      </c:pt>
                      <c:pt idx="9">
                        <c:v>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D-7585-4657-9281-9F1E426AF70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camenbert'!$C$2</c15:sqref>
                        </c15:formulaRef>
                      </c:ext>
                    </c:extLst>
                    <c:strCache>
                      <c:ptCount val="1"/>
                      <c:pt idx="0">
                        <c:v>Aude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228</c:v>
                      </c:pt>
                      <c:pt idx="2" formatCode="#,##0">
                        <c:v>9</c:v>
                      </c:pt>
                      <c:pt idx="3" formatCode="#,##0">
                        <c:v>121</c:v>
                      </c:pt>
                      <c:pt idx="4" formatCode="#,##0">
                        <c:v>70</c:v>
                      </c:pt>
                      <c:pt idx="5" formatCode="#,##0">
                        <c:v>41</c:v>
                      </c:pt>
                      <c:pt idx="6" formatCode="#,##0">
                        <c:v>70</c:v>
                      </c:pt>
                      <c:pt idx="7" formatCode="#,##0">
                        <c:v>438</c:v>
                      </c:pt>
                      <c:pt idx="9" formatCode="#,##0">
                        <c:v>828</c:v>
                      </c:pt>
                      <c:pt idx="1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7585-4657-9281-9F1E426AF70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camenbert'!$D$2</c15:sqref>
                        </c15:formulaRef>
                      </c:ext>
                    </c:extLst>
                    <c:strCache>
                      <c:ptCount val="1"/>
                      <c:pt idx="0">
                        <c:v>Aveyron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C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E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0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A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camenbert'!$D$3:$D$13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1218</c:v>
                      </c:pt>
                      <c:pt idx="2">
                        <c:v>18</c:v>
                      </c:pt>
                      <c:pt idx="4">
                        <c:v>953</c:v>
                      </c:pt>
                      <c:pt idx="5">
                        <c:v>254</c:v>
                      </c:pt>
                      <c:pt idx="6">
                        <c:v>509</c:v>
                      </c:pt>
                      <c:pt idx="7">
                        <c:v>935</c:v>
                      </c:pt>
                      <c:pt idx="8">
                        <c:v>177</c:v>
                      </c:pt>
                      <c:pt idx="9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B-7585-4657-9281-9F1E426AF70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camenbert'!$E$2</c15:sqref>
                        </c15:formulaRef>
                      </c:ext>
                    </c:extLst>
                    <c:strCache>
                      <c:ptCount val="1"/>
                      <c:pt idx="0">
                        <c:v>Gard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camenbert'!$E$3:$E$13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22</c:v>
                      </c:pt>
                      <c:pt idx="2">
                        <c:v>166</c:v>
                      </c:pt>
                      <c:pt idx="3">
                        <c:v>119</c:v>
                      </c:pt>
                      <c:pt idx="4">
                        <c:v>24</c:v>
                      </c:pt>
                      <c:pt idx="6">
                        <c:v>351</c:v>
                      </c:pt>
                      <c:pt idx="7">
                        <c:v>803</c:v>
                      </c:pt>
                      <c:pt idx="8">
                        <c:v>1128</c:v>
                      </c:pt>
                      <c:pt idx="9">
                        <c:v>1722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2-7585-4657-9281-9F1E426AF70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camenbert'!$F$2</c15:sqref>
                        </c15:formulaRef>
                      </c:ext>
                    </c:extLst>
                    <c:strCache>
                      <c:ptCount val="1"/>
                      <c:pt idx="0">
                        <c:v>Haute-Garonne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8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A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C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E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0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2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4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398</c:v>
                      </c:pt>
                      <c:pt idx="2" formatCode="#,##0">
                        <c:v>81</c:v>
                      </c:pt>
                      <c:pt idx="3" formatCode="#,##0">
                        <c:v>46</c:v>
                      </c:pt>
                      <c:pt idx="4" formatCode="#,##0">
                        <c:v>565</c:v>
                      </c:pt>
                      <c:pt idx="6" formatCode="#,##0">
                        <c:v>263</c:v>
                      </c:pt>
                      <c:pt idx="7" formatCode="#,##0">
                        <c:v>1632</c:v>
                      </c:pt>
                      <c:pt idx="8" formatCode="#,##0">
                        <c:v>41</c:v>
                      </c:pt>
                      <c:pt idx="9" formatCode="#,##0">
                        <c:v>204</c:v>
                      </c:pt>
                      <c:pt idx="1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9-7585-4657-9281-9F1E426AF70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camenbert'!$G$2</c15:sqref>
                        </c15:formulaRef>
                      </c:ext>
                    </c:extLst>
                    <c:strCache>
                      <c:ptCount val="1"/>
                      <c:pt idx="0">
                        <c:v>Gers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camenbert'!$G$3:$G$13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909</c:v>
                      </c:pt>
                      <c:pt idx="1">
                        <c:v>72</c:v>
                      </c:pt>
                      <c:pt idx="2">
                        <c:v>54</c:v>
                      </c:pt>
                      <c:pt idx="4">
                        <c:v>161</c:v>
                      </c:pt>
                      <c:pt idx="5">
                        <c:v>188</c:v>
                      </c:pt>
                      <c:pt idx="6">
                        <c:v>301</c:v>
                      </c:pt>
                      <c:pt idx="7">
                        <c:v>254</c:v>
                      </c:pt>
                      <c:pt idx="9">
                        <c:v>328</c:v>
                      </c:pt>
                      <c:pt idx="10" formatCode="General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A0-7585-4657-9281-9F1E426AF70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camenbert'!$H$2</c15:sqref>
                        </c15:formulaRef>
                      </c:ext>
                    </c:extLst>
                    <c:strCache>
                      <c:ptCount val="1"/>
                      <c:pt idx="0">
                        <c:v>Herault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8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4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6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camenbert'!$H$3:$H$13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133</c:v>
                      </c:pt>
                      <c:pt idx="1">
                        <c:v>238</c:v>
                      </c:pt>
                      <c:pt idx="2">
                        <c:v>187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558</c:v>
                      </c:pt>
                      <c:pt idx="7">
                        <c:v>598</c:v>
                      </c:pt>
                      <c:pt idx="9">
                        <c:v>978</c:v>
                      </c:pt>
                      <c:pt idx="10" formatCode="General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B7-7585-4657-9281-9F1E426AF70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camenbert'!$I$2</c15:sqref>
                        </c15:formulaRef>
                      </c:ext>
                    </c:extLst>
                    <c:strCache>
                      <c:ptCount val="1"/>
                      <c:pt idx="0">
                        <c:v>Lot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camenbert'!$I$3:$I$13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754</c:v>
                      </c:pt>
                      <c:pt idx="2">
                        <c:v>1740</c:v>
                      </c:pt>
                      <c:pt idx="4">
                        <c:v>294</c:v>
                      </c:pt>
                      <c:pt idx="6">
                        <c:v>93</c:v>
                      </c:pt>
                      <c:pt idx="7">
                        <c:v>117</c:v>
                      </c:pt>
                      <c:pt idx="8">
                        <c:v>19</c:v>
                      </c:pt>
                      <c:pt idx="9">
                        <c:v>52</c:v>
                      </c:pt>
                      <c:pt idx="10" formatCode="General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CE-7585-4657-9281-9F1E426AF70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camenbert'!$J$2</c15:sqref>
                        </c15:formulaRef>
                      </c:ext>
                    </c:extLst>
                    <c:strCache>
                      <c:ptCount val="1"/>
                      <c:pt idx="0">
                        <c:v>Lozere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0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2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4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6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8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camenbert'!$J$3:$J$13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94</c:v>
                      </c:pt>
                      <c:pt idx="2">
                        <c:v>6</c:v>
                      </c:pt>
                      <c:pt idx="4">
                        <c:v>468</c:v>
                      </c:pt>
                      <c:pt idx="5">
                        <c:v>26</c:v>
                      </c:pt>
                      <c:pt idx="6">
                        <c:v>10</c:v>
                      </c:pt>
                      <c:pt idx="7">
                        <c:v>20</c:v>
                      </c:pt>
                      <c:pt idx="8">
                        <c:v>37</c:v>
                      </c:pt>
                      <c:pt idx="9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E5-7585-4657-9281-9F1E426AF70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camenbert'!$K$2</c15:sqref>
                        </c15:formulaRef>
                      </c:ext>
                    </c:extLst>
                    <c:strCache>
                      <c:ptCount val="1"/>
                      <c:pt idx="0">
                        <c:v>Hautes-Pyrenees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camenbert'!$K$3:$K$13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1011</c:v>
                      </c:pt>
                      <c:pt idx="1">
                        <c:v>18</c:v>
                      </c:pt>
                      <c:pt idx="2">
                        <c:v>16</c:v>
                      </c:pt>
                      <c:pt idx="4">
                        <c:v>12</c:v>
                      </c:pt>
                      <c:pt idx="6">
                        <c:v>156</c:v>
                      </c:pt>
                      <c:pt idx="7">
                        <c:v>142</c:v>
                      </c:pt>
                      <c:pt idx="8">
                        <c:v>62</c:v>
                      </c:pt>
                      <c:pt idx="9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FC-7585-4657-9281-9F1E426AF70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camenbert'!$L$2</c15:sqref>
                        </c15:formulaRef>
                      </c:ext>
                    </c:extLst>
                    <c:strCache>
                      <c:ptCount val="1"/>
                      <c:pt idx="0">
                        <c:v>Pyrenees-Orientales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E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0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2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4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00206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6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8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A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C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E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0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bg1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camenbert'!$L$3:$L$13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319</c:v>
                      </c:pt>
                      <c:pt idx="1">
                        <c:v>40</c:v>
                      </c:pt>
                      <c:pt idx="2">
                        <c:v>449</c:v>
                      </c:pt>
                      <c:pt idx="4">
                        <c:v>159</c:v>
                      </c:pt>
                      <c:pt idx="6">
                        <c:v>105</c:v>
                      </c:pt>
                      <c:pt idx="7">
                        <c:v>510</c:v>
                      </c:pt>
                      <c:pt idx="9">
                        <c:v>598</c:v>
                      </c:pt>
                      <c:pt idx="10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113-7585-4657-9281-9F1E426AF70D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camenbert'!$M$2</c15:sqref>
                        </c15:formulaRef>
                      </c:ext>
                    </c:extLst>
                    <c:strCache>
                      <c:ptCount val="1"/>
                      <c:pt idx="0">
                        <c:v>Tarn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7585-4657-9281-9F1E426AF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7585-4657-9281-9F1E426AF70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70AD4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7585-4657-9281-9F1E426AF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7585-4657-9281-9F1E426AF70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5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7585-4657-9281-9F1E426AF70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CC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585-4657-9281-9F1E426AF70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7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7585-4657-9281-9F1E426AF70D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74350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7585-4657-9281-9F1E426AF70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F99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7585-4657-9281-9F1E426AF70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7585-4657-9281-9F1E426AF70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7585-4657-9281-9F1E426AF70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camenbert'!$A$3:$A$13</c15:sqref>
                        </c15:formulaRef>
                      </c:ext>
                    </c:extLst>
                    <c:strCache>
                      <c:ptCount val="11"/>
                      <c:pt idx="0">
                        <c:v>Trans. &amp; conserv. viande &amp; prép. Viande</c:v>
                      </c:pt>
                      <c:pt idx="1">
                        <c:v>Trans. &amp; conserv. poisson, crust., etc</c:v>
                      </c:pt>
                      <c:pt idx="2">
                        <c:v>Trans. &amp; conserv. de fruits et légumes</c:v>
                      </c:pt>
                      <c:pt idx="3">
                        <c:v>Fab. huile et graisse végétale &amp; animale</c:v>
                      </c:pt>
                      <c:pt idx="4">
                        <c:v>Fab. de produits laitiers</c:v>
                      </c:pt>
                      <c:pt idx="5">
                        <c:v>Travail des grains; fab. Prod. amylacés</c:v>
                      </c:pt>
                      <c:pt idx="6">
                        <c:v>Fab. Prod. boulangerie-pâtis. &amp; pâtes</c:v>
                      </c:pt>
                      <c:pt idx="7">
                        <c:v>Fab. d'autres produits alimentaires</c:v>
                      </c:pt>
                      <c:pt idx="8">
                        <c:v>Fab. d'aliments pour animaux</c:v>
                      </c:pt>
                      <c:pt idx="9">
                        <c:v>Fabrication de boissons</c:v>
                      </c:pt>
                      <c:pt idx="10">
                        <c:v>Ensemble secretisé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'Emploi camenbert'!$M$3:$M$13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1475</c:v>
                      </c:pt>
                      <c:pt idx="2">
                        <c:v>228</c:v>
                      </c:pt>
                      <c:pt idx="4">
                        <c:v>108</c:v>
                      </c:pt>
                      <c:pt idx="5">
                        <c:v>121</c:v>
                      </c:pt>
                      <c:pt idx="6">
                        <c:v>257</c:v>
                      </c:pt>
                      <c:pt idx="7">
                        <c:v>242</c:v>
                      </c:pt>
                      <c:pt idx="8">
                        <c:v>124</c:v>
                      </c:pt>
                      <c:pt idx="9">
                        <c:v>370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585-4657-9281-9F1E426AF70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'Chiffres clés'!$A$5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'Chiffres clés'!$F$4:$G$4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clés'!$F$5:$G$5</c:f>
              <c:numCache>
                <c:formatCode>#,##0</c:formatCode>
                <c:ptCount val="2"/>
                <c:pt idx="0">
                  <c:v>498858.37</c:v>
                </c:pt>
                <c:pt idx="1">
                  <c:v>2040584.13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8-4350-85BC-96BA3A079DBA}"/>
            </c:ext>
          </c:extLst>
        </c:ser>
        <c:ser>
          <c:idx val="1"/>
          <c:order val="1"/>
          <c:tx>
            <c:strRef>
              <c:f>'Chiffres clés'!$A$6</c:f>
              <c:strCache>
                <c:ptCount val="1"/>
                <c:pt idx="0">
                  <c:v>PME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'Chiffres clés'!$F$4:$G$4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clés'!$F$6:$G$6</c:f>
              <c:numCache>
                <c:formatCode>#,##0</c:formatCode>
                <c:ptCount val="2"/>
                <c:pt idx="0">
                  <c:v>2723228.65</c:v>
                </c:pt>
                <c:pt idx="1">
                  <c:v>6831502.5999999996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8-4350-85BC-96BA3A079DBA}"/>
            </c:ext>
          </c:extLst>
        </c:ser>
        <c:ser>
          <c:idx val="2"/>
          <c:order val="2"/>
          <c:tx>
            <c:strRef>
              <c:f>'Chiffres clés'!$A$7</c:f>
              <c:strCache>
                <c:ptCount val="1"/>
                <c:pt idx="0">
                  <c:v>ETI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'Chiffres clés'!$F$4:$G$4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clés'!$F$7:$G$7</c:f>
              <c:numCache>
                <c:formatCode>#,##0</c:formatCode>
                <c:ptCount val="2"/>
                <c:pt idx="0">
                  <c:v>3563563.67</c:v>
                </c:pt>
                <c:pt idx="1">
                  <c:v>6542821.4699999997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E8-4350-85BC-96BA3A079DBA}"/>
            </c:ext>
          </c:extLst>
        </c:ser>
        <c:ser>
          <c:idx val="3"/>
          <c:order val="3"/>
          <c:tx>
            <c:strRef>
              <c:f>'Chiffres clés'!$A$8</c:f>
              <c:strCache>
                <c:ptCount val="1"/>
                <c:pt idx="0">
                  <c:v>GE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'Chiffres clés'!$F$4:$G$4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clés'!$F$8:$G$8</c:f>
              <c:numCache>
                <c:formatCode>#,##0</c:formatCode>
                <c:ptCount val="2"/>
                <c:pt idx="0">
                  <c:v>2835237.4</c:v>
                </c:pt>
                <c:pt idx="1">
                  <c:v>1408436.04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8-4350-85BC-96BA3A079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4138879"/>
        <c:axId val="1414138047"/>
      </c:barChart>
      <c:catAx>
        <c:axId val="141413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4138047"/>
        <c:crosses val="autoZero"/>
        <c:auto val="1"/>
        <c:lblAlgn val="ctr"/>
        <c:lblOffset val="100"/>
        <c:noMultiLvlLbl val="0"/>
      </c:catAx>
      <c:valAx>
        <c:axId val="141413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4138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'Chiffres clés'!$A$5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'Chiffres clés'!$H$4:$I$4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clés'!$H$5:$I$5</c:f>
              <c:numCache>
                <c:formatCode>#,##0</c:formatCode>
                <c:ptCount val="2"/>
                <c:pt idx="0">
                  <c:v>131632.29999999999</c:v>
                </c:pt>
                <c:pt idx="1">
                  <c:v>214927.149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B-4107-BA0F-B8020ECE9B4C}"/>
            </c:ext>
          </c:extLst>
        </c:ser>
        <c:ser>
          <c:idx val="1"/>
          <c:order val="1"/>
          <c:tx>
            <c:strRef>
              <c:f>'Chiffres clés'!$A$6</c:f>
              <c:strCache>
                <c:ptCount val="1"/>
                <c:pt idx="0">
                  <c:v>PME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'Chiffres clés'!$H$4:$I$4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clés'!$H$6:$I$6</c:f>
              <c:numCache>
                <c:formatCode>#,##0</c:formatCode>
                <c:ptCount val="2"/>
                <c:pt idx="0">
                  <c:v>549537.97199999995</c:v>
                </c:pt>
                <c:pt idx="1">
                  <c:v>639280.83699999994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B-4107-BA0F-B8020ECE9B4C}"/>
            </c:ext>
          </c:extLst>
        </c:ser>
        <c:ser>
          <c:idx val="2"/>
          <c:order val="2"/>
          <c:tx>
            <c:strRef>
              <c:f>'Chiffres clés'!$A$7</c:f>
              <c:strCache>
                <c:ptCount val="1"/>
                <c:pt idx="0">
                  <c:v>ETI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'Chiffres clés'!$H$4:$I$4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clés'!$H$7:$I$7</c:f>
              <c:numCache>
                <c:formatCode>#,##0</c:formatCode>
                <c:ptCount val="2"/>
                <c:pt idx="0">
                  <c:v>621401.5639999999</c:v>
                </c:pt>
                <c:pt idx="1">
                  <c:v>497821.27100000001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4B-4107-BA0F-B8020ECE9B4C}"/>
            </c:ext>
          </c:extLst>
        </c:ser>
        <c:ser>
          <c:idx val="3"/>
          <c:order val="3"/>
          <c:tx>
            <c:strRef>
              <c:f>'Chiffres clés'!$A$8</c:f>
              <c:strCache>
                <c:ptCount val="1"/>
                <c:pt idx="0">
                  <c:v>GE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'Chiffres clés'!$H$4:$I$4</c:f>
              <c:strCache>
                <c:ptCount val="2"/>
                <c:pt idx="0">
                  <c:v>Industries alimentaires (hors artisanat commercial) et boissons</c:v>
                </c:pt>
                <c:pt idx="1">
                  <c:v>Commerce de gros de produits agroalimentaires</c:v>
                </c:pt>
              </c:strCache>
            </c:strRef>
          </c:cat>
          <c:val>
            <c:numRef>
              <c:f>'Chiffres clés'!$H$8:$I$8</c:f>
              <c:numCache>
                <c:formatCode>#,##0</c:formatCode>
                <c:ptCount val="2"/>
                <c:pt idx="0">
                  <c:v>585471.0900000002</c:v>
                </c:pt>
                <c:pt idx="1">
                  <c:v>101476.568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4B-4107-BA0F-B8020ECE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4138879"/>
        <c:axId val="1414138047"/>
      </c:barChart>
      <c:catAx>
        <c:axId val="141413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4138047"/>
        <c:crosses val="autoZero"/>
        <c:auto val="1"/>
        <c:lblAlgn val="ctr"/>
        <c:lblOffset val="100"/>
        <c:noMultiLvlLbl val="0"/>
      </c:catAx>
      <c:valAx>
        <c:axId val="141413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4138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904648341933761"/>
          <c:y val="3.8394415357766144E-2"/>
          <c:w val="0.54111017454410892"/>
          <c:h val="0.818039054018771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'Taux de marge'!$C$3</c:f>
              <c:strCache>
                <c:ptCount val="1"/>
                <c:pt idx="0">
                  <c:v>Taux de marge Occitanie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'Taux de marge'!$B$4:$B$13</c15:sqref>
                  </c15:fullRef>
                </c:ext>
              </c:extLst>
              <c:f>('Taux de marge'!$B$4,'Taux de marge'!$B$6:$B$11,'Taux de marge'!$B$13)</c:f>
              <c:strCache>
                <c:ptCount val="8"/>
                <c:pt idx="0">
                  <c:v>Transformation et conservation de la viande et préparation de produits à base de viande hors charcuterie</c:v>
                </c:pt>
                <c:pt idx="1">
                  <c:v>Transformation et conservation de fruits et légumes</c:v>
                </c:pt>
                <c:pt idx="2">
                  <c:v>Fabrication d'huiles et graisses végétales et animales</c:v>
                </c:pt>
                <c:pt idx="3">
                  <c:v>Fabrication de produits laitiers</c:v>
                </c:pt>
                <c:pt idx="4">
                  <c:v>Travail des grains et fabrication de produits amylacés</c:v>
                </c:pt>
                <c:pt idx="5">
                  <c:v>Fabrication de produits de boulangerie-pâtisserie et de pâtes alimentaires </c:v>
                </c:pt>
                <c:pt idx="6">
                  <c:v>Fabrication d'autres produits alimentaires</c:v>
                </c:pt>
                <c:pt idx="7">
                  <c:v>Fabrication de boissons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'Taux de marge'!$C$4:$C$13</c15:sqref>
                  </c15:fullRef>
                </c:ext>
              </c:extLst>
              <c:f>('Taux de marge'!$C$4,'Taux de marge'!$C$6:$C$11,'Taux de marge'!$C$13)</c:f>
              <c:numCache>
                <c:formatCode>0</c:formatCode>
                <c:ptCount val="8"/>
                <c:pt idx="0">
                  <c:v>16.050263317084937</c:v>
                </c:pt>
                <c:pt idx="1">
                  <c:v>27.92795444328533</c:v>
                </c:pt>
                <c:pt idx="2">
                  <c:v>28.052661755477143</c:v>
                </c:pt>
                <c:pt idx="3">
                  <c:v>20.483916294108074</c:v>
                </c:pt>
                <c:pt idx="4">
                  <c:v>23.137306108694244</c:v>
                </c:pt>
                <c:pt idx="5">
                  <c:v>17.012092505491221</c:v>
                </c:pt>
                <c:pt idx="6">
                  <c:v>28.300343933782074</c:v>
                </c:pt>
                <c:pt idx="7">
                  <c:v>25.818256012188929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20F-9B47-BDBA97C5A2AC}"/>
            </c:ext>
          </c:extLst>
        </c:ser>
        <c:ser>
          <c:idx val="1"/>
          <c:order val="1"/>
          <c:tx>
            <c:strRef>
              <c:f>'Taux de marge'!$D$3</c:f>
              <c:strCache>
                <c:ptCount val="1"/>
                <c:pt idx="0">
                  <c:v>Taux de marge France métropolitaine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'Taux de marge'!$B$4:$B$13</c15:sqref>
                  </c15:fullRef>
                </c:ext>
              </c:extLst>
              <c:f>('Taux de marge'!$B$4,'Taux de marge'!$B$6:$B$11,'Taux de marge'!$B$13)</c:f>
              <c:strCache>
                <c:ptCount val="8"/>
                <c:pt idx="0">
                  <c:v>Transformation et conservation de la viande et préparation de produits à base de viande hors charcuterie</c:v>
                </c:pt>
                <c:pt idx="1">
                  <c:v>Transformation et conservation de fruits et légumes</c:v>
                </c:pt>
                <c:pt idx="2">
                  <c:v>Fabrication d'huiles et graisses végétales et animales</c:v>
                </c:pt>
                <c:pt idx="3">
                  <c:v>Fabrication de produits laitiers</c:v>
                </c:pt>
                <c:pt idx="4">
                  <c:v>Travail des grains et fabrication de produits amylacés</c:v>
                </c:pt>
                <c:pt idx="5">
                  <c:v>Fabrication de produits de boulangerie-pâtisserie et de pâtes alimentaires </c:v>
                </c:pt>
                <c:pt idx="6">
                  <c:v>Fabrication d'autres produits alimentaires</c:v>
                </c:pt>
                <c:pt idx="7">
                  <c:v>Fabrication de boissons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'Taux de marge'!$D$4:$D$13</c15:sqref>
                  </c15:fullRef>
                </c:ext>
              </c:extLst>
              <c:f>('Taux de marge'!$D$4,'Taux de marge'!$D$6:$D$11,'Taux de marge'!$D$13)</c:f>
              <c:numCache>
                <c:formatCode>0</c:formatCode>
                <c:ptCount val="8"/>
                <c:pt idx="0">
                  <c:v>20.527439999999999</c:v>
                </c:pt>
                <c:pt idx="1">
                  <c:v>28.528009999999998</c:v>
                </c:pt>
                <c:pt idx="2">
                  <c:v>53.204169999999998</c:v>
                </c:pt>
                <c:pt idx="3">
                  <c:v>28.152660000000001</c:v>
                </c:pt>
                <c:pt idx="4">
                  <c:v>36.809399999999997</c:v>
                </c:pt>
                <c:pt idx="5">
                  <c:v>22.582850000000001</c:v>
                </c:pt>
                <c:pt idx="6">
                  <c:v>35.312370000000001</c:v>
                </c:pt>
                <c:pt idx="7">
                  <c:v>63.236800000000002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C-420F-9B47-BDBA97C5A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5879280"/>
        <c:axId val="580145712"/>
      </c:barChart>
      <c:catAx>
        <c:axId val="43587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80145712"/>
        <c:crosses val="autoZero"/>
        <c:auto val="1"/>
        <c:lblAlgn val="ctr"/>
        <c:lblOffset val="100"/>
        <c:noMultiLvlLbl val="0"/>
      </c:catAx>
      <c:valAx>
        <c:axId val="5801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3587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904648341933761"/>
          <c:y val="3.8394415357766144E-2"/>
          <c:w val="0.54111017454410892"/>
          <c:h val="0.818039054018771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'Taux d''investissement'!$C$3</c:f>
              <c:strCache>
                <c:ptCount val="1"/>
                <c:pt idx="0">
                  <c:v>Taux d'investissement Occitanie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'Taux d''investissement'!$B$4:$B$13</c15:sqref>
                  </c15:fullRef>
                </c:ext>
              </c:extLst>
              <c:f>('Taux d''investissement'!$B$4,'Taux d''investissement'!$B$6:$B$11,'Taux d''investissement'!$B$13)</c:f>
              <c:strCache>
                <c:ptCount val="8"/>
                <c:pt idx="0">
                  <c:v>Transformation et conservation de la viande et préparation de produits à base de viande hors charcuterie</c:v>
                </c:pt>
                <c:pt idx="1">
                  <c:v>Transformation et conservation de fruits et légumes</c:v>
                </c:pt>
                <c:pt idx="2">
                  <c:v>Fabrication d'huiles et graisses végétales et animales</c:v>
                </c:pt>
                <c:pt idx="3">
                  <c:v>Fabrication de produits laitiers</c:v>
                </c:pt>
                <c:pt idx="4">
                  <c:v>Travail des grains et fabrication de produits amylacés</c:v>
                </c:pt>
                <c:pt idx="5">
                  <c:v>Fabrication de produits de boulangerie-pâtisserie et de pâtes alimentaires </c:v>
                </c:pt>
                <c:pt idx="6">
                  <c:v>Fabrication d'autres produits alimentaires</c:v>
                </c:pt>
                <c:pt idx="7">
                  <c:v>Fabrication de boissons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'Taux d''investissement'!$C$4:$C$13</c15:sqref>
                  </c15:fullRef>
                </c:ext>
              </c:extLst>
              <c:f>('Taux d''investissement'!$C$4,'Taux d''investissement'!$C$6:$C$11,'Taux d''investissement'!$C$13)</c:f>
              <c:numCache>
                <c:formatCode>0</c:formatCode>
                <c:ptCount val="8"/>
                <c:pt idx="0">
                  <c:v>26.242151395176354</c:v>
                </c:pt>
                <c:pt idx="1">
                  <c:v>21.62072702777316</c:v>
                </c:pt>
                <c:pt idx="2">
                  <c:v>25.791583670450496</c:v>
                </c:pt>
                <c:pt idx="3">
                  <c:v>20.485744719835278</c:v>
                </c:pt>
                <c:pt idx="4">
                  <c:v>37.054518488666304</c:v>
                </c:pt>
                <c:pt idx="5">
                  <c:v>17.970995759839603</c:v>
                </c:pt>
                <c:pt idx="6">
                  <c:v>31.731964379354771</c:v>
                </c:pt>
                <c:pt idx="7">
                  <c:v>46.360877987935808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F-438B-98D2-1E1198619A19}"/>
            </c:ext>
          </c:extLst>
        </c:ser>
        <c:ser>
          <c:idx val="1"/>
          <c:order val="1"/>
          <c:tx>
            <c:strRef>
              <c:f>'Taux d''investissement'!$D$3</c:f>
              <c:strCache>
                <c:ptCount val="1"/>
                <c:pt idx="0">
                  <c:v>Taux d'investissement France métropolitaine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'Taux d''investissement'!$B$4:$B$13</c15:sqref>
                  </c15:fullRef>
                </c:ext>
              </c:extLst>
              <c:f>('Taux d''investissement'!$B$4,'Taux d''investissement'!$B$6:$B$11,'Taux d''investissement'!$B$13)</c:f>
              <c:strCache>
                <c:ptCount val="8"/>
                <c:pt idx="0">
                  <c:v>Transformation et conservation de la viande et préparation de produits à base de viande hors charcuterie</c:v>
                </c:pt>
                <c:pt idx="1">
                  <c:v>Transformation et conservation de fruits et légumes</c:v>
                </c:pt>
                <c:pt idx="2">
                  <c:v>Fabrication d'huiles et graisses végétales et animales</c:v>
                </c:pt>
                <c:pt idx="3">
                  <c:v>Fabrication de produits laitiers</c:v>
                </c:pt>
                <c:pt idx="4">
                  <c:v>Travail des grains et fabrication de produits amylacés</c:v>
                </c:pt>
                <c:pt idx="5">
                  <c:v>Fabrication de produits de boulangerie-pâtisserie et de pâtes alimentaires </c:v>
                </c:pt>
                <c:pt idx="6">
                  <c:v>Fabrication d'autres produits alimentaires</c:v>
                </c:pt>
                <c:pt idx="7">
                  <c:v>Fabrication de boissons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'Taux d''investissement'!$D$4:$D$13</c15:sqref>
                  </c15:fullRef>
                </c:ext>
              </c:extLst>
              <c:f>('Taux d''investissement'!$D$4,'Taux d''investissement'!$D$6:$D$11,'Taux d''investissement'!$D$13)</c:f>
              <c:numCache>
                <c:formatCode>0</c:formatCode>
                <c:ptCount val="8"/>
                <c:pt idx="0">
                  <c:v>19.18553</c:v>
                </c:pt>
                <c:pt idx="1">
                  <c:v>29.924689999999998</c:v>
                </c:pt>
                <c:pt idx="2">
                  <c:v>27.6386</c:v>
                </c:pt>
                <c:pt idx="3">
                  <c:v>20.67145</c:v>
                </c:pt>
                <c:pt idx="4">
                  <c:v>18.563079999999999</c:v>
                </c:pt>
                <c:pt idx="5">
                  <c:v>24.860769999999999</c:v>
                </c:pt>
                <c:pt idx="6">
                  <c:v>22.59243</c:v>
                </c:pt>
                <c:pt idx="7">
                  <c:v>17.856190000000002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F-438B-98D2-1E1198619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5879280"/>
        <c:axId val="580145712"/>
      </c:barChart>
      <c:catAx>
        <c:axId val="43587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80145712"/>
        <c:crosses val="autoZero"/>
        <c:auto val="1"/>
        <c:lblAlgn val="ctr"/>
        <c:lblOffset val="100"/>
        <c:noMultiLvlLbl val="0"/>
      </c:catAx>
      <c:valAx>
        <c:axId val="58014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3587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/>
              <a:t>Effectifs salariés au 31/12 dans l'industrie agroalimentaire par secteur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5-4B74-B857-A9748135FFF5}"/>
              </c:ext>
            </c:extLst>
          </c:dPt>
          <c:cat>
            <c:strRef>
              <c:f>Emploi!$A$4:$A$13</c:f>
              <c:strCache>
                <c:ptCount val="10"/>
                <c:pt idx="0">
                  <c:v>Fabrication d’huiles et graisses végétales et animales</c:v>
                </c:pt>
                <c:pt idx="1">
                  <c:v>Transform. &amp; conserv. poisson, crustacés &amp; mollusques</c:v>
                </c:pt>
                <c:pt idx="2">
                  <c:v>Travail des grains ; fabrication de produits amylacés</c:v>
                </c:pt>
                <c:pt idx="3">
                  <c:v>Fabrication d'aliments pour animaux</c:v>
                </c:pt>
                <c:pt idx="4">
                  <c:v>Transformation &amp; conservation de fruits &amp; légumes</c:v>
                </c:pt>
                <c:pt idx="5">
                  <c:v>Fabrication de produits laitiers</c:v>
                </c:pt>
                <c:pt idx="6">
                  <c:v>Fabrication produits boulangerie-pâtisserie &amp; pâtes alimentaires (hors artisanat commercial)</c:v>
                </c:pt>
                <c:pt idx="7">
                  <c:v>Fabrication de boissons</c:v>
                </c:pt>
                <c:pt idx="8">
                  <c:v>Fabrication d'autres produits alimentaires</c:v>
                </c:pt>
                <c:pt idx="9">
                  <c:v>Transform. &amp; conserv. viande &amp; préparation prod. à base de viande (hors charcuterie)</c:v>
                </c:pt>
              </c:strCache>
            </c:strRef>
          </c:cat>
          <c:val>
            <c:numRef>
              <c:f>Emploi!$B$4:$B$13</c:f>
              <c:numCache>
                <c:formatCode>#,##0</c:formatCode>
                <c:ptCount val="10"/>
                <c:pt idx="0">
                  <c:v>331</c:v>
                </c:pt>
                <c:pt idx="1">
                  <c:v>402</c:v>
                </c:pt>
                <c:pt idx="2">
                  <c:v>693</c:v>
                </c:pt>
                <c:pt idx="3">
                  <c:v>1686</c:v>
                </c:pt>
                <c:pt idx="4">
                  <c:v>3043</c:v>
                </c:pt>
                <c:pt idx="5">
                  <c:v>3359</c:v>
                </c:pt>
                <c:pt idx="6">
                  <c:v>3383</c:v>
                </c:pt>
                <c:pt idx="7">
                  <c:v>5291</c:v>
                </c:pt>
                <c:pt idx="8">
                  <c:v>5927</c:v>
                </c:pt>
                <c:pt idx="9">
                  <c:v>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95-4B74-B857-A9748135F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2671151"/>
        <c:axId val="922663663"/>
      </c:barChart>
      <c:catAx>
        <c:axId val="922671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22663663"/>
        <c:crosses val="autoZero"/>
        <c:auto val="1"/>
        <c:lblAlgn val="ctr"/>
        <c:lblOffset val="100"/>
        <c:noMultiLvlLbl val="0"/>
      </c:catAx>
      <c:valAx>
        <c:axId val="922663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2267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Effectifs salariés au 31/12 des industries agroalimentaire par département en 2022</a:t>
            </a:r>
            <a:endParaRPr lang="fr-FR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Emploi!$A$24:$A$36</c:f>
              <c:strCache>
                <c:ptCount val="13"/>
                <c:pt idx="0">
                  <c:v>Ariege</c:v>
                </c:pt>
                <c:pt idx="1">
                  <c:v>Lozere</c:v>
                </c:pt>
                <c:pt idx="2">
                  <c:v>Hautes-Pyrenees</c:v>
                </c:pt>
                <c:pt idx="3">
                  <c:v>Tarn-et-Garonne</c:v>
                </c:pt>
                <c:pt idx="4">
                  <c:v>Aude</c:v>
                </c:pt>
                <c:pt idx="5">
                  <c:v>Pyrenees-Orientales</c:v>
                </c:pt>
                <c:pt idx="6">
                  <c:v>Gers</c:v>
                </c:pt>
                <c:pt idx="7">
                  <c:v>Herault</c:v>
                </c:pt>
                <c:pt idx="8">
                  <c:v>Tarn</c:v>
                </c:pt>
                <c:pt idx="9">
                  <c:v>Lot</c:v>
                </c:pt>
                <c:pt idx="10">
                  <c:v>Haute-Garonne</c:v>
                </c:pt>
                <c:pt idx="11">
                  <c:v>Aveyron</c:v>
                </c:pt>
                <c:pt idx="12">
                  <c:v>Gard</c:v>
                </c:pt>
              </c:strCache>
            </c:strRef>
          </c:cat>
          <c:val>
            <c:numRef>
              <c:f>Emploi!$C$24:$C$36</c:f>
              <c:numCache>
                <c:formatCode>#,##0</c:formatCode>
                <c:ptCount val="13"/>
                <c:pt idx="0">
                  <c:v>595</c:v>
                </c:pt>
                <c:pt idx="1">
                  <c:v>701</c:v>
                </c:pt>
                <c:pt idx="2">
                  <c:v>1432</c:v>
                </c:pt>
                <c:pt idx="3">
                  <c:v>1569</c:v>
                </c:pt>
                <c:pt idx="4">
                  <c:v>1829</c:v>
                </c:pt>
                <c:pt idx="5">
                  <c:v>2183</c:v>
                </c:pt>
                <c:pt idx="6">
                  <c:v>2308</c:v>
                </c:pt>
                <c:pt idx="7">
                  <c:v>2808</c:v>
                </c:pt>
                <c:pt idx="8">
                  <c:v>2925</c:v>
                </c:pt>
                <c:pt idx="9">
                  <c:v>3084</c:v>
                </c:pt>
                <c:pt idx="10">
                  <c:v>3239</c:v>
                </c:pt>
                <c:pt idx="11">
                  <c:v>4096</c:v>
                </c:pt>
                <c:pt idx="12">
                  <c:v>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7-41B5-AE2D-47EF2C664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5451695"/>
        <c:axId val="31545003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Emploi!$A$24:$A$36</c15:sqref>
                        </c15:formulaRef>
                      </c:ext>
                    </c:extLst>
                    <c:strCache>
                      <c:ptCount val="13"/>
                      <c:pt idx="0">
                        <c:v>Ariege</c:v>
                      </c:pt>
                      <c:pt idx="1">
                        <c:v>Lozere</c:v>
                      </c:pt>
                      <c:pt idx="2">
                        <c:v>Hautes-Pyrenees</c:v>
                      </c:pt>
                      <c:pt idx="3">
                        <c:v>Tarn-et-Garonne</c:v>
                      </c:pt>
                      <c:pt idx="4">
                        <c:v>Aude</c:v>
                      </c:pt>
                      <c:pt idx="5">
                        <c:v>Pyrenees-Orientales</c:v>
                      </c:pt>
                      <c:pt idx="6">
                        <c:v>Gers</c:v>
                      </c:pt>
                      <c:pt idx="7">
                        <c:v>Herault</c:v>
                      </c:pt>
                      <c:pt idx="8">
                        <c:v>Tarn</c:v>
                      </c:pt>
                      <c:pt idx="9">
                        <c:v>Lot</c:v>
                      </c:pt>
                      <c:pt idx="10">
                        <c:v>Haute-Garonne</c:v>
                      </c:pt>
                      <c:pt idx="11">
                        <c:v>Aveyron</c:v>
                      </c:pt>
                      <c:pt idx="12">
                        <c:v>Gard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Emploi!$B$24:$B$36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66</c:v>
                      </c:pt>
                      <c:pt idx="1">
                        <c:v>44</c:v>
                      </c:pt>
                      <c:pt idx="2">
                        <c:v>96</c:v>
                      </c:pt>
                      <c:pt idx="3">
                        <c:v>68</c:v>
                      </c:pt>
                      <c:pt idx="4">
                        <c:v>136</c:v>
                      </c:pt>
                      <c:pt idx="5">
                        <c:v>117</c:v>
                      </c:pt>
                      <c:pt idx="6">
                        <c:v>111</c:v>
                      </c:pt>
                      <c:pt idx="7">
                        <c:v>284</c:v>
                      </c:pt>
                      <c:pt idx="8">
                        <c:v>148</c:v>
                      </c:pt>
                      <c:pt idx="9">
                        <c:v>95</c:v>
                      </c:pt>
                      <c:pt idx="10">
                        <c:v>198</c:v>
                      </c:pt>
                      <c:pt idx="11">
                        <c:v>196</c:v>
                      </c:pt>
                      <c:pt idx="12">
                        <c:v>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797-41B5-AE2D-47EF2C6645D8}"/>
                  </c:ext>
                </c:extLst>
              </c15:ser>
            </c15:filteredBarSeries>
          </c:ext>
        </c:extLst>
      </c:barChart>
      <c:catAx>
        <c:axId val="3154516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15450031"/>
        <c:crosses val="autoZero"/>
        <c:auto val="1"/>
        <c:lblAlgn val="ctr"/>
        <c:lblOffset val="100"/>
        <c:noMultiLvlLbl val="0"/>
      </c:catAx>
      <c:valAx>
        <c:axId val="31545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15451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/>
              <a:t>Nombre de postes salariés par département et taille d'établisements employeurs en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Emploi!$B$41</c:f>
              <c:strCache>
                <c:ptCount val="1"/>
                <c:pt idx="0">
                  <c:v>de 0 à 9 salariés en ETP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Emploi!$A$42:$A$55</c:f>
              <c:strCache>
                <c:ptCount val="14"/>
                <c:pt idx="0">
                  <c:v>Ariege</c:v>
                </c:pt>
                <c:pt idx="1">
                  <c:v>Aude</c:v>
                </c:pt>
                <c:pt idx="2">
                  <c:v>Aveyron</c:v>
                </c:pt>
                <c:pt idx="3">
                  <c:v>Gard</c:v>
                </c:pt>
                <c:pt idx="4">
                  <c:v>Haute-Garonne</c:v>
                </c:pt>
                <c:pt idx="5">
                  <c:v>Gers</c:v>
                </c:pt>
                <c:pt idx="6">
                  <c:v>Herault</c:v>
                </c:pt>
                <c:pt idx="7">
                  <c:v>Lot</c:v>
                </c:pt>
                <c:pt idx="8">
                  <c:v>Lozere</c:v>
                </c:pt>
                <c:pt idx="9">
                  <c:v>Hautes-Pyrenees</c:v>
                </c:pt>
                <c:pt idx="10">
                  <c:v>Pyrenees-Orientales</c:v>
                </c:pt>
                <c:pt idx="11">
                  <c:v>Tarn</c:v>
                </c:pt>
                <c:pt idx="12">
                  <c:v>Tarn-et-Garonne</c:v>
                </c:pt>
                <c:pt idx="13">
                  <c:v>Occitanie</c:v>
                </c:pt>
              </c:strCache>
            </c:strRef>
          </c:cat>
          <c:val>
            <c:numRef>
              <c:f>Emploi!$B$42:$B$55</c:f>
              <c:numCache>
                <c:formatCode>#,##0</c:formatCode>
                <c:ptCount val="14"/>
                <c:pt idx="0">
                  <c:v>177</c:v>
                </c:pt>
                <c:pt idx="1">
                  <c:v>396</c:v>
                </c:pt>
                <c:pt idx="2">
                  <c:v>555</c:v>
                </c:pt>
                <c:pt idx="3">
                  <c:v>602</c:v>
                </c:pt>
                <c:pt idx="4">
                  <c:v>658</c:v>
                </c:pt>
                <c:pt idx="5">
                  <c:v>271</c:v>
                </c:pt>
                <c:pt idx="6">
                  <c:v>826</c:v>
                </c:pt>
                <c:pt idx="7">
                  <c:v>234</c:v>
                </c:pt>
                <c:pt idx="8">
                  <c:v>107</c:v>
                </c:pt>
                <c:pt idx="9">
                  <c:v>235</c:v>
                </c:pt>
                <c:pt idx="10">
                  <c:v>282</c:v>
                </c:pt>
                <c:pt idx="11">
                  <c:v>368</c:v>
                </c:pt>
                <c:pt idx="12">
                  <c:v>170</c:v>
                </c:pt>
                <c:pt idx="13">
                  <c:v>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8-4441-9721-062718EF99BA}"/>
            </c:ext>
          </c:extLst>
        </c:ser>
        <c:ser>
          <c:idx val="1"/>
          <c:order val="1"/>
          <c:tx>
            <c:strRef>
              <c:f>Emploi!$C$41</c:f>
              <c:strCache>
                <c:ptCount val="1"/>
                <c:pt idx="0">
                  <c:v>de 10 à 249 salariés en ETP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Emploi!$A$42:$A$55</c:f>
              <c:strCache>
                <c:ptCount val="14"/>
                <c:pt idx="0">
                  <c:v>Ariege</c:v>
                </c:pt>
                <c:pt idx="1">
                  <c:v>Aude</c:v>
                </c:pt>
                <c:pt idx="2">
                  <c:v>Aveyron</c:v>
                </c:pt>
                <c:pt idx="3">
                  <c:v>Gard</c:v>
                </c:pt>
                <c:pt idx="4">
                  <c:v>Haute-Garonne</c:v>
                </c:pt>
                <c:pt idx="5">
                  <c:v>Gers</c:v>
                </c:pt>
                <c:pt idx="6">
                  <c:v>Herault</c:v>
                </c:pt>
                <c:pt idx="7">
                  <c:v>Lot</c:v>
                </c:pt>
                <c:pt idx="8">
                  <c:v>Lozere</c:v>
                </c:pt>
                <c:pt idx="9">
                  <c:v>Hautes-Pyrenees</c:v>
                </c:pt>
                <c:pt idx="10">
                  <c:v>Pyrenees-Orientales</c:v>
                </c:pt>
                <c:pt idx="11">
                  <c:v>Tarn</c:v>
                </c:pt>
                <c:pt idx="12">
                  <c:v>Tarn-et-Garonne</c:v>
                </c:pt>
                <c:pt idx="13">
                  <c:v>Occitanie</c:v>
                </c:pt>
              </c:strCache>
            </c:strRef>
          </c:cat>
          <c:val>
            <c:numRef>
              <c:f>Emploi!$C$42:$C$55</c:f>
              <c:numCache>
                <c:formatCode>#,##0</c:formatCode>
                <c:ptCount val="14"/>
                <c:pt idx="0">
                  <c:v>418</c:v>
                </c:pt>
                <c:pt idx="1">
                  <c:v>1433</c:v>
                </c:pt>
                <c:pt idx="2">
                  <c:v>3541</c:v>
                </c:pt>
                <c:pt idx="3">
                  <c:v>1392</c:v>
                </c:pt>
                <c:pt idx="4">
                  <c:v>1879</c:v>
                </c:pt>
                <c:pt idx="5">
                  <c:v>1748</c:v>
                </c:pt>
                <c:pt idx="6">
                  <c:v>1982</c:v>
                </c:pt>
                <c:pt idx="7">
                  <c:v>965</c:v>
                </c:pt>
                <c:pt idx="8">
                  <c:v>594</c:v>
                </c:pt>
                <c:pt idx="9">
                  <c:v>616</c:v>
                </c:pt>
                <c:pt idx="10">
                  <c:v>1560</c:v>
                </c:pt>
                <c:pt idx="11">
                  <c:v>2090</c:v>
                </c:pt>
                <c:pt idx="12">
                  <c:v>1011</c:v>
                </c:pt>
                <c:pt idx="13">
                  <c:v>19229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8-4441-9721-062718EF99BA}"/>
            </c:ext>
          </c:extLst>
        </c:ser>
        <c:ser>
          <c:idx val="2"/>
          <c:order val="2"/>
          <c:tx>
            <c:strRef>
              <c:f>Emploi!$D$41</c:f>
              <c:strCache>
                <c:ptCount val="1"/>
                <c:pt idx="0">
                  <c:v>250 salariés en ETP ou plus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Emploi!$A$42:$A$55</c:f>
              <c:strCache>
                <c:ptCount val="14"/>
                <c:pt idx="0">
                  <c:v>Ariege</c:v>
                </c:pt>
                <c:pt idx="1">
                  <c:v>Aude</c:v>
                </c:pt>
                <c:pt idx="2">
                  <c:v>Aveyron</c:v>
                </c:pt>
                <c:pt idx="3">
                  <c:v>Gard</c:v>
                </c:pt>
                <c:pt idx="4">
                  <c:v>Haute-Garonne</c:v>
                </c:pt>
                <c:pt idx="5">
                  <c:v>Gers</c:v>
                </c:pt>
                <c:pt idx="6">
                  <c:v>Herault</c:v>
                </c:pt>
                <c:pt idx="7">
                  <c:v>Lot</c:v>
                </c:pt>
                <c:pt idx="8">
                  <c:v>Lozere</c:v>
                </c:pt>
                <c:pt idx="9">
                  <c:v>Hautes-Pyrenees</c:v>
                </c:pt>
                <c:pt idx="10">
                  <c:v>Pyrenees-Orientales</c:v>
                </c:pt>
                <c:pt idx="11">
                  <c:v>Tarn</c:v>
                </c:pt>
                <c:pt idx="12">
                  <c:v>Tarn-et-Garonne</c:v>
                </c:pt>
                <c:pt idx="13">
                  <c:v>Occitanie</c:v>
                </c:pt>
              </c:strCache>
            </c:strRef>
          </c:cat>
          <c:val>
            <c:numRef>
              <c:f>Emploi!$D$42:$D$55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2652</c:v>
                </c:pt>
                <c:pt idx="4">
                  <c:v>702</c:v>
                </c:pt>
                <c:pt idx="5">
                  <c:v>289</c:v>
                </c:pt>
                <c:pt idx="6">
                  <c:v>0</c:v>
                </c:pt>
                <c:pt idx="7">
                  <c:v>1885</c:v>
                </c:pt>
                <c:pt idx="8">
                  <c:v>0</c:v>
                </c:pt>
                <c:pt idx="9">
                  <c:v>581</c:v>
                </c:pt>
                <c:pt idx="10">
                  <c:v>341</c:v>
                </c:pt>
                <c:pt idx="11">
                  <c:v>467</c:v>
                </c:pt>
                <c:pt idx="12">
                  <c:v>388</c:v>
                </c:pt>
                <c:pt idx="13">
                  <c:v>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B8-4441-9721-062718EF9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694415"/>
        <c:axId val="324692335"/>
      </c:barChart>
      <c:catAx>
        <c:axId val="324694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24692335"/>
        <c:crosses val="autoZero"/>
        <c:auto val="1"/>
        <c:lblAlgn val="ctr"/>
        <c:lblOffset val="100"/>
        <c:noMultiLvlLbl val="0"/>
      </c:catAx>
      <c:valAx>
        <c:axId val="32469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2469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76199</xdr:rowOff>
    </xdr:from>
    <xdr:to>
      <xdr:col>2</xdr:col>
      <xdr:colOff>647250</xdr:colOff>
      <xdr:row>28</xdr:row>
      <xdr:rowOff>123825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723900</xdr:colOff>
      <xdr:row>13</xdr:row>
      <xdr:rowOff>66675</xdr:rowOff>
    </xdr:from>
    <xdr:to>
      <xdr:col>5</xdr:col>
      <xdr:colOff>266250</xdr:colOff>
      <xdr:row>28</xdr:row>
      <xdr:rowOff>115275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390525</xdr:colOff>
      <xdr:row>13</xdr:row>
      <xdr:rowOff>57150</xdr:rowOff>
    </xdr:from>
    <xdr:to>
      <xdr:col>7</xdr:col>
      <xdr:colOff>1285425</xdr:colOff>
      <xdr:row>28</xdr:row>
      <xdr:rowOff>105750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13</xdr:row>
      <xdr:rowOff>76200</xdr:rowOff>
    </xdr:from>
    <xdr:to>
      <xdr:col>10</xdr:col>
      <xdr:colOff>904425</xdr:colOff>
      <xdr:row>28</xdr:row>
      <xdr:rowOff>124800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18</xdr:row>
      <xdr:rowOff>0</xdr:rowOff>
    </xdr:from>
    <xdr:to>
      <xdr:col>2</xdr:col>
      <xdr:colOff>466725</xdr:colOff>
      <xdr:row>36</xdr:row>
      <xdr:rowOff>85725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17</xdr:row>
      <xdr:rowOff>76200</xdr:rowOff>
    </xdr:from>
    <xdr:to>
      <xdr:col>2</xdr:col>
      <xdr:colOff>1190624</xdr:colOff>
      <xdr:row>36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352424</xdr:colOff>
      <xdr:row>0</xdr:row>
      <xdr:rowOff>0</xdr:rowOff>
    </xdr:from>
    <xdr:to>
      <xdr:col>12</xdr:col>
      <xdr:colOff>253252</xdr:colOff>
      <xdr:row>17</xdr:row>
      <xdr:rowOff>205068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1171017</xdr:colOff>
      <xdr:row>18</xdr:row>
      <xdr:rowOff>109259</xdr:rowOff>
    </xdr:from>
    <xdr:to>
      <xdr:col>14</xdr:col>
      <xdr:colOff>384923</xdr:colOff>
      <xdr:row>39</xdr:row>
      <xdr:rowOff>118784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136711</xdr:colOff>
      <xdr:row>39</xdr:row>
      <xdr:rowOff>182096</xdr:rowOff>
    </xdr:from>
    <xdr:to>
      <xdr:col>13</xdr:col>
      <xdr:colOff>612962</xdr:colOff>
      <xdr:row>58</xdr:row>
      <xdr:rowOff>112059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616323</xdr:colOff>
      <xdr:row>52</xdr:row>
      <xdr:rowOff>201706</xdr:rowOff>
    </xdr:from>
    <xdr:to>
      <xdr:col>22</xdr:col>
      <xdr:colOff>918886</xdr:colOff>
      <xdr:row>61</xdr:row>
      <xdr:rowOff>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53</xdr:row>
      <xdr:rowOff>0</xdr:rowOff>
    </xdr:from>
    <xdr:to>
      <xdr:col>28</xdr:col>
      <xdr:colOff>302563</xdr:colOff>
      <xdr:row>61</xdr:row>
      <xdr:rowOff>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358590</xdr:colOff>
      <xdr:row>15</xdr:row>
      <xdr:rowOff>100851</xdr:rowOff>
    </xdr:from>
    <xdr:to>
      <xdr:col>2</xdr:col>
      <xdr:colOff>246530</xdr:colOff>
      <xdr:row>31</xdr:row>
      <xdr:rowOff>145676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400050</xdr:colOff>
      <xdr:row>15</xdr:row>
      <xdr:rowOff>104775</xdr:rowOff>
    </xdr:from>
    <xdr:to>
      <xdr:col>4</xdr:col>
      <xdr:colOff>516590</xdr:colOff>
      <xdr:row>31</xdr:row>
      <xdr:rowOff>149600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609600</xdr:colOff>
      <xdr:row>15</xdr:row>
      <xdr:rowOff>114300</xdr:rowOff>
    </xdr:from>
    <xdr:to>
      <xdr:col>7</xdr:col>
      <xdr:colOff>221315</xdr:colOff>
      <xdr:row>31</xdr:row>
      <xdr:rowOff>159125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304800</xdr:colOff>
      <xdr:row>15</xdr:row>
      <xdr:rowOff>114300</xdr:rowOff>
    </xdr:from>
    <xdr:to>
      <xdr:col>9</xdr:col>
      <xdr:colOff>307040</xdr:colOff>
      <xdr:row>31</xdr:row>
      <xdr:rowOff>159125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400050</xdr:colOff>
      <xdr:row>31</xdr:row>
      <xdr:rowOff>209550</xdr:rowOff>
    </xdr:from>
    <xdr:to>
      <xdr:col>2</xdr:col>
      <xdr:colOff>287990</xdr:colOff>
      <xdr:row>48</xdr:row>
      <xdr:rowOff>25775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390525</xdr:colOff>
      <xdr:row>32</xdr:row>
      <xdr:rowOff>9525</xdr:rowOff>
    </xdr:from>
    <xdr:to>
      <xdr:col>4</xdr:col>
      <xdr:colOff>507065</xdr:colOff>
      <xdr:row>48</xdr:row>
      <xdr:rowOff>54350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638175</xdr:colOff>
      <xdr:row>32</xdr:row>
      <xdr:rowOff>9525</xdr:rowOff>
    </xdr:from>
    <xdr:to>
      <xdr:col>7</xdr:col>
      <xdr:colOff>249890</xdr:colOff>
      <xdr:row>48</xdr:row>
      <xdr:rowOff>54350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323850</xdr:colOff>
      <xdr:row>32</xdr:row>
      <xdr:rowOff>19050</xdr:rowOff>
    </xdr:from>
    <xdr:to>
      <xdr:col>9</xdr:col>
      <xdr:colOff>326090</xdr:colOff>
      <xdr:row>48</xdr:row>
      <xdr:rowOff>63875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390525</xdr:colOff>
      <xdr:row>48</xdr:row>
      <xdr:rowOff>209550</xdr:rowOff>
    </xdr:from>
    <xdr:to>
      <xdr:col>2</xdr:col>
      <xdr:colOff>278465</xdr:colOff>
      <xdr:row>65</xdr:row>
      <xdr:rowOff>25775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390525</xdr:colOff>
      <xdr:row>48</xdr:row>
      <xdr:rowOff>152400</xdr:rowOff>
    </xdr:from>
    <xdr:to>
      <xdr:col>4</xdr:col>
      <xdr:colOff>507065</xdr:colOff>
      <xdr:row>64</xdr:row>
      <xdr:rowOff>197225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628650</xdr:colOff>
      <xdr:row>48</xdr:row>
      <xdr:rowOff>161925</xdr:rowOff>
    </xdr:from>
    <xdr:to>
      <xdr:col>7</xdr:col>
      <xdr:colOff>240365</xdr:colOff>
      <xdr:row>64</xdr:row>
      <xdr:rowOff>206750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361950</xdr:colOff>
      <xdr:row>48</xdr:row>
      <xdr:rowOff>171450</xdr:rowOff>
    </xdr:from>
    <xdr:to>
      <xdr:col>9</xdr:col>
      <xdr:colOff>364190</xdr:colOff>
      <xdr:row>64</xdr:row>
      <xdr:rowOff>216275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457200</xdr:colOff>
      <xdr:row>48</xdr:row>
      <xdr:rowOff>142875</xdr:rowOff>
    </xdr:from>
    <xdr:to>
      <xdr:col>13</xdr:col>
      <xdr:colOff>221315</xdr:colOff>
      <xdr:row>64</xdr:row>
      <xdr:rowOff>187700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/>
  </sheetViews>
  <sheetFormatPr baseColWidth="10" defaultRowHeight="18" x14ac:dyDescent="0.35"/>
  <cols>
    <col min="1" max="1" width="25.21875" customWidth="1"/>
    <col min="2" max="2" width="20.77734375" bestFit="1" customWidth="1"/>
    <col min="3" max="3" width="24.33203125" bestFit="1" customWidth="1"/>
    <col min="4" max="4" width="35.77734375" bestFit="1" customWidth="1"/>
    <col min="5" max="5" width="49.77734375" bestFit="1" customWidth="1"/>
    <col min="6" max="7" width="15.77734375" customWidth="1"/>
  </cols>
  <sheetData>
    <row r="1" spans="1:7" x14ac:dyDescent="0.35">
      <c r="A1" s="4" t="s">
        <v>82</v>
      </c>
    </row>
    <row r="3" spans="1:7" x14ac:dyDescent="0.35">
      <c r="B3" s="7" t="s">
        <v>4</v>
      </c>
      <c r="C3" s="18" t="s">
        <v>6</v>
      </c>
      <c r="D3" s="17" t="s">
        <v>5</v>
      </c>
      <c r="E3" s="17" t="s">
        <v>7</v>
      </c>
    </row>
    <row r="4" spans="1:7" ht="54" x14ac:dyDescent="0.35">
      <c r="A4" s="15" t="s">
        <v>36</v>
      </c>
      <c r="B4" s="16">
        <v>2959</v>
      </c>
      <c r="C4" s="16">
        <v>9620888</v>
      </c>
      <c r="D4" s="16">
        <v>24046</v>
      </c>
      <c r="E4" s="16">
        <v>1888043</v>
      </c>
    </row>
    <row r="5" spans="1:7" x14ac:dyDescent="0.35">
      <c r="A5" s="1" t="s">
        <v>35</v>
      </c>
      <c r="B5" s="16">
        <v>3901</v>
      </c>
      <c r="C5" s="16">
        <v>1373100</v>
      </c>
      <c r="D5" s="16">
        <v>14509</v>
      </c>
      <c r="E5" s="16">
        <v>591934</v>
      </c>
    </row>
    <row r="6" spans="1:7" ht="36" x14ac:dyDescent="0.35">
      <c r="A6" s="15" t="s">
        <v>37</v>
      </c>
      <c r="B6" s="16">
        <v>3405</v>
      </c>
      <c r="C6" s="16">
        <v>16823344</v>
      </c>
      <c r="D6" s="16">
        <v>17771</v>
      </c>
      <c r="E6" s="16">
        <v>1453506</v>
      </c>
    </row>
    <row r="7" spans="1:7" x14ac:dyDescent="0.35">
      <c r="A7" s="15" t="s">
        <v>85</v>
      </c>
      <c r="B7" s="16">
        <v>27670</v>
      </c>
      <c r="C7" s="16">
        <v>90368242.510000005</v>
      </c>
      <c r="D7" s="16">
        <v>141402.75</v>
      </c>
      <c r="E7" s="16">
        <v>13201739.395000003</v>
      </c>
    </row>
    <row r="8" spans="1:7" x14ac:dyDescent="0.35">
      <c r="A8" s="2" t="s">
        <v>31</v>
      </c>
    </row>
    <row r="9" spans="1:7" x14ac:dyDescent="0.35">
      <c r="A9" s="2" t="s">
        <v>32</v>
      </c>
    </row>
    <row r="13" spans="1:7" x14ac:dyDescent="0.35">
      <c r="A13" s="4" t="s">
        <v>83</v>
      </c>
    </row>
    <row r="15" spans="1:7" x14ac:dyDescent="0.35">
      <c r="B15" s="26" t="s">
        <v>4</v>
      </c>
      <c r="C15" s="18" t="s">
        <v>6</v>
      </c>
      <c r="D15" s="25" t="s">
        <v>5</v>
      </c>
      <c r="E15" s="25" t="s">
        <v>7</v>
      </c>
    </row>
    <row r="16" spans="1:7" ht="54" x14ac:dyDescent="0.35">
      <c r="A16" s="15" t="s">
        <v>36</v>
      </c>
      <c r="B16" s="16">
        <v>2687</v>
      </c>
      <c r="C16" s="16">
        <v>9090549.790000001</v>
      </c>
      <c r="D16" s="16">
        <v>23870.78</v>
      </c>
      <c r="E16" s="16">
        <v>1990080.0730000001</v>
      </c>
      <c r="F16" s="28"/>
      <c r="G16" s="28"/>
    </row>
    <row r="17" spans="1:7" x14ac:dyDescent="0.35">
      <c r="A17" s="1" t="s">
        <v>35</v>
      </c>
      <c r="B17" s="16">
        <v>3860</v>
      </c>
      <c r="C17" s="16">
        <v>1303773.3999999999</v>
      </c>
      <c r="D17" s="16">
        <v>13921.69</v>
      </c>
      <c r="E17" s="16">
        <v>588678.96600000001</v>
      </c>
      <c r="F17" s="28"/>
      <c r="G17" s="28"/>
    </row>
    <row r="18" spans="1:7" ht="36" x14ac:dyDescent="0.35">
      <c r="A18" s="15" t="s">
        <v>37</v>
      </c>
      <c r="B18" s="16">
        <v>3324</v>
      </c>
      <c r="C18" s="16">
        <v>14986129.060000001</v>
      </c>
      <c r="D18" s="16">
        <v>17051.96</v>
      </c>
      <c r="E18" s="16">
        <v>1373839.8119999999</v>
      </c>
      <c r="F18" s="28"/>
      <c r="G18" s="28"/>
    </row>
    <row r="19" spans="1:7" x14ac:dyDescent="0.35">
      <c r="A19" s="15" t="s">
        <v>85</v>
      </c>
      <c r="B19" s="16">
        <v>25639</v>
      </c>
      <c r="C19" s="16">
        <v>70166168.74000001</v>
      </c>
      <c r="D19" s="16">
        <v>124942.2</v>
      </c>
      <c r="E19" s="16">
        <v>9805199.547999993</v>
      </c>
      <c r="F19" s="28"/>
      <c r="G19" s="28"/>
    </row>
    <row r="20" spans="1:7" x14ac:dyDescent="0.35">
      <c r="A20" s="2" t="s">
        <v>31</v>
      </c>
    </row>
    <row r="21" spans="1:7" x14ac:dyDescent="0.35">
      <c r="A21" s="2" t="s">
        <v>84</v>
      </c>
    </row>
    <row r="24" spans="1:7" x14ac:dyDescent="0.35">
      <c r="A24" s="29"/>
    </row>
    <row r="25" spans="1:7" x14ac:dyDescent="0.35">
      <c r="A25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/>
  </sheetViews>
  <sheetFormatPr baseColWidth="10" defaultRowHeight="18" x14ac:dyDescent="0.35"/>
  <cols>
    <col min="1" max="1" width="18.6640625" customWidth="1"/>
    <col min="2" max="11" width="15.77734375" customWidth="1"/>
  </cols>
  <sheetData>
    <row r="1" spans="1:9" x14ac:dyDescent="0.35">
      <c r="A1" s="4" t="s">
        <v>30</v>
      </c>
    </row>
    <row r="3" spans="1:9" x14ac:dyDescent="0.35">
      <c r="B3" s="49" t="s">
        <v>4</v>
      </c>
      <c r="C3" s="50"/>
      <c r="D3" s="51" t="s">
        <v>5</v>
      </c>
      <c r="E3" s="51"/>
      <c r="F3" s="52" t="s">
        <v>6</v>
      </c>
      <c r="G3" s="52"/>
      <c r="H3" s="51" t="s">
        <v>7</v>
      </c>
      <c r="I3" s="51"/>
    </row>
    <row r="4" spans="1:9" x14ac:dyDescent="0.35">
      <c r="A4" s="1" t="s">
        <v>3</v>
      </c>
      <c r="B4" s="1" t="s">
        <v>1</v>
      </c>
      <c r="C4" s="1" t="s">
        <v>2</v>
      </c>
      <c r="D4" s="1" t="s">
        <v>1</v>
      </c>
      <c r="E4" s="1" t="s">
        <v>2</v>
      </c>
      <c r="F4" s="1" t="s">
        <v>1</v>
      </c>
      <c r="G4" s="1" t="s">
        <v>2</v>
      </c>
      <c r="H4" s="1" t="s">
        <v>1</v>
      </c>
      <c r="I4" s="1" t="s">
        <v>2</v>
      </c>
    </row>
    <row r="5" spans="1:9" x14ac:dyDescent="0.35">
      <c r="A5" s="1" t="s">
        <v>8</v>
      </c>
      <c r="B5" s="10">
        <v>2406</v>
      </c>
      <c r="C5" s="10">
        <v>2703</v>
      </c>
      <c r="D5" s="10">
        <v>2449.92</v>
      </c>
      <c r="E5" s="10">
        <v>2772.73</v>
      </c>
      <c r="F5" s="10">
        <v>498858.37</v>
      </c>
      <c r="G5" s="10">
        <v>2040584.13</v>
      </c>
      <c r="H5" s="10">
        <v>131632.29999999999</v>
      </c>
      <c r="I5" s="10">
        <v>214927.149</v>
      </c>
    </row>
    <row r="6" spans="1:9" x14ac:dyDescent="0.35">
      <c r="A6" s="1" t="s">
        <v>9</v>
      </c>
      <c r="B6" s="10">
        <v>437</v>
      </c>
      <c r="C6" s="10">
        <v>559</v>
      </c>
      <c r="D6" s="10">
        <v>9146.2099999999991</v>
      </c>
      <c r="E6" s="10">
        <v>7936.09</v>
      </c>
      <c r="F6" s="10">
        <v>2723228.65</v>
      </c>
      <c r="G6" s="10">
        <v>6831502.5999999996</v>
      </c>
      <c r="H6" s="10">
        <v>549537.97199999995</v>
      </c>
      <c r="I6" s="10">
        <v>639280.83699999994</v>
      </c>
    </row>
    <row r="7" spans="1:9" x14ac:dyDescent="0.35">
      <c r="A7" s="1" t="s">
        <v>10</v>
      </c>
      <c r="B7" s="10">
        <v>92</v>
      </c>
      <c r="C7" s="10">
        <v>118</v>
      </c>
      <c r="D7" s="10">
        <v>7880.42</v>
      </c>
      <c r="E7" s="10">
        <v>6086.99</v>
      </c>
      <c r="F7" s="10">
        <v>3563563.67</v>
      </c>
      <c r="G7" s="10">
        <v>6542821.4699999997</v>
      </c>
      <c r="H7" s="10">
        <v>621401.5639999999</v>
      </c>
      <c r="I7" s="10">
        <v>497821.27100000001</v>
      </c>
    </row>
    <row r="8" spans="1:9" x14ac:dyDescent="0.35">
      <c r="A8" s="1" t="s">
        <v>11</v>
      </c>
      <c r="B8" s="10">
        <v>24</v>
      </c>
      <c r="C8" s="10">
        <v>25</v>
      </c>
      <c r="D8" s="10">
        <v>4569.7300000000005</v>
      </c>
      <c r="E8" s="10">
        <v>974.79</v>
      </c>
      <c r="F8" s="10">
        <v>2835237.4</v>
      </c>
      <c r="G8" s="10">
        <v>1408436.04</v>
      </c>
      <c r="H8" s="10">
        <v>585471.0900000002</v>
      </c>
      <c r="I8" s="10">
        <v>101476.568</v>
      </c>
    </row>
    <row r="9" spans="1:9" x14ac:dyDescent="0.35">
      <c r="A9" s="5" t="s">
        <v>61</v>
      </c>
      <c r="D9" s="28"/>
      <c r="F9" s="28"/>
      <c r="H9" s="28"/>
    </row>
    <row r="10" spans="1:9" x14ac:dyDescent="0.35">
      <c r="A10" s="2" t="s">
        <v>31</v>
      </c>
      <c r="F10" s="28"/>
      <c r="H10" s="28"/>
    </row>
    <row r="11" spans="1:9" x14ac:dyDescent="0.35">
      <c r="A11" s="2" t="s">
        <v>32</v>
      </c>
    </row>
    <row r="13" spans="1:9" x14ac:dyDescent="0.35">
      <c r="A13" s="9" t="s">
        <v>4</v>
      </c>
      <c r="B13" s="3"/>
      <c r="D13" s="8" t="s">
        <v>5</v>
      </c>
      <c r="G13" s="8" t="s">
        <v>6</v>
      </c>
      <c r="I13" s="9" t="s">
        <v>7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/>
  </sheetViews>
  <sheetFormatPr baseColWidth="10" defaultRowHeight="18" x14ac:dyDescent="0.35"/>
  <cols>
    <col min="1" max="1" width="7.21875" customWidth="1"/>
    <col min="2" max="2" width="87.6640625" bestFit="1" customWidth="1"/>
    <col min="3" max="3" width="21" bestFit="1" customWidth="1"/>
    <col min="4" max="4" width="31.5546875" bestFit="1" customWidth="1"/>
  </cols>
  <sheetData>
    <row r="1" spans="1:4" x14ac:dyDescent="0.35">
      <c r="A1" s="4" t="s">
        <v>33</v>
      </c>
    </row>
    <row r="3" spans="1:4" x14ac:dyDescent="0.35">
      <c r="A3" s="1" t="s">
        <v>12</v>
      </c>
      <c r="B3" s="1" t="s">
        <v>0</v>
      </c>
      <c r="C3" s="1" t="s">
        <v>27</v>
      </c>
      <c r="D3" s="1" t="s">
        <v>62</v>
      </c>
    </row>
    <row r="4" spans="1:4" x14ac:dyDescent="0.35">
      <c r="A4" s="1" t="s">
        <v>13</v>
      </c>
      <c r="B4" s="1" t="s">
        <v>14</v>
      </c>
      <c r="C4" s="11">
        <v>16.050263317084937</v>
      </c>
      <c r="D4" s="11">
        <v>20.527439999999999</v>
      </c>
    </row>
    <row r="5" spans="1:4" x14ac:dyDescent="0.35">
      <c r="A5" s="1">
        <v>102</v>
      </c>
      <c r="B5" s="1" t="s">
        <v>15</v>
      </c>
      <c r="C5" s="12" t="s">
        <v>97</v>
      </c>
      <c r="D5" s="11">
        <v>24.740189999999998</v>
      </c>
    </row>
    <row r="6" spans="1:4" x14ac:dyDescent="0.35">
      <c r="A6" s="1" t="s">
        <v>16</v>
      </c>
      <c r="B6" s="1" t="s">
        <v>17</v>
      </c>
      <c r="C6" s="12">
        <v>27.92795444328533</v>
      </c>
      <c r="D6" s="11">
        <v>28.528009999999998</v>
      </c>
    </row>
    <row r="7" spans="1:4" x14ac:dyDescent="0.35">
      <c r="A7" s="1" t="s">
        <v>18</v>
      </c>
      <c r="B7" s="1" t="s">
        <v>19</v>
      </c>
      <c r="C7" s="12">
        <v>28.052661755477143</v>
      </c>
      <c r="D7" s="12">
        <v>53.204169999999998</v>
      </c>
    </row>
    <row r="8" spans="1:4" x14ac:dyDescent="0.35">
      <c r="A8" s="1">
        <v>105</v>
      </c>
      <c r="B8" s="1" t="s">
        <v>20</v>
      </c>
      <c r="C8" s="12">
        <v>20.483916294108074</v>
      </c>
      <c r="D8" s="11">
        <v>28.152660000000001</v>
      </c>
    </row>
    <row r="9" spans="1:4" x14ac:dyDescent="0.35">
      <c r="A9" s="1">
        <v>106</v>
      </c>
      <c r="B9" s="1" t="s">
        <v>21</v>
      </c>
      <c r="C9" s="12">
        <v>23.137306108694244</v>
      </c>
      <c r="D9" s="11">
        <v>36.809399999999997</v>
      </c>
    </row>
    <row r="10" spans="1:4" x14ac:dyDescent="0.35">
      <c r="A10" s="1" t="s">
        <v>22</v>
      </c>
      <c r="B10" s="1" t="s">
        <v>23</v>
      </c>
      <c r="C10" s="12">
        <v>17.012092505491221</v>
      </c>
      <c r="D10" s="11">
        <v>22.582850000000001</v>
      </c>
    </row>
    <row r="11" spans="1:4" x14ac:dyDescent="0.35">
      <c r="A11" s="1">
        <v>108</v>
      </c>
      <c r="B11" s="1" t="s">
        <v>24</v>
      </c>
      <c r="C11" s="12">
        <v>28.300343933782074</v>
      </c>
      <c r="D11" s="11">
        <v>35.312370000000001</v>
      </c>
    </row>
    <row r="12" spans="1:4" x14ac:dyDescent="0.35">
      <c r="A12" s="1">
        <v>109</v>
      </c>
      <c r="B12" s="1" t="s">
        <v>25</v>
      </c>
      <c r="C12" s="12" t="s">
        <v>97</v>
      </c>
      <c r="D12" s="11">
        <v>37.750050000000002</v>
      </c>
    </row>
    <row r="13" spans="1:4" x14ac:dyDescent="0.35">
      <c r="A13" s="1">
        <v>11</v>
      </c>
      <c r="B13" s="1" t="s">
        <v>26</v>
      </c>
      <c r="C13" s="12">
        <v>25.818256012188929</v>
      </c>
      <c r="D13" s="11">
        <v>63.236800000000002</v>
      </c>
    </row>
    <row r="14" spans="1:4" x14ac:dyDescent="0.35">
      <c r="A14" s="6" t="s">
        <v>29</v>
      </c>
      <c r="B14" s="6" t="s">
        <v>1</v>
      </c>
      <c r="C14" s="45">
        <v>29.566766878466538</v>
      </c>
      <c r="D14" s="13">
        <v>38.612389999999998</v>
      </c>
    </row>
    <row r="15" spans="1:4" x14ac:dyDescent="0.35">
      <c r="A15" s="2" t="s">
        <v>31</v>
      </c>
    </row>
    <row r="16" spans="1:4" x14ac:dyDescent="0.35">
      <c r="A16" s="2" t="s">
        <v>32</v>
      </c>
    </row>
    <row r="17" spans="1:4" x14ac:dyDescent="0.35">
      <c r="A17" s="2" t="s">
        <v>96</v>
      </c>
    </row>
    <row r="19" spans="1:4" x14ac:dyDescent="0.35">
      <c r="D19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/>
  </sheetViews>
  <sheetFormatPr baseColWidth="10" defaultRowHeight="18" x14ac:dyDescent="0.35"/>
  <cols>
    <col min="1" max="1" width="7.21875" customWidth="1"/>
    <col min="2" max="2" width="87.6640625" bestFit="1" customWidth="1"/>
    <col min="3" max="3" width="27.21875" bestFit="1" customWidth="1"/>
    <col min="4" max="4" width="37.6640625" bestFit="1" customWidth="1"/>
  </cols>
  <sheetData>
    <row r="1" spans="1:4" x14ac:dyDescent="0.35">
      <c r="A1" s="4" t="s">
        <v>34</v>
      </c>
    </row>
    <row r="3" spans="1:4" x14ac:dyDescent="0.35">
      <c r="A3" s="1" t="s">
        <v>12</v>
      </c>
      <c r="B3" s="1" t="s">
        <v>0</v>
      </c>
      <c r="C3" s="1" t="s">
        <v>28</v>
      </c>
      <c r="D3" s="1" t="s">
        <v>63</v>
      </c>
    </row>
    <row r="4" spans="1:4" x14ac:dyDescent="0.35">
      <c r="A4" s="1" t="s">
        <v>13</v>
      </c>
      <c r="B4" s="1" t="s">
        <v>14</v>
      </c>
      <c r="C4" s="11">
        <v>26.242151395176354</v>
      </c>
      <c r="D4" s="11">
        <v>19.18553</v>
      </c>
    </row>
    <row r="5" spans="1:4" x14ac:dyDescent="0.35">
      <c r="A5" s="1">
        <v>102</v>
      </c>
      <c r="B5" s="1" t="s">
        <v>15</v>
      </c>
      <c r="C5" s="12" t="s">
        <v>97</v>
      </c>
      <c r="D5" s="11">
        <v>17.694990000000001</v>
      </c>
    </row>
    <row r="6" spans="1:4" x14ac:dyDescent="0.35">
      <c r="A6" s="1" t="s">
        <v>16</v>
      </c>
      <c r="B6" s="1" t="s">
        <v>17</v>
      </c>
      <c r="C6" s="12">
        <v>21.62072702777316</v>
      </c>
      <c r="D6" s="11">
        <v>29.924689999999998</v>
      </c>
    </row>
    <row r="7" spans="1:4" x14ac:dyDescent="0.35">
      <c r="A7" s="1" t="s">
        <v>18</v>
      </c>
      <c r="B7" s="1" t="s">
        <v>19</v>
      </c>
      <c r="C7" s="12">
        <v>25.791583670450496</v>
      </c>
      <c r="D7" s="11">
        <v>27.6386</v>
      </c>
    </row>
    <row r="8" spans="1:4" x14ac:dyDescent="0.35">
      <c r="A8" s="1">
        <v>105</v>
      </c>
      <c r="B8" s="1" t="s">
        <v>20</v>
      </c>
      <c r="C8" s="12">
        <v>20.485744719835278</v>
      </c>
      <c r="D8" s="11">
        <v>20.67145</v>
      </c>
    </row>
    <row r="9" spans="1:4" x14ac:dyDescent="0.35">
      <c r="A9" s="1">
        <v>106</v>
      </c>
      <c r="B9" s="1" t="s">
        <v>21</v>
      </c>
      <c r="C9" s="12">
        <v>37.054518488666304</v>
      </c>
      <c r="D9" s="11">
        <v>18.563079999999999</v>
      </c>
    </row>
    <row r="10" spans="1:4" x14ac:dyDescent="0.35">
      <c r="A10" s="1" t="s">
        <v>22</v>
      </c>
      <c r="B10" s="1" t="s">
        <v>23</v>
      </c>
      <c r="C10" s="12">
        <v>17.970995759839603</v>
      </c>
      <c r="D10" s="11">
        <v>24.860769999999999</v>
      </c>
    </row>
    <row r="11" spans="1:4" x14ac:dyDescent="0.35">
      <c r="A11" s="1">
        <v>108</v>
      </c>
      <c r="B11" s="1" t="s">
        <v>24</v>
      </c>
      <c r="C11" s="12">
        <v>31.731964379354771</v>
      </c>
      <c r="D11" s="11">
        <v>22.59243</v>
      </c>
    </row>
    <row r="12" spans="1:4" x14ac:dyDescent="0.35">
      <c r="A12" s="1">
        <v>109</v>
      </c>
      <c r="B12" s="1" t="s">
        <v>25</v>
      </c>
      <c r="C12" s="12" t="s">
        <v>97</v>
      </c>
      <c r="D12" s="11">
        <v>22.234110000000001</v>
      </c>
    </row>
    <row r="13" spans="1:4" x14ac:dyDescent="0.35">
      <c r="A13" s="1">
        <v>11</v>
      </c>
      <c r="B13" s="1" t="s">
        <v>26</v>
      </c>
      <c r="C13" s="11">
        <v>46.360877987935808</v>
      </c>
      <c r="D13" s="11">
        <v>17.856190000000002</v>
      </c>
    </row>
    <row r="14" spans="1:4" x14ac:dyDescent="0.35">
      <c r="A14" s="6" t="s">
        <v>29</v>
      </c>
      <c r="B14" s="6" t="s">
        <v>1</v>
      </c>
      <c r="C14" s="13">
        <v>25.639024003843012</v>
      </c>
      <c r="D14" s="13">
        <v>20.768820000000002</v>
      </c>
    </row>
    <row r="15" spans="1:4" x14ac:dyDescent="0.35">
      <c r="A15" s="2" t="s">
        <v>31</v>
      </c>
    </row>
    <row r="16" spans="1:4" x14ac:dyDescent="0.35">
      <c r="A16" s="2" t="s">
        <v>32</v>
      </c>
    </row>
    <row r="17" spans="1:1" x14ac:dyDescent="0.35">
      <c r="A17" s="2" t="s">
        <v>96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showGridLines="0" zoomScale="85" zoomScaleNormal="85" workbookViewId="0"/>
  </sheetViews>
  <sheetFormatPr baseColWidth="10" defaultRowHeight="18" x14ac:dyDescent="0.35"/>
  <cols>
    <col min="1" max="1" width="18" customWidth="1"/>
    <col min="2" max="2" width="29.109375" customWidth="1"/>
    <col min="3" max="3" width="22.44140625" customWidth="1"/>
    <col min="4" max="4" width="22" customWidth="1"/>
    <col min="5" max="5" width="18.88671875" customWidth="1"/>
    <col min="6" max="6" width="15.88671875" customWidth="1"/>
    <col min="7" max="7" width="15.5546875" customWidth="1"/>
    <col min="8" max="8" width="29" customWidth="1"/>
    <col min="9" max="9" width="16.77734375" customWidth="1"/>
    <col min="10" max="10" width="13.88671875" customWidth="1"/>
  </cols>
  <sheetData>
    <row r="1" spans="1:3" x14ac:dyDescent="0.35">
      <c r="A1" s="4" t="s">
        <v>69</v>
      </c>
    </row>
    <row r="3" spans="1:3" ht="54" x14ac:dyDescent="0.35">
      <c r="B3" s="15" t="s">
        <v>70</v>
      </c>
      <c r="C3" s="15" t="s">
        <v>71</v>
      </c>
    </row>
    <row r="4" spans="1:3" x14ac:dyDescent="0.35">
      <c r="A4" s="1" t="s">
        <v>38</v>
      </c>
      <c r="B4" s="10">
        <v>331</v>
      </c>
      <c r="C4" s="10">
        <v>283.10000000000002</v>
      </c>
    </row>
    <row r="5" spans="1:3" x14ac:dyDescent="0.35">
      <c r="A5" s="1" t="s">
        <v>39</v>
      </c>
      <c r="B5" s="10">
        <v>402</v>
      </c>
      <c r="C5" s="10">
        <v>368.52</v>
      </c>
    </row>
    <row r="6" spans="1:3" x14ac:dyDescent="0.35">
      <c r="A6" s="1" t="s">
        <v>40</v>
      </c>
      <c r="B6" s="10">
        <v>693</v>
      </c>
      <c r="C6" s="10">
        <v>644.94000000000005</v>
      </c>
    </row>
    <row r="7" spans="1:3" x14ac:dyDescent="0.35">
      <c r="A7" s="1" t="s">
        <v>25</v>
      </c>
      <c r="B7" s="10">
        <v>1686</v>
      </c>
      <c r="C7" s="10">
        <v>1567.12</v>
      </c>
    </row>
    <row r="8" spans="1:3" x14ac:dyDescent="0.35">
      <c r="A8" s="1" t="s">
        <v>41</v>
      </c>
      <c r="B8" s="10">
        <v>3043</v>
      </c>
      <c r="C8" s="10">
        <v>2858.3</v>
      </c>
    </row>
    <row r="9" spans="1:3" x14ac:dyDescent="0.35">
      <c r="A9" s="1" t="s">
        <v>20</v>
      </c>
      <c r="B9" s="10">
        <v>3359</v>
      </c>
      <c r="C9" s="10">
        <v>3065.45</v>
      </c>
    </row>
    <row r="10" spans="1:3" x14ac:dyDescent="0.35">
      <c r="A10" s="1" t="s">
        <v>42</v>
      </c>
      <c r="B10" s="10">
        <v>3383</v>
      </c>
      <c r="C10" s="10">
        <v>3009.82</v>
      </c>
    </row>
    <row r="11" spans="1:3" x14ac:dyDescent="0.35">
      <c r="A11" s="1" t="s">
        <v>26</v>
      </c>
      <c r="B11" s="10">
        <v>5291</v>
      </c>
      <c r="C11" s="10">
        <v>5100.82</v>
      </c>
    </row>
    <row r="12" spans="1:3" x14ac:dyDescent="0.35">
      <c r="A12" s="1" t="s">
        <v>24</v>
      </c>
      <c r="B12" s="10">
        <v>5927</v>
      </c>
      <c r="C12" s="10">
        <v>5222.37</v>
      </c>
    </row>
    <row r="13" spans="1:3" x14ac:dyDescent="0.35">
      <c r="A13" s="1" t="s">
        <v>43</v>
      </c>
      <c r="B13" s="10">
        <v>7300</v>
      </c>
      <c r="C13" s="10">
        <v>6448.81</v>
      </c>
    </row>
    <row r="14" spans="1:3" x14ac:dyDescent="0.35">
      <c r="A14" s="6" t="s">
        <v>44</v>
      </c>
      <c r="B14" s="19">
        <v>31415</v>
      </c>
      <c r="C14" s="19">
        <v>28569.25</v>
      </c>
    </row>
    <row r="15" spans="1:3" x14ac:dyDescent="0.35">
      <c r="A15" s="20" t="s">
        <v>45</v>
      </c>
      <c r="B15" s="21"/>
    </row>
    <row r="17" spans="1:4" x14ac:dyDescent="0.35">
      <c r="A17" t="s">
        <v>95</v>
      </c>
      <c r="B17" s="10">
        <f>18185+149473+31415</f>
        <v>199073</v>
      </c>
      <c r="C17" s="10">
        <f>15114.18+138370.91+28569.25</f>
        <v>182054.34</v>
      </c>
    </row>
    <row r="18" spans="1:4" x14ac:dyDescent="0.35">
      <c r="A18" t="s">
        <v>72</v>
      </c>
      <c r="B18" s="46">
        <f>B14/B17</f>
        <v>0.15780643281610263</v>
      </c>
      <c r="C18" s="47"/>
    </row>
    <row r="19" spans="1:4" x14ac:dyDescent="0.35">
      <c r="A19" t="s">
        <v>73</v>
      </c>
      <c r="B19" s="10">
        <v>424190</v>
      </c>
      <c r="C19" s="10">
        <v>389409.33</v>
      </c>
    </row>
    <row r="20" spans="1:4" x14ac:dyDescent="0.35">
      <c r="A20" t="s">
        <v>74</v>
      </c>
      <c r="B20" s="39">
        <f>B14/B19</f>
        <v>7.4058794408166151E-2</v>
      </c>
    </row>
    <row r="22" spans="1:4" x14ac:dyDescent="0.35">
      <c r="A22" t="s">
        <v>78</v>
      </c>
    </row>
    <row r="23" spans="1:4" ht="36" customHeight="1" x14ac:dyDescent="0.35">
      <c r="B23" s="27" t="s">
        <v>79</v>
      </c>
      <c r="C23" s="27" t="s">
        <v>80</v>
      </c>
      <c r="D23" s="1" t="s">
        <v>47</v>
      </c>
    </row>
    <row r="24" spans="1:4" x14ac:dyDescent="0.35">
      <c r="A24" s="1" t="s">
        <v>48</v>
      </c>
      <c r="B24" s="10">
        <v>66</v>
      </c>
      <c r="C24" s="10">
        <v>595</v>
      </c>
      <c r="D24" s="10">
        <v>509.56</v>
      </c>
    </row>
    <row r="25" spans="1:4" x14ac:dyDescent="0.35">
      <c r="A25" s="1" t="s">
        <v>57</v>
      </c>
      <c r="B25" s="10">
        <v>44</v>
      </c>
      <c r="C25" s="10">
        <v>701</v>
      </c>
      <c r="D25" s="10">
        <v>635.04</v>
      </c>
    </row>
    <row r="26" spans="1:4" x14ac:dyDescent="0.35">
      <c r="A26" s="1" t="s">
        <v>54</v>
      </c>
      <c r="B26" s="10">
        <v>96</v>
      </c>
      <c r="C26" s="10">
        <v>1432</v>
      </c>
      <c r="D26" s="10">
        <v>1217.3699999999999</v>
      </c>
    </row>
    <row r="27" spans="1:4" x14ac:dyDescent="0.35">
      <c r="A27" s="1" t="s">
        <v>60</v>
      </c>
      <c r="B27" s="10">
        <v>68</v>
      </c>
      <c r="C27" s="10">
        <v>1569</v>
      </c>
      <c r="D27" s="10">
        <v>1453.7</v>
      </c>
    </row>
    <row r="28" spans="1:4" x14ac:dyDescent="0.35">
      <c r="A28" s="1" t="s">
        <v>49</v>
      </c>
      <c r="B28" s="10">
        <v>136</v>
      </c>
      <c r="C28" s="10">
        <v>1829</v>
      </c>
      <c r="D28" s="10">
        <v>1723.45</v>
      </c>
    </row>
    <row r="29" spans="1:4" x14ac:dyDescent="0.35">
      <c r="A29" s="1" t="s">
        <v>58</v>
      </c>
      <c r="B29" s="10">
        <v>117</v>
      </c>
      <c r="C29" s="10">
        <v>2183</v>
      </c>
      <c r="D29" s="10">
        <v>1948.13</v>
      </c>
    </row>
    <row r="30" spans="1:4" x14ac:dyDescent="0.35">
      <c r="A30" s="1" t="s">
        <v>52</v>
      </c>
      <c r="B30" s="10">
        <v>111</v>
      </c>
      <c r="C30" s="10">
        <v>2308</v>
      </c>
      <c r="D30" s="10">
        <v>1989.81</v>
      </c>
    </row>
    <row r="31" spans="1:4" x14ac:dyDescent="0.35">
      <c r="A31" s="1" t="s">
        <v>55</v>
      </c>
      <c r="B31" s="10">
        <v>284</v>
      </c>
      <c r="C31" s="10">
        <v>2808</v>
      </c>
      <c r="D31" s="10">
        <v>2673.19</v>
      </c>
    </row>
    <row r="32" spans="1:4" x14ac:dyDescent="0.35">
      <c r="A32" s="1" t="s">
        <v>59</v>
      </c>
      <c r="B32" s="10">
        <v>148</v>
      </c>
      <c r="C32" s="10">
        <v>2925</v>
      </c>
      <c r="D32" s="10">
        <v>2673.86</v>
      </c>
    </row>
    <row r="33" spans="1:5" x14ac:dyDescent="0.35">
      <c r="A33" s="1" t="s">
        <v>56</v>
      </c>
      <c r="B33" s="10">
        <v>95</v>
      </c>
      <c r="C33" s="10">
        <v>3084</v>
      </c>
      <c r="D33" s="10">
        <v>2896.9</v>
      </c>
    </row>
    <row r="34" spans="1:5" x14ac:dyDescent="0.35">
      <c r="A34" s="1" t="s">
        <v>53</v>
      </c>
      <c r="B34" s="10">
        <v>198</v>
      </c>
      <c r="C34" s="10">
        <v>3239</v>
      </c>
      <c r="D34" s="10">
        <v>2821.7</v>
      </c>
    </row>
    <row r="35" spans="1:5" x14ac:dyDescent="0.35">
      <c r="A35" s="1" t="s">
        <v>50</v>
      </c>
      <c r="B35" s="10">
        <v>196</v>
      </c>
      <c r="C35" s="10">
        <v>4096</v>
      </c>
      <c r="D35" s="10">
        <v>3673.96</v>
      </c>
    </row>
    <row r="36" spans="1:5" x14ac:dyDescent="0.35">
      <c r="A36" s="1" t="s">
        <v>51</v>
      </c>
      <c r="B36" s="10">
        <v>223</v>
      </c>
      <c r="C36" s="10">
        <v>4646</v>
      </c>
      <c r="D36" s="10">
        <v>4352.58</v>
      </c>
    </row>
    <row r="37" spans="1:5" x14ac:dyDescent="0.35">
      <c r="A37" s="6" t="s">
        <v>68</v>
      </c>
      <c r="B37" s="19">
        <v>1782</v>
      </c>
      <c r="C37" s="19">
        <v>31415</v>
      </c>
      <c r="D37" s="19">
        <v>28569.25</v>
      </c>
    </row>
    <row r="38" spans="1:5" x14ac:dyDescent="0.35">
      <c r="A38" s="20" t="s">
        <v>45</v>
      </c>
    </row>
    <row r="39" spans="1:5" x14ac:dyDescent="0.35">
      <c r="A39" s="22" t="s">
        <v>81</v>
      </c>
    </row>
    <row r="41" spans="1:5" x14ac:dyDescent="0.35">
      <c r="A41" t="s">
        <v>46</v>
      </c>
      <c r="B41" s="1" t="s">
        <v>65</v>
      </c>
      <c r="C41" s="1" t="s">
        <v>66</v>
      </c>
      <c r="D41" s="1" t="s">
        <v>64</v>
      </c>
      <c r="E41" s="6" t="s">
        <v>67</v>
      </c>
    </row>
    <row r="42" spans="1:5" x14ac:dyDescent="0.35">
      <c r="A42" s="1" t="s">
        <v>48</v>
      </c>
      <c r="B42" s="10">
        <v>177</v>
      </c>
      <c r="C42" s="10">
        <v>418</v>
      </c>
      <c r="D42" s="10">
        <v>0</v>
      </c>
      <c r="E42" s="19">
        <f>SUM(B42:D42)</f>
        <v>595</v>
      </c>
    </row>
    <row r="43" spans="1:5" x14ac:dyDescent="0.35">
      <c r="A43" s="1" t="s">
        <v>49</v>
      </c>
      <c r="B43" s="10">
        <v>396</v>
      </c>
      <c r="C43" s="10">
        <v>1433</v>
      </c>
      <c r="D43" s="10">
        <v>0</v>
      </c>
      <c r="E43" s="19">
        <f t="shared" ref="E43:E54" si="0">SUM(B43:D43)</f>
        <v>1829</v>
      </c>
    </row>
    <row r="44" spans="1:5" x14ac:dyDescent="0.35">
      <c r="A44" s="1" t="s">
        <v>50</v>
      </c>
      <c r="B44" s="10">
        <v>555</v>
      </c>
      <c r="C44" s="10">
        <v>3541</v>
      </c>
      <c r="D44" s="10">
        <v>0</v>
      </c>
      <c r="E44" s="19">
        <f t="shared" si="0"/>
        <v>4096</v>
      </c>
    </row>
    <row r="45" spans="1:5" x14ac:dyDescent="0.35">
      <c r="A45" s="1" t="s">
        <v>51</v>
      </c>
      <c r="B45" s="10">
        <v>602</v>
      </c>
      <c r="C45" s="10">
        <v>1392</v>
      </c>
      <c r="D45" s="10">
        <v>2652</v>
      </c>
      <c r="E45" s="19">
        <f t="shared" si="0"/>
        <v>4646</v>
      </c>
    </row>
    <row r="46" spans="1:5" x14ac:dyDescent="0.35">
      <c r="A46" s="1" t="s">
        <v>53</v>
      </c>
      <c r="B46" s="10">
        <v>658</v>
      </c>
      <c r="C46" s="10">
        <v>1879</v>
      </c>
      <c r="D46" s="10">
        <v>702</v>
      </c>
      <c r="E46" s="19">
        <f t="shared" si="0"/>
        <v>3239</v>
      </c>
    </row>
    <row r="47" spans="1:5" x14ac:dyDescent="0.35">
      <c r="A47" s="1" t="s">
        <v>52</v>
      </c>
      <c r="B47" s="10">
        <v>271</v>
      </c>
      <c r="C47" s="10">
        <v>1748</v>
      </c>
      <c r="D47" s="10">
        <v>289</v>
      </c>
      <c r="E47" s="19">
        <f t="shared" si="0"/>
        <v>2308</v>
      </c>
    </row>
    <row r="48" spans="1:5" x14ac:dyDescent="0.35">
      <c r="A48" s="1" t="s">
        <v>55</v>
      </c>
      <c r="B48" s="10">
        <v>826</v>
      </c>
      <c r="C48" s="10">
        <v>1982</v>
      </c>
      <c r="D48" s="10">
        <v>0</v>
      </c>
      <c r="E48" s="19">
        <f t="shared" si="0"/>
        <v>2808</v>
      </c>
    </row>
    <row r="49" spans="1:5" x14ac:dyDescent="0.35">
      <c r="A49" s="1" t="s">
        <v>56</v>
      </c>
      <c r="B49" s="10">
        <v>234</v>
      </c>
      <c r="C49" s="10">
        <v>965</v>
      </c>
      <c r="D49" s="10">
        <v>1885</v>
      </c>
      <c r="E49" s="19">
        <f t="shared" si="0"/>
        <v>3084</v>
      </c>
    </row>
    <row r="50" spans="1:5" x14ac:dyDescent="0.35">
      <c r="A50" s="1" t="s">
        <v>57</v>
      </c>
      <c r="B50" s="10">
        <v>107</v>
      </c>
      <c r="C50" s="10">
        <v>594</v>
      </c>
      <c r="D50" s="10">
        <v>0</v>
      </c>
      <c r="E50" s="19">
        <f t="shared" si="0"/>
        <v>701</v>
      </c>
    </row>
    <row r="51" spans="1:5" x14ac:dyDescent="0.35">
      <c r="A51" s="1" t="s">
        <v>54</v>
      </c>
      <c r="B51" s="10">
        <v>235</v>
      </c>
      <c r="C51" s="10">
        <v>616</v>
      </c>
      <c r="D51" s="10">
        <v>581</v>
      </c>
      <c r="E51" s="19">
        <f t="shared" si="0"/>
        <v>1432</v>
      </c>
    </row>
    <row r="52" spans="1:5" x14ac:dyDescent="0.35">
      <c r="A52" s="1" t="s">
        <v>58</v>
      </c>
      <c r="B52" s="10">
        <v>282</v>
      </c>
      <c r="C52" s="10">
        <v>1560</v>
      </c>
      <c r="D52" s="10">
        <v>341</v>
      </c>
      <c r="E52" s="19">
        <f t="shared" si="0"/>
        <v>2183</v>
      </c>
    </row>
    <row r="53" spans="1:5" x14ac:dyDescent="0.35">
      <c r="A53" s="1" t="s">
        <v>59</v>
      </c>
      <c r="B53" s="10">
        <v>368</v>
      </c>
      <c r="C53" s="10">
        <v>2090</v>
      </c>
      <c r="D53" s="10">
        <v>467</v>
      </c>
      <c r="E53" s="19">
        <f t="shared" si="0"/>
        <v>2925</v>
      </c>
    </row>
    <row r="54" spans="1:5" x14ac:dyDescent="0.35">
      <c r="A54" s="1" t="s">
        <v>60</v>
      </c>
      <c r="B54" s="10">
        <v>170</v>
      </c>
      <c r="C54" s="10">
        <v>1011</v>
      </c>
      <c r="D54" s="10">
        <v>388</v>
      </c>
      <c r="E54" s="19">
        <f t="shared" si="0"/>
        <v>1569</v>
      </c>
    </row>
    <row r="55" spans="1:5" x14ac:dyDescent="0.35">
      <c r="A55" s="6" t="s">
        <v>68</v>
      </c>
      <c r="B55" s="19">
        <v>4881</v>
      </c>
      <c r="C55" s="19">
        <v>19229</v>
      </c>
      <c r="D55" s="19">
        <v>7305</v>
      </c>
      <c r="E55" s="19">
        <f>SUM(E42:E54)</f>
        <v>31415</v>
      </c>
    </row>
    <row r="56" spans="1:5" x14ac:dyDescent="0.35">
      <c r="A56" s="20" t="s">
        <v>45</v>
      </c>
    </row>
    <row r="57" spans="1:5" x14ac:dyDescent="0.35">
      <c r="B57" s="48"/>
      <c r="C57" s="48"/>
      <c r="D57" s="48"/>
    </row>
    <row r="58" spans="1:5" x14ac:dyDescent="0.35">
      <c r="B58" s="48"/>
      <c r="C58" s="48"/>
      <c r="D58" s="48"/>
    </row>
    <row r="59" spans="1:5" x14ac:dyDescent="0.35">
      <c r="B59" s="48"/>
      <c r="C59" s="48"/>
      <c r="D59" s="48"/>
    </row>
    <row r="60" spans="1:5" x14ac:dyDescent="0.35">
      <c r="B60" s="48"/>
      <c r="C60" s="48"/>
      <c r="D60" s="48"/>
    </row>
    <row r="61" spans="1:5" x14ac:dyDescent="0.35">
      <c r="B61" s="48"/>
      <c r="C61" s="48"/>
      <c r="D61" s="48"/>
    </row>
    <row r="62" spans="1:5" x14ac:dyDescent="0.35">
      <c r="B62" s="48"/>
      <c r="C62" s="48"/>
      <c r="D62" s="48"/>
    </row>
    <row r="63" spans="1:5" x14ac:dyDescent="0.35">
      <c r="B63" s="48"/>
      <c r="C63" s="48"/>
      <c r="D63" s="48"/>
    </row>
    <row r="64" spans="1:5" x14ac:dyDescent="0.35">
      <c r="B64" s="48"/>
      <c r="C64" s="48"/>
      <c r="D64" s="48"/>
    </row>
    <row r="65" spans="2:4" x14ac:dyDescent="0.35">
      <c r="B65" s="48"/>
      <c r="C65" s="48"/>
      <c r="D65" s="48"/>
    </row>
    <row r="66" spans="2:4" x14ac:dyDescent="0.35">
      <c r="B66" s="48"/>
      <c r="C66" s="48"/>
      <c r="D66" s="48"/>
    </row>
    <row r="67" spans="2:4" x14ac:dyDescent="0.35">
      <c r="B67" s="48"/>
      <c r="C67" s="48"/>
      <c r="D67" s="48"/>
    </row>
    <row r="68" spans="2:4" x14ac:dyDescent="0.35">
      <c r="B68" s="48"/>
      <c r="C68" s="48"/>
      <c r="D68" s="48"/>
    </row>
    <row r="69" spans="2:4" x14ac:dyDescent="0.35">
      <c r="B69" s="48"/>
      <c r="C69" s="48"/>
      <c r="D69" s="48"/>
    </row>
    <row r="70" spans="2:4" x14ac:dyDescent="0.35">
      <c r="B70" s="48"/>
      <c r="C70" s="48"/>
      <c r="D70" s="4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Normal="100" workbookViewId="0">
      <pane xSplit="1" topLeftCell="B1" activePane="topRight" state="frozen"/>
      <selection pane="topRight" activeCell="B1" sqref="B1"/>
    </sheetView>
  </sheetViews>
  <sheetFormatPr baseColWidth="10" defaultRowHeight="18" x14ac:dyDescent="0.35"/>
  <cols>
    <col min="1" max="1" width="18" customWidth="1"/>
    <col min="2" max="2" width="29.109375" customWidth="1"/>
    <col min="3" max="3" width="22.44140625" customWidth="1"/>
    <col min="4" max="4" width="22" customWidth="1"/>
    <col min="5" max="5" width="18.88671875" customWidth="1"/>
    <col min="6" max="6" width="15.88671875" customWidth="1"/>
    <col min="7" max="7" width="15.5546875" customWidth="1"/>
    <col min="8" max="8" width="29" customWidth="1"/>
    <col min="9" max="9" width="16.77734375" customWidth="1"/>
    <col min="10" max="10" width="13.88671875" customWidth="1"/>
  </cols>
  <sheetData>
    <row r="1" spans="1:15" ht="21.75" x14ac:dyDescent="0.4">
      <c r="A1" s="24" t="s">
        <v>77</v>
      </c>
    </row>
    <row r="2" spans="1:15" x14ac:dyDescent="0.35">
      <c r="A2" t="s">
        <v>46</v>
      </c>
      <c r="B2" s="1" t="s">
        <v>48</v>
      </c>
      <c r="C2" s="1" t="s">
        <v>49</v>
      </c>
      <c r="D2" s="1" t="s">
        <v>50</v>
      </c>
      <c r="E2" s="1" t="s">
        <v>51</v>
      </c>
      <c r="F2" s="1" t="s">
        <v>53</v>
      </c>
      <c r="G2" s="1" t="s">
        <v>52</v>
      </c>
      <c r="H2" s="1" t="s">
        <v>55</v>
      </c>
      <c r="I2" s="1" t="s">
        <v>56</v>
      </c>
      <c r="J2" s="1" t="s">
        <v>57</v>
      </c>
      <c r="K2" s="32" t="s">
        <v>54</v>
      </c>
      <c r="L2" s="32" t="s">
        <v>58</v>
      </c>
      <c r="M2" s="32" t="s">
        <v>59</v>
      </c>
      <c r="N2" s="32" t="s">
        <v>60</v>
      </c>
      <c r="O2" s="1" t="s">
        <v>68</v>
      </c>
    </row>
    <row r="3" spans="1:15" x14ac:dyDescent="0.35">
      <c r="A3" s="33" t="s">
        <v>86</v>
      </c>
      <c r="B3" s="30">
        <v>186</v>
      </c>
      <c r="C3" s="30">
        <v>228</v>
      </c>
      <c r="D3" s="30">
        <v>1218</v>
      </c>
      <c r="E3" s="30">
        <v>311</v>
      </c>
      <c r="F3" s="30">
        <v>398</v>
      </c>
      <c r="G3" s="30">
        <v>909</v>
      </c>
      <c r="H3" s="30">
        <v>133</v>
      </c>
      <c r="I3" s="30">
        <v>754</v>
      </c>
      <c r="J3" s="30">
        <v>94</v>
      </c>
      <c r="K3" s="30">
        <v>1011</v>
      </c>
      <c r="L3" s="30">
        <v>319</v>
      </c>
      <c r="M3" s="30">
        <v>1475</v>
      </c>
      <c r="N3" s="30">
        <v>264</v>
      </c>
      <c r="O3" s="19">
        <v>7300</v>
      </c>
    </row>
    <row r="4" spans="1:15" x14ac:dyDescent="0.35">
      <c r="A4" s="41" t="s">
        <v>87</v>
      </c>
      <c r="B4" s="30">
        <v>5</v>
      </c>
      <c r="C4" s="38"/>
      <c r="D4" s="30"/>
      <c r="E4" s="30">
        <v>22</v>
      </c>
      <c r="F4" s="38"/>
      <c r="G4" s="30">
        <v>72</v>
      </c>
      <c r="H4" s="30">
        <v>238</v>
      </c>
      <c r="I4" s="30"/>
      <c r="J4" s="30"/>
      <c r="K4" s="30">
        <v>18</v>
      </c>
      <c r="L4" s="30">
        <v>40</v>
      </c>
      <c r="M4" s="30"/>
      <c r="N4" s="30"/>
      <c r="O4" s="19">
        <v>402</v>
      </c>
    </row>
    <row r="5" spans="1:15" x14ac:dyDescent="0.35">
      <c r="A5" s="35" t="s">
        <v>88</v>
      </c>
      <c r="B5" s="30">
        <v>51</v>
      </c>
      <c r="C5" s="30">
        <v>9</v>
      </c>
      <c r="D5" s="30">
        <v>18</v>
      </c>
      <c r="E5" s="30">
        <v>166</v>
      </c>
      <c r="F5" s="30">
        <v>81</v>
      </c>
      <c r="G5" s="30">
        <v>54</v>
      </c>
      <c r="H5" s="30">
        <v>187</v>
      </c>
      <c r="I5" s="30">
        <v>1740</v>
      </c>
      <c r="J5" s="30">
        <v>6</v>
      </c>
      <c r="K5" s="30">
        <v>16</v>
      </c>
      <c r="L5" s="30">
        <v>449</v>
      </c>
      <c r="M5" s="30">
        <v>228</v>
      </c>
      <c r="N5" s="30">
        <v>38</v>
      </c>
      <c r="O5" s="19">
        <v>3043</v>
      </c>
    </row>
    <row r="6" spans="1:15" x14ac:dyDescent="0.35">
      <c r="A6" s="38" t="s">
        <v>89</v>
      </c>
      <c r="B6" s="30"/>
      <c r="C6" s="30">
        <v>121</v>
      </c>
      <c r="D6" s="30"/>
      <c r="E6" s="30">
        <v>119</v>
      </c>
      <c r="F6" s="30">
        <v>46</v>
      </c>
      <c r="G6" s="38"/>
      <c r="H6" s="30">
        <v>38</v>
      </c>
      <c r="I6" s="38"/>
      <c r="J6" s="30"/>
      <c r="K6" s="30"/>
      <c r="L6" s="38"/>
      <c r="M6" s="30"/>
      <c r="N6" s="30"/>
      <c r="O6" s="19">
        <v>331</v>
      </c>
    </row>
    <row r="7" spans="1:15" x14ac:dyDescent="0.35">
      <c r="A7" s="34" t="s">
        <v>90</v>
      </c>
      <c r="B7" s="30">
        <v>143</v>
      </c>
      <c r="C7" s="30">
        <v>70</v>
      </c>
      <c r="D7" s="30">
        <v>953</v>
      </c>
      <c r="E7" s="30">
        <v>24</v>
      </c>
      <c r="F7" s="30">
        <v>565</v>
      </c>
      <c r="G7" s="30">
        <v>161</v>
      </c>
      <c r="H7" s="30">
        <v>55</v>
      </c>
      <c r="I7" s="30">
        <v>294</v>
      </c>
      <c r="J7" s="30">
        <v>468</v>
      </c>
      <c r="K7" s="30">
        <v>12</v>
      </c>
      <c r="L7" s="30">
        <v>159</v>
      </c>
      <c r="M7" s="30">
        <v>108</v>
      </c>
      <c r="N7" s="30">
        <v>347</v>
      </c>
      <c r="O7" s="19">
        <v>3359</v>
      </c>
    </row>
    <row r="8" spans="1:15" x14ac:dyDescent="0.35">
      <c r="A8" s="36" t="s">
        <v>91</v>
      </c>
      <c r="B8" s="30">
        <v>17</v>
      </c>
      <c r="C8" s="30">
        <v>41</v>
      </c>
      <c r="D8" s="30">
        <v>254</v>
      </c>
      <c r="E8" s="31"/>
      <c r="F8" s="38"/>
      <c r="G8" s="30">
        <v>188</v>
      </c>
      <c r="H8" s="38"/>
      <c r="I8" s="38"/>
      <c r="J8" s="30">
        <v>26</v>
      </c>
      <c r="K8" s="30"/>
      <c r="L8" s="38"/>
      <c r="M8" s="30">
        <v>121</v>
      </c>
      <c r="N8" s="30">
        <v>6</v>
      </c>
      <c r="O8" s="19">
        <v>693</v>
      </c>
    </row>
    <row r="9" spans="1:15" x14ac:dyDescent="0.35">
      <c r="A9" s="37" t="s">
        <v>92</v>
      </c>
      <c r="B9" s="30">
        <v>62</v>
      </c>
      <c r="C9" s="30">
        <v>70</v>
      </c>
      <c r="D9" s="30">
        <v>509</v>
      </c>
      <c r="E9" s="30">
        <v>351</v>
      </c>
      <c r="F9" s="30">
        <v>263</v>
      </c>
      <c r="G9" s="30">
        <v>301</v>
      </c>
      <c r="H9" s="30">
        <v>558</v>
      </c>
      <c r="I9" s="30">
        <v>93</v>
      </c>
      <c r="J9" s="30">
        <v>10</v>
      </c>
      <c r="K9" s="30">
        <v>156</v>
      </c>
      <c r="L9" s="30">
        <v>105</v>
      </c>
      <c r="M9" s="30">
        <v>257</v>
      </c>
      <c r="N9" s="30">
        <v>648</v>
      </c>
      <c r="O9" s="19">
        <v>3383</v>
      </c>
    </row>
    <row r="10" spans="1:15" x14ac:dyDescent="0.35">
      <c r="A10" s="42" t="s">
        <v>93</v>
      </c>
      <c r="B10" s="30">
        <v>42</v>
      </c>
      <c r="C10" s="30">
        <v>438</v>
      </c>
      <c r="D10" s="30">
        <v>935</v>
      </c>
      <c r="E10" s="30">
        <v>803</v>
      </c>
      <c r="F10" s="30">
        <v>1632</v>
      </c>
      <c r="G10" s="30">
        <v>254</v>
      </c>
      <c r="H10" s="30">
        <v>598</v>
      </c>
      <c r="I10" s="30">
        <v>117</v>
      </c>
      <c r="J10" s="30">
        <v>20</v>
      </c>
      <c r="K10" s="30">
        <v>142</v>
      </c>
      <c r="L10" s="30">
        <v>510</v>
      </c>
      <c r="M10" s="30">
        <v>242</v>
      </c>
      <c r="N10" s="30">
        <v>194</v>
      </c>
      <c r="O10" s="19">
        <v>5927</v>
      </c>
    </row>
    <row r="11" spans="1:15" x14ac:dyDescent="0.35">
      <c r="A11" s="40" t="s">
        <v>94</v>
      </c>
      <c r="B11" s="30"/>
      <c r="C11" s="38"/>
      <c r="D11" s="30">
        <v>177</v>
      </c>
      <c r="E11" s="30">
        <v>1128</v>
      </c>
      <c r="F11" s="30">
        <v>41</v>
      </c>
      <c r="G11" s="38"/>
      <c r="H11" s="38"/>
      <c r="I11" s="30">
        <v>19</v>
      </c>
      <c r="J11" s="30">
        <v>37</v>
      </c>
      <c r="K11" s="30">
        <v>62</v>
      </c>
      <c r="L11" s="30"/>
      <c r="M11" s="30">
        <v>124</v>
      </c>
      <c r="N11" s="30">
        <v>37</v>
      </c>
      <c r="O11" s="19">
        <v>1686</v>
      </c>
    </row>
    <row r="12" spans="1:15" x14ac:dyDescent="0.35">
      <c r="A12" s="44" t="s">
        <v>26</v>
      </c>
      <c r="B12" s="30">
        <v>89</v>
      </c>
      <c r="C12" s="30">
        <v>828</v>
      </c>
      <c r="D12" s="30">
        <v>32</v>
      </c>
      <c r="E12" s="30">
        <v>1722</v>
      </c>
      <c r="F12" s="30">
        <v>204</v>
      </c>
      <c r="G12" s="30">
        <v>328</v>
      </c>
      <c r="H12" s="30">
        <v>978</v>
      </c>
      <c r="I12" s="30">
        <v>52</v>
      </c>
      <c r="J12" s="30">
        <v>40</v>
      </c>
      <c r="K12" s="30">
        <v>15</v>
      </c>
      <c r="L12" s="30">
        <v>598</v>
      </c>
      <c r="M12" s="30">
        <v>370</v>
      </c>
      <c r="N12" s="30">
        <v>35</v>
      </c>
      <c r="O12" s="19">
        <v>5291</v>
      </c>
    </row>
    <row r="13" spans="1:15" x14ac:dyDescent="0.35">
      <c r="A13" s="43" t="s">
        <v>76</v>
      </c>
      <c r="B13" s="30"/>
      <c r="C13" s="38">
        <v>24</v>
      </c>
      <c r="D13" s="30"/>
      <c r="E13" s="30"/>
      <c r="F13" s="38">
        <v>9</v>
      </c>
      <c r="G13" s="38">
        <v>41</v>
      </c>
      <c r="H13" s="38">
        <v>23</v>
      </c>
      <c r="I13" s="38">
        <v>15</v>
      </c>
      <c r="J13" s="30"/>
      <c r="K13" s="30"/>
      <c r="L13" s="38">
        <v>3</v>
      </c>
      <c r="M13" s="30"/>
      <c r="N13" s="30"/>
      <c r="O13" s="19">
        <f>SUM(B13:N13)</f>
        <v>115</v>
      </c>
    </row>
    <row r="14" spans="1:15" x14ac:dyDescent="0.35">
      <c r="A14" s="23" t="s">
        <v>75</v>
      </c>
      <c r="B14" s="19">
        <v>595</v>
      </c>
      <c r="C14" s="19">
        <v>1829</v>
      </c>
      <c r="D14" s="19">
        <v>4096</v>
      </c>
      <c r="E14" s="19">
        <v>4646</v>
      </c>
      <c r="F14" s="19">
        <v>3239</v>
      </c>
      <c r="G14" s="19">
        <v>2308</v>
      </c>
      <c r="H14" s="19">
        <v>2808</v>
      </c>
      <c r="I14" s="19">
        <v>3084</v>
      </c>
      <c r="J14" s="19">
        <v>701</v>
      </c>
      <c r="K14" s="19">
        <v>1432</v>
      </c>
      <c r="L14" s="19">
        <v>2183</v>
      </c>
      <c r="M14" s="19">
        <v>2925</v>
      </c>
      <c r="N14" s="19">
        <v>1569</v>
      </c>
      <c r="O14" s="19">
        <v>31415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Données 2022</vt:lpstr>
      <vt:lpstr>Chiffres clés</vt:lpstr>
      <vt:lpstr>Taux de marge</vt:lpstr>
      <vt:lpstr>Taux d'investissement</vt:lpstr>
      <vt:lpstr>Emploi</vt:lpstr>
      <vt:lpstr>Emploi camenbert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2024-09-19T13:42:52Z</dcterms:created>
  <dcterms:modified xsi:type="dcterms:W3CDTF">2025-05-19T09:45:13Z</dcterms:modified>
</cp:coreProperties>
</file>