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599"/>
  </bookViews>
  <sheets>
    <sheet name="Occitanie total" sheetId="1" r:id="rId1"/>
    <sheet name="Occ non ventilé" sheetId="2" r:id="rId2"/>
    <sheet name="départemen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49" i="3" l="1"/>
  <c r="DD49" i="3"/>
  <c r="DE49" i="3"/>
  <c r="DF49" i="3"/>
  <c r="DG49" i="3"/>
  <c r="CX51" i="3"/>
  <c r="CY51" i="3"/>
  <c r="CZ51" i="3"/>
  <c r="DA51" i="3"/>
  <c r="DB51" i="3"/>
  <c r="CW51" i="3"/>
  <c r="CP51" i="3"/>
  <c r="CQ51" i="3"/>
  <c r="CR51" i="3"/>
  <c r="CS51" i="3"/>
  <c r="CT51" i="3"/>
  <c r="CO51" i="3"/>
  <c r="CH51" i="3"/>
  <c r="CI51" i="3"/>
  <c r="CJ51" i="3"/>
  <c r="CK51" i="3"/>
  <c r="CL51" i="3"/>
  <c r="CG51" i="3"/>
  <c r="BZ51" i="3"/>
  <c r="CA51" i="3"/>
  <c r="CB51" i="3"/>
  <c r="CC51" i="3"/>
  <c r="CD51" i="3"/>
  <c r="BY51" i="3"/>
  <c r="BR51" i="3"/>
  <c r="BS51" i="3"/>
  <c r="BT51" i="3"/>
  <c r="BU51" i="3"/>
  <c r="BV51" i="3"/>
  <c r="BQ51" i="3"/>
  <c r="BJ51" i="3"/>
  <c r="BK51" i="3"/>
  <c r="BL51" i="3"/>
  <c r="BM51" i="3"/>
  <c r="BN51" i="3"/>
  <c r="BI51" i="3"/>
  <c r="BB51" i="3"/>
  <c r="BC51" i="3"/>
  <c r="BD51" i="3"/>
  <c r="BE51" i="3"/>
  <c r="BF51" i="3"/>
  <c r="BA51" i="3"/>
  <c r="AT51" i="3"/>
  <c r="AU51" i="3"/>
  <c r="AV51" i="3"/>
  <c r="AW51" i="3"/>
  <c r="AX51" i="3"/>
  <c r="AS51" i="3"/>
  <c r="AL51" i="3"/>
  <c r="AM51" i="3"/>
  <c r="AN51" i="3"/>
  <c r="AO51" i="3"/>
  <c r="AP51" i="3"/>
  <c r="AK51" i="3"/>
  <c r="AD51" i="3"/>
  <c r="AE51" i="3"/>
  <c r="AF51" i="3"/>
  <c r="AG51" i="3"/>
  <c r="AH51" i="3"/>
  <c r="AC51" i="3"/>
  <c r="V51" i="3"/>
  <c r="W51" i="3"/>
  <c r="X51" i="3"/>
  <c r="Y51" i="3"/>
  <c r="Z51" i="3"/>
  <c r="U51" i="3"/>
  <c r="N51" i="3"/>
  <c r="O51" i="3"/>
  <c r="P51" i="3"/>
  <c r="Q51" i="3"/>
  <c r="R51" i="3"/>
  <c r="M51" i="3"/>
  <c r="F51" i="3"/>
  <c r="G51" i="3"/>
  <c r="H51" i="3"/>
  <c r="I51" i="3"/>
  <c r="J51" i="3"/>
  <c r="E51" i="3"/>
  <c r="DC50" i="3"/>
  <c r="DD50" i="3"/>
  <c r="DE50" i="3"/>
  <c r="DF50" i="3"/>
  <c r="DG50" i="3"/>
  <c r="F31" i="2" l="1"/>
  <c r="G31" i="2"/>
  <c r="H31" i="2"/>
  <c r="I31" i="2"/>
  <c r="J31" i="2"/>
  <c r="E31" i="2"/>
  <c r="J56" i="1"/>
  <c r="F48" i="1"/>
  <c r="G48" i="1"/>
  <c r="H48" i="1"/>
  <c r="I48" i="1"/>
  <c r="J48" i="1"/>
  <c r="F56" i="1"/>
  <c r="G56" i="1"/>
  <c r="J17" i="2" l="1"/>
  <c r="G17" i="2"/>
  <c r="F17" i="2"/>
  <c r="E17" i="2"/>
  <c r="I70" i="1" l="1"/>
  <c r="F70" i="1"/>
  <c r="G70" i="1"/>
  <c r="H70" i="1"/>
  <c r="E70" i="1"/>
  <c r="E48" i="1" l="1"/>
  <c r="J63" i="1" l="1"/>
  <c r="J70" i="1" s="1"/>
  <c r="I56" i="1"/>
  <c r="I51" i="1"/>
  <c r="D50" i="1"/>
  <c r="E50" i="1"/>
  <c r="D51" i="1"/>
  <c r="F51" i="1"/>
  <c r="D52" i="1"/>
  <c r="E52" i="1"/>
  <c r="D53" i="1"/>
  <c r="E53" i="1"/>
  <c r="D54" i="1"/>
  <c r="E54" i="1"/>
  <c r="E49" i="1"/>
  <c r="D49" i="1"/>
  <c r="J21" i="2"/>
  <c r="E56" i="1"/>
  <c r="D56" i="1"/>
  <c r="E9" i="2"/>
</calcChain>
</file>

<file path=xl/sharedStrings.xml><?xml version="1.0" encoding="utf-8"?>
<sst xmlns="http://schemas.openxmlformats.org/spreadsheetml/2006/main" count="401" uniqueCount="164">
  <si>
    <t>Région</t>
  </si>
  <si>
    <t>Occitanie</t>
  </si>
  <si>
    <t>Nombre de dossiers</t>
  </si>
  <si>
    <t>Financeurs</t>
  </si>
  <si>
    <r>
      <t xml:space="preserve">Total </t>
    </r>
    <r>
      <rPr>
        <sz val="9"/>
        <color rgb="FF000000"/>
        <rFont val="Arial"/>
        <family val="2"/>
        <charset val="1"/>
      </rPr>
      <t>(1000 €)</t>
    </r>
  </si>
  <si>
    <t>Etat</t>
  </si>
  <si>
    <t>Europe</t>
  </si>
  <si>
    <t>MASA</t>
  </si>
  <si>
    <t>CASDAR</t>
  </si>
  <si>
    <t>FAM</t>
  </si>
  <si>
    <t>FEAGA</t>
  </si>
  <si>
    <t>FEADER</t>
  </si>
  <si>
    <t>Premier pilier (PAC)</t>
  </si>
  <si>
    <t>Aides découplées</t>
  </si>
  <si>
    <t>Paiement de base</t>
  </si>
  <si>
    <t>Paiement redistributif</t>
  </si>
  <si>
    <t>Paiement vert</t>
  </si>
  <si>
    <t>Paiement JA</t>
  </si>
  <si>
    <t>Total aides découplées</t>
  </si>
  <si>
    <t>Aides couplées</t>
  </si>
  <si>
    <t>Bovins allaitants (ABA)</t>
  </si>
  <si>
    <t>Bovins laitiers (ABL)</t>
  </si>
  <si>
    <t>Veaux sous la mère et veaux bio</t>
  </si>
  <si>
    <t>Caprines</t>
  </si>
  <si>
    <t>Ovines</t>
  </si>
  <si>
    <t>Protéines végétales</t>
  </si>
  <si>
    <t>Blé dur</t>
  </si>
  <si>
    <t>Autres aides couplées</t>
  </si>
  <si>
    <t>Total aides couplées</t>
  </si>
  <si>
    <t>OCM viti-vinicole</t>
  </si>
  <si>
    <t>Investissements des caves</t>
  </si>
  <si>
    <t>Restructuration du vignoble</t>
  </si>
  <si>
    <t>Promotion vin sur  les pays tiers</t>
  </si>
  <si>
    <t>Prestations viniques</t>
  </si>
  <si>
    <t>Total OCM viticulture</t>
  </si>
  <si>
    <t>OCM fruits et légumes</t>
  </si>
  <si>
    <t>Programmes opérationnels</t>
  </si>
  <si>
    <t>Autres aides (programmes : apicole, lait et fruit à l'école…)</t>
  </si>
  <si>
    <t>Total Premier pilier PAC</t>
  </si>
  <si>
    <t>Second pilier (PAC)</t>
  </si>
  <si>
    <t>Indemnité compensatrice de handicap naturel (ICHN)</t>
  </si>
  <si>
    <t>Mesures agroenvironnementales et climatiques (MAEC)</t>
  </si>
  <si>
    <t>Aides à l’agriculture biologique</t>
  </si>
  <si>
    <t>CAB</t>
  </si>
  <si>
    <t>MAB</t>
  </si>
  <si>
    <t>Crédit d’impôt Agriculture biologique</t>
  </si>
  <si>
    <t>Aides à l’installation</t>
  </si>
  <si>
    <t>DJA</t>
  </si>
  <si>
    <t>Stages</t>
  </si>
  <si>
    <t>Total aides à l'installation</t>
  </si>
  <si>
    <t>Modernisation des exploitations</t>
  </si>
  <si>
    <r>
      <t>Elevage + Energie</t>
    </r>
    <r>
      <rPr>
        <i/>
        <sz val="9"/>
        <color rgb="FFFF0000"/>
        <rFont val="Arial"/>
        <family val="2"/>
      </rPr>
      <t>*</t>
    </r>
  </si>
  <si>
    <t>Rénovation des vergers</t>
  </si>
  <si>
    <t>Total modernisation des exploitations</t>
  </si>
  <si>
    <t>Information - Diffusion des connaissances</t>
  </si>
  <si>
    <t>Pastoralisme</t>
  </si>
  <si>
    <t>Prédation</t>
  </si>
  <si>
    <t>Assurance récolte</t>
  </si>
  <si>
    <t>Mesures forestières</t>
  </si>
  <si>
    <t>Desserte</t>
  </si>
  <si>
    <t>DFCI</t>
  </si>
  <si>
    <t>Total mesures forestières</t>
  </si>
  <si>
    <t>Total Second pilier PAC</t>
  </si>
  <si>
    <t>Dispositifs d’animation Conseil</t>
  </si>
  <si>
    <t>Animation et développement des filières agroalimentaires et pôle de compétitivité</t>
  </si>
  <si>
    <t>Animation et développement de la filière agriculture biologique</t>
  </si>
  <si>
    <t>Animation des GIEE et PAEC</t>
  </si>
  <si>
    <t>Animation installation</t>
  </si>
  <si>
    <t>Animation des CUMA (DINA-CUMA)</t>
  </si>
  <si>
    <t>Animation et développement de la filière forêt-bois</t>
  </si>
  <si>
    <t>Assistance technique, conseil réseaux génétiques</t>
  </si>
  <si>
    <t>Total Dispositifs d’animation Conseil</t>
  </si>
  <si>
    <t>Aménagement</t>
  </si>
  <si>
    <t>Modernisation et gestion des réseaux irrigation</t>
  </si>
  <si>
    <t>Restauration des terrains en montagne (RTM)</t>
  </si>
  <si>
    <t>Total Aménagement</t>
  </si>
  <si>
    <t>R&amp;D, Développement</t>
  </si>
  <si>
    <t>Structuration des filières</t>
  </si>
  <si>
    <t>Expérimentation</t>
  </si>
  <si>
    <t>PRDA Occitanie</t>
  </si>
  <si>
    <t>Total R&amp;D, Développement</t>
  </si>
  <si>
    <t>Aides conjoncturelles</t>
  </si>
  <si>
    <t>Aide de crise d'Influenza aviaire</t>
  </si>
  <si>
    <t xml:space="preserve">Aide de crise gel </t>
  </si>
  <si>
    <t>Stockage des vins</t>
  </si>
  <si>
    <t>Autres aides de crise</t>
  </si>
  <si>
    <t>Calamités agricoles</t>
  </si>
  <si>
    <t>FASS</t>
  </si>
  <si>
    <t>Total Aides conjoncturelles</t>
  </si>
  <si>
    <t>Plan de relance</t>
  </si>
  <si>
    <t>Plan France
Relance forêt/bois</t>
  </si>
  <si>
    <t>CANTINES-RELANCE Hexagone + DOM + Corse</t>
  </si>
  <si>
    <t>Protection contre les aléas climatiques</t>
  </si>
  <si>
    <t>Alimentation locale &amp; solidaire</t>
  </si>
  <si>
    <t>AnimAbandFinVie</t>
  </si>
  <si>
    <t>FilièGrainesPlants</t>
  </si>
  <si>
    <t>Jardins partagés</t>
  </si>
  <si>
    <t>Projet alimentaire territorial (PAT)</t>
  </si>
  <si>
    <t>Plan protéines végétales</t>
  </si>
  <si>
    <t>plan de modernisation des abattoirs</t>
  </si>
  <si>
    <t>Renouvellement des agroéquipements</t>
  </si>
  <si>
    <t>Total aides plan de relance</t>
  </si>
  <si>
    <t>Total Occitanie</t>
  </si>
  <si>
    <r>
      <t xml:space="preserve">1 </t>
    </r>
    <r>
      <rPr>
        <i/>
        <sz val="8"/>
        <rFont val="Times New Roman"/>
        <family val="1"/>
      </rPr>
      <t>Attention la lecture de ce total ne se fait pas en ligne car les aides bio et MAEC n'ont pas été ventilées pour tous les financeurs</t>
    </r>
  </si>
  <si>
    <t xml:space="preserve">3 les aides relatives au pacte bien-être animal et biosécurité du plan de relance sont prises en compte dans l'aide à la modernisation de l'élevage </t>
  </si>
  <si>
    <r>
      <rPr>
        <i/>
        <sz val="8"/>
        <rFont val="Times New Roman"/>
        <family val="1"/>
      </rPr>
      <t>4 crédits pastoralisme, 100% Etat, rattachés ici au 2</t>
    </r>
    <r>
      <rPr>
        <i/>
        <vertAlign val="superscript"/>
        <sz val="8"/>
        <rFont val="Times New Roman"/>
        <family val="1"/>
      </rPr>
      <t>nd</t>
    </r>
    <r>
      <rPr>
        <i/>
        <sz val="8"/>
        <rFont val="Times New Roman"/>
        <family val="1"/>
      </rPr>
      <t xml:space="preserve"> pilier en raison de la nature de l'aide</t>
    </r>
  </si>
  <si>
    <r>
      <t xml:space="preserve">5 </t>
    </r>
    <r>
      <rPr>
        <i/>
        <sz val="8"/>
        <rFont val="Times New Roman"/>
        <family val="1"/>
      </rPr>
      <t>FEADER mobilisé en contrepartie des contrats d'assurance récolte</t>
    </r>
  </si>
  <si>
    <r>
      <t>6</t>
    </r>
    <r>
      <rPr>
        <i/>
        <sz val="8"/>
        <rFont val="Times New Roman"/>
        <family val="1"/>
      </rPr>
      <t>Attention, la lecture de ce total ne se fait pas en ligne car les aides bio et MAEC n'ont pas été ventilées pour tous les financeurs</t>
    </r>
  </si>
  <si>
    <t>Aides 2022 par financeur et par nature d'aide (en millier €)</t>
  </si>
  <si>
    <t>Plantons des haies</t>
  </si>
  <si>
    <t>Aides non ventilées par département</t>
  </si>
  <si>
    <t>Plan France Relance forêt/bois</t>
  </si>
  <si>
    <t>Total plan de relance</t>
  </si>
  <si>
    <t>Total non ventilé par département</t>
  </si>
  <si>
    <t>09</t>
  </si>
  <si>
    <t>Ariège</t>
  </si>
  <si>
    <t>Aude</t>
  </si>
  <si>
    <t>Aveyron</t>
  </si>
  <si>
    <t>Gard</t>
  </si>
  <si>
    <t>Haute Garonne</t>
  </si>
  <si>
    <t>Gers</t>
  </si>
  <si>
    <t>Hérault</t>
  </si>
  <si>
    <t>Lot</t>
  </si>
  <si>
    <t>Lozère</t>
  </si>
  <si>
    <t>Hautes Pyrénées</t>
  </si>
  <si>
    <t>Pyrénées Orientales</t>
  </si>
  <si>
    <t>Tarn</t>
  </si>
  <si>
    <t>Tarn et Garonne</t>
  </si>
  <si>
    <r>
      <t xml:space="preserve">Total </t>
    </r>
    <r>
      <rPr>
        <sz val="9"/>
        <color rgb="FF000000"/>
        <rFont val="Arial"/>
        <family val="2"/>
      </rPr>
      <t>(1000 €)</t>
    </r>
  </si>
  <si>
    <t>Aide de crise (distillation)</t>
  </si>
  <si>
    <t>Total OCM viti-vinicole</t>
  </si>
  <si>
    <t>Elevage + Energie*</t>
  </si>
  <si>
    <t>1 Attention, la lecture de ce total ne se fait pas en ligne car les aides bio et MAEC n'ont pas été ventilées pour tous les financeurs</t>
  </si>
  <si>
    <t>4 crédits pastoralisme, 100% Etat, mais rattachés ici au 2nd pilier en raison de la nature de l'aide</t>
  </si>
  <si>
    <t>5 FEADER mobilisé en contrepartie des contrats d'assurance récolte</t>
  </si>
  <si>
    <t>6 Attention, la lecture de ce total ne se fait pas en ligne car les aides bio et MAEC n'ont pas été ventilées pour tous les financeurs</t>
  </si>
  <si>
    <r>
      <t xml:space="preserve">Animation et développement de la filière agriculture biologique </t>
    </r>
    <r>
      <rPr>
        <sz val="9"/>
        <color rgb="FF00B050"/>
        <rFont val="Arial"/>
        <family val="2"/>
      </rPr>
      <t>et PAEC</t>
    </r>
  </si>
  <si>
    <r>
      <t xml:space="preserve">Animation des </t>
    </r>
    <r>
      <rPr>
        <sz val="9"/>
        <color rgb="FF00B050"/>
        <rFont val="Arial"/>
        <family val="2"/>
      </rPr>
      <t xml:space="preserve">GIEE </t>
    </r>
  </si>
  <si>
    <t>AREA, ARP</t>
  </si>
  <si>
    <t>Autres aides de crise (élevage)</t>
  </si>
  <si>
    <t>Crédit HVE</t>
  </si>
  <si>
    <t>Investissements ZNT</t>
  </si>
  <si>
    <t>France 2030 vague 1 - réduction usage des intrants</t>
  </si>
  <si>
    <t>Plan de relance + France 2030</t>
  </si>
  <si>
    <t>credit non Glyphosate PP</t>
  </si>
  <si>
    <t>Credit non Glyphosate PP</t>
  </si>
  <si>
    <t>PAT (volet A et B)</t>
  </si>
  <si>
    <t>²</t>
  </si>
  <si>
    <t>44 428</t>
  </si>
  <si>
    <t>44 429</t>
  </si>
  <si>
    <t>44 375</t>
  </si>
  <si>
    <t xml:space="preserve"> 3 641</t>
  </si>
  <si>
    <t>44 441</t>
  </si>
  <si>
    <t>10 673</t>
  </si>
  <si>
    <t xml:space="preserve"> 1 939</t>
  </si>
  <si>
    <t xml:space="preserve">   964</t>
  </si>
  <si>
    <t xml:space="preserve">   833</t>
  </si>
  <si>
    <t xml:space="preserve"> 5 001</t>
  </si>
  <si>
    <t>12 545</t>
  </si>
  <si>
    <t xml:space="preserve"> 3 021</t>
  </si>
  <si>
    <t>24 337</t>
  </si>
  <si>
    <t>22 114</t>
  </si>
  <si>
    <r>
      <t>2</t>
    </r>
    <r>
      <rPr>
        <i/>
        <sz val="8"/>
        <rFont val="Times New Roman"/>
        <family val="1"/>
      </rPr>
      <t xml:space="preserve"> crédits d'impôts 2021, 100% Etat, rattachés ici au 2</t>
    </r>
    <r>
      <rPr>
        <i/>
        <vertAlign val="superscript"/>
        <sz val="8"/>
        <rFont val="Times New Roman"/>
        <family val="1"/>
      </rPr>
      <t>nd</t>
    </r>
    <r>
      <rPr>
        <i/>
        <sz val="8"/>
        <rFont val="Times New Roman"/>
        <family val="1"/>
      </rPr>
      <t xml:space="preserve"> pilier en raison de la nature de l'aide</t>
    </r>
  </si>
  <si>
    <r>
      <t xml:space="preserve">2 crédits d'impôts </t>
    </r>
    <r>
      <rPr>
        <i/>
        <sz val="9"/>
        <rFont val="Calibri Light"/>
        <family val="2"/>
      </rPr>
      <t xml:space="preserve">2021, </t>
    </r>
    <r>
      <rPr>
        <i/>
        <sz val="9"/>
        <color rgb="FF000000"/>
        <rFont val="Calibri Light"/>
        <family val="2"/>
      </rPr>
      <t>100% Etat, mais rattachés ici au 2nd pilier en raison de la nature de l'aide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</si>
</sst>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€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9"/>
      <color rgb="FFFF66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i/>
      <sz val="9"/>
      <name val="Arial"/>
      <family val="2"/>
      <charset val="1"/>
    </font>
    <font>
      <b/>
      <vertAlign val="superscript"/>
      <sz val="9"/>
      <name val="Arial"/>
      <family val="2"/>
    </font>
    <font>
      <i/>
      <vertAlign val="superscript"/>
      <sz val="9"/>
      <name val="Arial"/>
      <family val="2"/>
      <charset val="1"/>
    </font>
    <font>
      <i/>
      <sz val="9"/>
      <color rgb="FFFF0000"/>
      <name val="Arial"/>
      <family val="2"/>
    </font>
    <font>
      <sz val="9"/>
      <color rgb="FF00B050"/>
      <name val="Arial"/>
      <family val="2"/>
      <charset val="1"/>
    </font>
    <font>
      <sz val="10"/>
      <color rgb="FF00B05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Calibri Light"/>
      <family val="2"/>
    </font>
    <font>
      <vertAlign val="superscript"/>
      <sz val="8"/>
      <name val="Times New Roman"/>
      <family val="1"/>
    </font>
    <font>
      <i/>
      <sz val="8"/>
      <name val="Times New Roman"/>
      <family val="1"/>
    </font>
    <font>
      <i/>
      <sz val="8"/>
      <color indexed="10"/>
      <name val="Arial"/>
      <family val="2"/>
    </font>
    <font>
      <i/>
      <vertAlign val="superscript"/>
      <sz val="8"/>
      <name val="Times New Roman"/>
      <family val="1"/>
    </font>
    <font>
      <sz val="8"/>
      <name val="Arial"/>
      <family val="2"/>
    </font>
    <font>
      <i/>
      <sz val="10"/>
      <color indexed="10"/>
      <name val="Arial"/>
      <family val="2"/>
    </font>
    <font>
      <sz val="8"/>
      <name val="Times New Roman"/>
      <family val="1"/>
    </font>
    <font>
      <b/>
      <sz val="12"/>
      <color rgb="FFFF0000"/>
      <name val="Arial"/>
      <family val="2"/>
    </font>
    <font>
      <b/>
      <sz val="14"/>
      <name val="Arial"/>
      <family val="2"/>
    </font>
    <font>
      <i/>
      <sz val="9"/>
      <color rgb="FF000000"/>
      <name val="Calibri Light"/>
      <family val="2"/>
    </font>
    <font>
      <sz val="10"/>
      <name val="Calibri Light"/>
      <family val="2"/>
    </font>
    <font>
      <sz val="9"/>
      <color rgb="FF000000"/>
      <name val="Arial"/>
      <family val="2"/>
    </font>
    <font>
      <b/>
      <vertAlign val="superscript"/>
      <sz val="9"/>
      <name val="Arial"/>
      <family val="2"/>
      <charset val="1"/>
    </font>
    <font>
      <b/>
      <i/>
      <vertAlign val="superscript"/>
      <sz val="9"/>
      <name val="Arial"/>
      <family val="2"/>
      <charset val="1"/>
    </font>
    <font>
      <sz val="8"/>
      <name val="Calibri Light"/>
      <family val="2"/>
    </font>
    <font>
      <b/>
      <sz val="9"/>
      <color rgb="FFFF0000"/>
      <name val="Arial"/>
      <family val="2"/>
      <charset val="1"/>
    </font>
    <font>
      <i/>
      <sz val="9"/>
      <name val="Calibri Light"/>
      <family val="2"/>
    </font>
    <font>
      <i/>
      <sz val="10"/>
      <name val="Calibri Light"/>
      <family val="2"/>
    </font>
    <font>
      <sz val="9"/>
      <color rgb="FF00B050"/>
      <name val="Arial"/>
      <family val="2"/>
    </font>
    <font>
      <sz val="8"/>
      <color rgb="FFFF0000"/>
      <name val="Arial"/>
      <family val="2"/>
      <charset val="1"/>
    </font>
    <font>
      <sz val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theme="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theme="5" tint="0.59996337778862885"/>
      </patternFill>
    </fill>
    <fill>
      <patternFill patternType="solid">
        <fgColor rgb="FFFF9900"/>
        <bgColor rgb="FFFFCC00"/>
      </patternFill>
    </fill>
    <fill>
      <patternFill patternType="solid">
        <fgColor rgb="FFFF9900"/>
        <bgColor theme="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8CBAD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D9D9D9"/>
      </patternFill>
    </fill>
    <fill>
      <patternFill patternType="solid">
        <fgColor theme="5" tint="0.59996337778862885"/>
        <bgColor theme="5" tint="0.59996337778862885"/>
      </patternFill>
    </fill>
    <fill>
      <patternFill patternType="solid">
        <fgColor theme="5" tint="0.59996337778862885"/>
        <bgColor indexed="64"/>
      </patternFill>
    </fill>
  </fills>
  <borders count="91">
    <border>
      <left/>
      <right/>
      <top/>
      <bottom/>
      <diagonal/>
    </border>
    <border>
      <left/>
      <right style="thick">
        <color rgb="FFFF6600"/>
      </right>
      <top/>
      <bottom/>
      <diagonal/>
    </border>
    <border>
      <left/>
      <right/>
      <top/>
      <bottom style="medium">
        <color rgb="FFFF6600"/>
      </bottom>
      <diagonal/>
    </border>
    <border>
      <left/>
      <right/>
      <top style="medium">
        <color rgb="FFFF6600"/>
      </top>
      <bottom style="hair">
        <color rgb="FFFF6600"/>
      </bottom>
      <diagonal/>
    </border>
    <border>
      <left/>
      <right/>
      <top style="medium">
        <color rgb="FFFF6600"/>
      </top>
      <bottom/>
      <diagonal/>
    </border>
    <border>
      <left/>
      <right style="dashDotDot">
        <color rgb="FFFF6600"/>
      </right>
      <top/>
      <bottom/>
      <diagonal/>
    </border>
    <border>
      <left/>
      <right/>
      <top/>
      <bottom style="hair">
        <color rgb="FFFF6600"/>
      </bottom>
      <diagonal/>
    </border>
    <border>
      <left style="hair">
        <color rgb="FFFF6600"/>
      </left>
      <right/>
      <top/>
      <bottom/>
      <diagonal/>
    </border>
    <border>
      <left/>
      <right/>
      <top style="hair">
        <color rgb="FFFF6600"/>
      </top>
      <bottom style="hair">
        <color rgb="FFFF6600"/>
      </bottom>
      <diagonal/>
    </border>
    <border>
      <left/>
      <right/>
      <top style="hair">
        <color rgb="FFFF6600"/>
      </top>
      <bottom/>
      <diagonal/>
    </border>
    <border>
      <left style="hair">
        <color rgb="FFFF6600"/>
      </left>
      <right style="thick">
        <color rgb="FFFF6600"/>
      </right>
      <top/>
      <bottom/>
      <diagonal/>
    </border>
    <border>
      <left/>
      <right/>
      <top style="hair">
        <color rgb="FFFF6600"/>
      </top>
      <bottom style="dotted">
        <color rgb="FFFF6600"/>
      </bottom>
      <diagonal/>
    </border>
    <border>
      <left style="hair">
        <color rgb="FFFF6600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hair">
        <color rgb="FFFF6600"/>
      </left>
      <right/>
      <top/>
      <bottom style="hair">
        <color rgb="FFFF6600"/>
      </bottom>
      <diagonal/>
    </border>
    <border>
      <left/>
      <right style="dashDotDot">
        <color rgb="FFFF6600"/>
      </right>
      <top/>
      <bottom style="hair">
        <color rgb="FFFF6600"/>
      </bottom>
      <diagonal/>
    </border>
    <border>
      <left/>
      <right style="thick">
        <color rgb="FFFF6600"/>
      </right>
      <top/>
      <bottom style="hair">
        <color rgb="FFFF6600"/>
      </bottom>
      <diagonal/>
    </border>
    <border>
      <left style="hair">
        <color rgb="FFFF6600"/>
      </left>
      <right/>
      <top style="hair">
        <color rgb="FFFF6600"/>
      </top>
      <bottom style="hair">
        <color rgb="FFFF6600"/>
      </bottom>
      <diagonal/>
    </border>
    <border>
      <left style="hair">
        <color rgb="FFFF6600"/>
      </left>
      <right/>
      <top style="hair">
        <color rgb="FFFF6600"/>
      </top>
      <bottom/>
      <diagonal/>
    </border>
    <border>
      <left/>
      <right style="hair">
        <color rgb="FFFF6600"/>
      </right>
      <top style="hair">
        <color rgb="FFFF6600"/>
      </top>
      <bottom/>
      <diagonal/>
    </border>
    <border>
      <left/>
      <right style="hair">
        <color rgb="FFFF6600"/>
      </right>
      <top/>
      <bottom/>
      <diagonal/>
    </border>
    <border>
      <left/>
      <right style="hair">
        <color rgb="FFFF6600"/>
      </right>
      <top/>
      <bottom style="hair">
        <color rgb="FFFF6600"/>
      </bottom>
      <diagonal/>
    </border>
    <border>
      <left style="hair">
        <color rgb="FFFF6600"/>
      </left>
      <right/>
      <top/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hair">
        <color rgb="FFFF6600"/>
      </left>
      <right/>
      <top style="medium">
        <color rgb="FFFF6600"/>
      </top>
      <bottom/>
      <diagonal/>
    </border>
    <border>
      <left style="dotted">
        <color rgb="FFFF6600"/>
      </left>
      <right/>
      <top style="medium">
        <color rgb="FFFF6600"/>
      </top>
      <bottom/>
      <diagonal/>
    </border>
    <border>
      <left/>
      <right style="dashDotDot">
        <color rgb="FFFF6600"/>
      </right>
      <top style="medium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 style="dashDotDot">
        <color rgb="FFFF6600"/>
      </left>
      <right style="thick">
        <color rgb="FFFF6600"/>
      </right>
      <top/>
      <bottom/>
      <diagonal/>
    </border>
    <border>
      <left/>
      <right style="thick">
        <color rgb="FFFF6600"/>
      </right>
      <top/>
      <bottom style="medium">
        <color rgb="FFFF6600"/>
      </bottom>
      <diagonal/>
    </border>
    <border>
      <left/>
      <right style="hair">
        <color theme="5"/>
      </right>
      <top style="medium">
        <color rgb="FFFF6600"/>
      </top>
      <bottom/>
      <diagonal/>
    </border>
    <border>
      <left/>
      <right style="dashDotDot">
        <color rgb="FFFF6600"/>
      </right>
      <top/>
      <bottom style="medium">
        <color rgb="FFFF6600"/>
      </bottom>
      <diagonal/>
    </border>
    <border>
      <left/>
      <right style="hair">
        <color theme="5"/>
      </right>
      <top/>
      <bottom/>
      <diagonal/>
    </border>
    <border>
      <left/>
      <right/>
      <top/>
      <bottom style="thin">
        <color rgb="FFCC99FF"/>
      </bottom>
      <diagonal/>
    </border>
    <border>
      <left/>
      <right style="thick">
        <color rgb="FFFF6600"/>
      </right>
      <top style="medium">
        <color rgb="FFFF6600"/>
      </top>
      <bottom/>
      <diagonal/>
    </border>
    <border>
      <left/>
      <right style="hair">
        <color auto="1"/>
      </right>
      <top/>
      <bottom/>
      <diagonal/>
    </border>
    <border>
      <left style="hair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 style="thick">
        <color rgb="FFFF6600"/>
      </right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/>
      <bottom/>
      <diagonal/>
    </border>
    <border>
      <left style="dashDotDot">
        <color rgb="FFFF6600"/>
      </left>
      <right/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dotted">
        <color rgb="FFFF6600"/>
      </left>
      <right style="dashDotDot">
        <color rgb="FFFF6600"/>
      </right>
      <top/>
      <bottom/>
      <diagonal/>
    </border>
    <border>
      <left style="dotted">
        <color rgb="FFFF6600"/>
      </left>
      <right/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 style="medium">
        <color rgb="FFFF6600"/>
      </top>
      <bottom/>
      <diagonal/>
    </border>
    <border>
      <left/>
      <right style="hair">
        <color rgb="FFFF6600"/>
      </right>
      <top/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dashDotDot">
        <color rgb="FFFF6600"/>
      </left>
      <right style="medium">
        <color rgb="FFFF6600"/>
      </right>
      <top/>
      <bottom/>
      <diagonal/>
    </border>
    <border>
      <left/>
      <right style="hair">
        <color theme="5"/>
      </right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/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 style="hair">
        <color rgb="FFFF6600"/>
      </left>
      <right style="dashDotDot">
        <color rgb="FFFF6600"/>
      </right>
      <top/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/>
      <bottom style="hair">
        <color rgb="FFFF6600"/>
      </bottom>
      <diagonal/>
    </border>
    <border>
      <left style="medium">
        <color rgb="FFFF6600"/>
      </left>
      <right/>
      <top/>
      <bottom style="hair">
        <color rgb="FFFF6600"/>
      </bottom>
      <diagonal/>
    </border>
    <border>
      <left/>
      <right style="dashDotDot">
        <color rgb="FFFF6600"/>
      </right>
      <top style="hair">
        <color rgb="FFFF6600"/>
      </top>
      <bottom/>
      <diagonal/>
    </border>
    <border>
      <left/>
      <right style="medium">
        <color rgb="FFFF6600"/>
      </right>
      <top style="hair">
        <color rgb="FFFF6600"/>
      </top>
      <bottom/>
      <diagonal/>
    </border>
    <border>
      <left style="medium">
        <color rgb="FFFF6600"/>
      </left>
      <right/>
      <top style="hair">
        <color rgb="FFFF6600"/>
      </top>
      <bottom/>
      <diagonal/>
    </border>
    <border>
      <left style="medium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 style="hair">
        <color rgb="FFFF6600"/>
      </left>
      <right/>
      <top/>
      <bottom style="dotted">
        <color rgb="FFFF6600"/>
      </bottom>
      <diagonal/>
    </border>
    <border>
      <left/>
      <right style="dashDotDot">
        <color rgb="FFFF6600"/>
      </right>
      <top/>
      <bottom style="dotted">
        <color rgb="FFFF6600"/>
      </bottom>
      <diagonal/>
    </border>
    <border>
      <left/>
      <right style="medium">
        <color rgb="FFFF6600"/>
      </right>
      <top/>
      <bottom style="dotted">
        <color rgb="FFFF6600"/>
      </bottom>
      <diagonal/>
    </border>
    <border>
      <left/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 style="hair">
        <color rgb="FFFF6600"/>
      </top>
      <bottom style="hair">
        <color rgb="FFFF6600"/>
      </bottom>
      <diagonal/>
    </border>
    <border>
      <left/>
      <right style="dashDotDot">
        <color rgb="FFFF6600"/>
      </right>
      <top style="hair">
        <color rgb="FFFF6600"/>
      </top>
      <bottom style="hair">
        <color rgb="FFFF6600"/>
      </bottom>
      <diagonal/>
    </border>
    <border>
      <left style="medium">
        <color rgb="FFFF6600"/>
      </left>
      <right/>
      <top style="hair">
        <color rgb="FFFF6600"/>
      </top>
      <bottom style="hair">
        <color rgb="FFFF6600"/>
      </bottom>
      <diagonal/>
    </border>
    <border>
      <left style="dashDotDot">
        <color rgb="FFFF6600"/>
      </left>
      <right/>
      <top/>
      <bottom/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rgb="FFFF660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medium">
        <color rgb="FFFF6600"/>
      </bottom>
      <diagonal/>
    </border>
    <border>
      <left style="thin">
        <color theme="0" tint="-0.14999847407452621"/>
      </left>
      <right style="hair">
        <color rgb="FFFF660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hair">
        <color rgb="FFFF6600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hair">
        <color rgb="FFFF6600"/>
      </right>
      <top style="hair">
        <color theme="7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medium">
        <color rgb="FFFF6600"/>
      </top>
      <bottom style="medium">
        <color rgb="FFFF6600"/>
      </bottom>
      <diagonal/>
    </border>
    <border>
      <left/>
      <right style="dashDotDot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dashDotDot">
        <color rgb="FFFF6600"/>
      </right>
      <top style="medium">
        <color rgb="FFFF6600"/>
      </top>
      <bottom style="medium">
        <color rgb="FFFF6600"/>
      </bottom>
      <diagonal/>
    </border>
    <border>
      <left style="hair">
        <color rgb="FFFF6600"/>
      </left>
      <right style="dashDotDot">
        <color rgb="FFFF6600"/>
      </right>
      <top/>
      <bottom style="hair">
        <color rgb="FFFF6600"/>
      </bottom>
      <diagonal/>
    </border>
    <border>
      <left/>
      <right/>
      <top style="medium">
        <color theme="5"/>
      </top>
      <bottom style="hair">
        <color theme="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/>
    <xf numFmtId="0" fontId="38" fillId="0" borderId="0"/>
  </cellStyleXfs>
  <cellXfs count="50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" fillId="0" borderId="0" xfId="1"/>
    <xf numFmtId="0" fontId="3" fillId="4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wrapText="1"/>
    </xf>
    <xf numFmtId="3" fontId="3" fillId="4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3" fontId="3" fillId="5" borderId="0" xfId="1" applyNumberFormat="1" applyFont="1" applyFill="1" applyBorder="1" applyAlignment="1">
      <alignment vertical="center"/>
    </xf>
    <xf numFmtId="3" fontId="3" fillId="5" borderId="7" xfId="1" applyNumberFormat="1" applyFont="1" applyFill="1" applyBorder="1" applyAlignment="1">
      <alignment vertical="center"/>
    </xf>
    <xf numFmtId="3" fontId="3" fillId="5" borderId="5" xfId="1" applyNumberFormat="1" applyFont="1" applyFill="1" applyBorder="1" applyAlignment="1">
      <alignment vertical="center" wrapText="1"/>
    </xf>
    <xf numFmtId="3" fontId="3" fillId="5" borderId="1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3" fillId="0" borderId="5" xfId="1" applyNumberFormat="1" applyFont="1" applyFill="1" applyBorder="1" applyAlignment="1">
      <alignment horizontal="right" vertical="center"/>
    </xf>
    <xf numFmtId="3" fontId="3" fillId="4" borderId="0" xfId="1" applyNumberFormat="1" applyFont="1" applyFill="1" applyAlignment="1">
      <alignment vertical="center"/>
    </xf>
    <xf numFmtId="0" fontId="3" fillId="5" borderId="0" xfId="1" applyFont="1" applyFill="1" applyBorder="1" applyAlignment="1">
      <alignment horizontal="left" vertical="center" wrapText="1"/>
    </xf>
    <xf numFmtId="3" fontId="3" fillId="5" borderId="7" xfId="1" applyNumberFormat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horizontal="right" vertical="center" wrapText="1"/>
    </xf>
    <xf numFmtId="3" fontId="3" fillId="5" borderId="10" xfId="1" applyNumberFormat="1" applyFont="1" applyFill="1" applyBorder="1" applyAlignment="1">
      <alignment horizontal="righ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right" vertical="center"/>
    </xf>
    <xf numFmtId="3" fontId="3" fillId="7" borderId="12" xfId="1" applyNumberFormat="1" applyFont="1" applyFill="1" applyBorder="1" applyAlignment="1">
      <alignment vertical="center" wrapText="1"/>
    </xf>
    <xf numFmtId="3" fontId="3" fillId="6" borderId="13" xfId="1" applyNumberFormat="1" applyFont="1" applyFill="1" applyBorder="1" applyAlignment="1">
      <alignment vertical="center" wrapText="1"/>
    </xf>
    <xf numFmtId="3" fontId="3" fillId="7" borderId="12" xfId="1" applyNumberFormat="1" applyFont="1" applyFill="1" applyBorder="1" applyAlignment="1">
      <alignment horizontal="right" vertical="center" wrapText="1"/>
    </xf>
    <xf numFmtId="3" fontId="3" fillId="4" borderId="14" xfId="1" applyNumberFormat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4" borderId="15" xfId="1" applyNumberFormat="1" applyFont="1" applyFill="1" applyBorder="1" applyAlignment="1">
      <alignment vertical="center"/>
    </xf>
    <xf numFmtId="3" fontId="3" fillId="4" borderId="16" xfId="1" applyNumberFormat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3" fontId="3" fillId="4" borderId="17" xfId="1" applyNumberFormat="1" applyFont="1" applyFill="1" applyBorder="1" applyAlignment="1">
      <alignment vertical="center"/>
    </xf>
    <xf numFmtId="0" fontId="3" fillId="4" borderId="9" xfId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vertical="center" wrapText="1"/>
    </xf>
    <xf numFmtId="0" fontId="1" fillId="10" borderId="0" xfId="1" applyFill="1"/>
    <xf numFmtId="0" fontId="3" fillId="9" borderId="0" xfId="1" applyFont="1" applyFill="1" applyBorder="1" applyAlignment="1">
      <alignment vertical="center"/>
    </xf>
    <xf numFmtId="3" fontId="3" fillId="4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 vertical="center" wrapText="1"/>
    </xf>
    <xf numFmtId="0" fontId="3" fillId="11" borderId="0" xfId="1" applyFont="1" applyFill="1" applyBorder="1" applyAlignment="1">
      <alignment horizontal="left" vertical="center" wrapText="1"/>
    </xf>
    <xf numFmtId="3" fontId="3" fillId="5" borderId="14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left" vertical="center" wrapText="1"/>
    </xf>
    <xf numFmtId="3" fontId="3" fillId="9" borderId="18" xfId="1" applyNumberFormat="1" applyFont="1" applyFill="1" applyBorder="1" applyAlignment="1">
      <alignment horizontal="right" vertical="center"/>
    </xf>
    <xf numFmtId="3" fontId="3" fillId="4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4" borderId="18" xfId="1" applyNumberFormat="1" applyFont="1" applyFill="1" applyBorder="1" applyAlignment="1">
      <alignment horizontal="right" vertical="center"/>
    </xf>
    <xf numFmtId="0" fontId="8" fillId="8" borderId="20" xfId="1" applyFont="1" applyFill="1" applyBorder="1" applyAlignment="1">
      <alignment horizontal="left" vertical="center" wrapText="1"/>
    </xf>
    <xf numFmtId="3" fontId="3" fillId="9" borderId="7" xfId="1" applyNumberFormat="1" applyFont="1" applyFill="1" applyBorder="1" applyAlignment="1">
      <alignment horizontal="right" vertical="center"/>
    </xf>
    <xf numFmtId="3" fontId="3" fillId="9" borderId="0" xfId="1" applyNumberFormat="1" applyFont="1" applyFill="1" applyBorder="1" applyAlignment="1">
      <alignment horizontal="right" vertical="center"/>
    </xf>
    <xf numFmtId="0" fontId="3" fillId="9" borderId="0" xfId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14" xfId="1" applyNumberFormat="1" applyFont="1" applyFill="1" applyBorder="1" applyAlignment="1">
      <alignment horizontal="right" vertical="center"/>
    </xf>
    <xf numFmtId="3" fontId="3" fillId="5" borderId="7" xfId="1" applyNumberFormat="1" applyFont="1" applyFill="1" applyBorder="1" applyAlignment="1">
      <alignment horizontal="right" vertical="center"/>
    </xf>
    <xf numFmtId="3" fontId="3" fillId="6" borderId="0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22" xfId="1" applyNumberFormat="1" applyFont="1" applyFill="1" applyBorder="1" applyAlignment="1">
      <alignment horizontal="right" vertical="center"/>
    </xf>
    <xf numFmtId="3" fontId="1" fillId="0" borderId="0" xfId="1" applyNumberFormat="1"/>
    <xf numFmtId="3" fontId="3" fillId="10" borderId="24" xfId="1" applyNumberFormat="1" applyFont="1" applyFill="1" applyBorder="1" applyAlignment="1">
      <alignment horizontal="right" vertical="center"/>
    </xf>
    <xf numFmtId="3" fontId="3" fillId="10" borderId="4" xfId="1" applyNumberFormat="1" applyFont="1" applyFill="1" applyBorder="1" applyAlignment="1">
      <alignment horizontal="right" vertical="center"/>
    </xf>
    <xf numFmtId="3" fontId="3" fillId="10" borderId="25" xfId="1" applyNumberFormat="1" applyFont="1" applyFill="1" applyBorder="1" applyAlignment="1">
      <alignment horizontal="right" vertical="center"/>
    </xf>
    <xf numFmtId="3" fontId="3" fillId="10" borderId="26" xfId="1" applyNumberFormat="1" applyFont="1" applyFill="1" applyBorder="1" applyAlignment="1">
      <alignment horizontal="right" vertical="center"/>
    </xf>
    <xf numFmtId="0" fontId="3" fillId="10" borderId="0" xfId="1" applyFont="1" applyFill="1" applyBorder="1" applyAlignment="1">
      <alignment vertical="center"/>
    </xf>
    <xf numFmtId="3" fontId="3" fillId="10" borderId="7" xfId="1" applyNumberFormat="1" applyFont="1" applyFill="1" applyBorder="1" applyAlignment="1">
      <alignment horizontal="right" vertical="center"/>
    </xf>
    <xf numFmtId="3" fontId="3" fillId="10" borderId="0" xfId="1" applyNumberFormat="1" applyFont="1" applyFill="1" applyBorder="1" applyAlignment="1">
      <alignment horizontal="right" vertical="center"/>
    </xf>
    <xf numFmtId="3" fontId="3" fillId="10" borderId="27" xfId="1" applyNumberFormat="1" applyFont="1" applyFill="1" applyBorder="1" applyAlignment="1">
      <alignment horizontal="right" vertical="center"/>
    </xf>
    <xf numFmtId="3" fontId="3" fillId="10" borderId="5" xfId="1" applyNumberFormat="1" applyFont="1" applyFill="1" applyBorder="1" applyAlignment="1">
      <alignment horizontal="right" vertical="center"/>
    </xf>
    <xf numFmtId="3" fontId="3" fillId="6" borderId="29" xfId="1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3" fontId="3" fillId="4" borderId="2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wrapText="1"/>
    </xf>
    <xf numFmtId="3" fontId="3" fillId="10" borderId="1" xfId="1" applyNumberFormat="1" applyFont="1" applyFill="1" applyBorder="1" applyAlignment="1">
      <alignment horizontal="right" vertical="center"/>
    </xf>
    <xf numFmtId="0" fontId="1" fillId="0" borderId="0" xfId="1" applyFont="1" applyFill="1"/>
    <xf numFmtId="0" fontId="3" fillId="0" borderId="0" xfId="1" applyFont="1" applyFill="1" applyBorder="1" applyAlignment="1">
      <alignment vertical="center"/>
    </xf>
    <xf numFmtId="3" fontId="3" fillId="6" borderId="22" xfId="1" applyNumberFormat="1" applyFont="1" applyFill="1" applyBorder="1" applyAlignment="1">
      <alignment vertical="center"/>
    </xf>
    <xf numFmtId="3" fontId="3" fillId="6" borderId="2" xfId="1" applyNumberFormat="1" applyFont="1" applyFill="1" applyBorder="1" applyAlignment="1">
      <alignment vertical="center"/>
    </xf>
    <xf numFmtId="3" fontId="3" fillId="7" borderId="2" xfId="1" applyNumberFormat="1" applyFont="1" applyFill="1" applyBorder="1" applyAlignment="1">
      <alignment vertical="center"/>
    </xf>
    <xf numFmtId="3" fontId="3" fillId="6" borderId="31" xfId="1" applyNumberFormat="1" applyFont="1" applyFill="1" applyBorder="1" applyAlignment="1">
      <alignment vertical="center"/>
    </xf>
    <xf numFmtId="3" fontId="3" fillId="6" borderId="29" xfId="1" applyNumberFormat="1" applyFont="1" applyFill="1" applyBorder="1" applyAlignment="1">
      <alignment vertical="center"/>
    </xf>
    <xf numFmtId="3" fontId="3" fillId="4" borderId="0" xfId="2" applyNumberFormat="1" applyFont="1" applyFill="1" applyBorder="1" applyAlignment="1">
      <alignment horizontal="right" vertical="center"/>
    </xf>
    <xf numFmtId="3" fontId="3" fillId="0" borderId="32" xfId="2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5" xfId="2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/>
    <xf numFmtId="0" fontId="12" fillId="0" borderId="0" xfId="1" applyFont="1" applyFill="1" applyBorder="1" applyAlignment="1">
      <alignment vertical="center"/>
    </xf>
    <xf numFmtId="3" fontId="1" fillId="0" borderId="0" xfId="1" applyNumberFormat="1" applyAlignment="1">
      <alignment horizontal="right"/>
    </xf>
    <xf numFmtId="3" fontId="3" fillId="4" borderId="32" xfId="1" applyNumberFormat="1" applyFont="1" applyFill="1" applyBorder="1" applyAlignment="1">
      <alignment horizontal="right" vertical="center"/>
    </xf>
    <xf numFmtId="3" fontId="3" fillId="6" borderId="31" xfId="1" applyNumberFormat="1" applyFont="1" applyFill="1" applyBorder="1" applyAlignment="1">
      <alignment horizontal="right" vertical="center"/>
    </xf>
    <xf numFmtId="3" fontId="3" fillId="9" borderId="24" xfId="1" applyNumberFormat="1" applyFont="1" applyFill="1" applyBorder="1" applyAlignment="1">
      <alignment vertical="center"/>
    </xf>
    <xf numFmtId="3" fontId="3" fillId="9" borderId="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9" borderId="26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3" fontId="3" fillId="9" borderId="0" xfId="1" applyNumberFormat="1" applyFont="1" applyFill="1" applyBorder="1" applyAlignment="1">
      <alignment vertical="center"/>
    </xf>
    <xf numFmtId="3" fontId="3" fillId="9" borderId="7" xfId="1" applyNumberFormat="1" applyFont="1" applyFill="1" applyBorder="1" applyAlignment="1">
      <alignment vertical="center"/>
    </xf>
    <xf numFmtId="3" fontId="3" fillId="9" borderId="5" xfId="1" applyNumberFormat="1" applyFont="1" applyFill="1" applyBorder="1" applyAlignment="1">
      <alignment vertical="center"/>
    </xf>
    <xf numFmtId="3" fontId="3" fillId="9" borderId="1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left" vertical="center" wrapText="1"/>
    </xf>
    <xf numFmtId="3" fontId="3" fillId="0" borderId="24" xfId="1" applyNumberFormat="1" applyFont="1" applyFill="1" applyBorder="1" applyAlignment="1">
      <alignment vertical="center"/>
    </xf>
    <xf numFmtId="3" fontId="3" fillId="0" borderId="26" xfId="1" applyNumberFormat="1" applyFont="1" applyFill="1" applyBorder="1" applyAlignment="1">
      <alignment vertical="center"/>
    </xf>
    <xf numFmtId="3" fontId="3" fillId="0" borderId="34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3" fontId="3" fillId="13" borderId="22" xfId="1" applyNumberFormat="1" applyFont="1" applyFill="1" applyBorder="1" applyAlignment="1">
      <alignment vertical="center"/>
    </xf>
    <xf numFmtId="3" fontId="3" fillId="13" borderId="2" xfId="1" applyNumberFormat="1" applyFont="1" applyFill="1" applyBorder="1" applyAlignment="1">
      <alignment vertical="center"/>
    </xf>
    <xf numFmtId="3" fontId="3" fillId="14" borderId="36" xfId="1" applyNumberFormat="1" applyFont="1" applyFill="1" applyBorder="1" applyAlignment="1">
      <alignment vertical="center" wrapText="1"/>
    </xf>
    <xf numFmtId="3" fontId="6" fillId="14" borderId="23" xfId="1" applyNumberFormat="1" applyFont="1" applyFill="1" applyBorder="1" applyAlignment="1">
      <alignment vertical="center" wrapText="1"/>
    </xf>
    <xf numFmtId="3" fontId="6" fillId="14" borderId="37" xfId="1" applyNumberFormat="1" applyFont="1" applyFill="1" applyBorder="1" applyAlignment="1">
      <alignment vertical="center" wrapText="1"/>
    </xf>
    <xf numFmtId="0" fontId="17" fillId="4" borderId="0" xfId="1" applyFont="1" applyFill="1" applyBorder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7" fillId="0" borderId="0" xfId="1" applyFont="1" applyFill="1" applyBorder="1" applyAlignment="1">
      <alignment vertical="center" wrapText="1"/>
    </xf>
    <xf numFmtId="0" fontId="17" fillId="9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wrapText="1"/>
    </xf>
    <xf numFmtId="0" fontId="24" fillId="0" borderId="0" xfId="1" applyFont="1" applyAlignment="1">
      <alignment horizontal="left" vertical="center"/>
    </xf>
    <xf numFmtId="3" fontId="3" fillId="4" borderId="0" xfId="1" applyNumberFormat="1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26" fillId="0" borderId="0" xfId="0" applyFont="1"/>
    <xf numFmtId="3" fontId="26" fillId="4" borderId="0" xfId="0" applyNumberFormat="1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0" fontId="26" fillId="10" borderId="0" xfId="0" applyFont="1" applyFill="1"/>
    <xf numFmtId="0" fontId="26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10" borderId="0" xfId="0" applyFill="1"/>
    <xf numFmtId="0" fontId="6" fillId="3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25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3" fontId="3" fillId="9" borderId="43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 wrapText="1"/>
    </xf>
    <xf numFmtId="3" fontId="3" fillId="6" borderId="2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6" borderId="44" xfId="0" applyNumberFormat="1" applyFont="1" applyFill="1" applyBorder="1" applyAlignment="1">
      <alignment horizontal="right" vertical="center"/>
    </xf>
    <xf numFmtId="3" fontId="3" fillId="6" borderId="45" xfId="0" applyNumberFormat="1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left" vertical="center" wrapText="1"/>
    </xf>
    <xf numFmtId="3" fontId="3" fillId="10" borderId="24" xfId="0" applyNumberFormat="1" applyFont="1" applyFill="1" applyBorder="1" applyAlignment="1">
      <alignment horizontal="right" vertical="center"/>
    </xf>
    <xf numFmtId="3" fontId="3" fillId="10" borderId="4" xfId="0" applyNumberFormat="1" applyFont="1" applyFill="1" applyBorder="1" applyAlignment="1">
      <alignment horizontal="right" vertical="center"/>
    </xf>
    <xf numFmtId="3" fontId="3" fillId="10" borderId="25" xfId="0" applyNumberFormat="1" applyFont="1" applyFill="1" applyBorder="1" applyAlignment="1">
      <alignment horizontal="right" vertical="center"/>
    </xf>
    <xf numFmtId="3" fontId="3" fillId="10" borderId="26" xfId="0" applyNumberFormat="1" applyFont="1" applyFill="1" applyBorder="1" applyAlignment="1">
      <alignment horizontal="right" vertical="center"/>
    </xf>
    <xf numFmtId="3" fontId="3" fillId="10" borderId="43" xfId="0" applyNumberFormat="1" applyFont="1" applyFill="1" applyBorder="1" applyAlignment="1">
      <alignment horizontal="right" vertical="center"/>
    </xf>
    <xf numFmtId="0" fontId="3" fillId="10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vertical="center"/>
    </xf>
    <xf numFmtId="3" fontId="3" fillId="10" borderId="7" xfId="0" applyNumberFormat="1" applyFont="1" applyFill="1" applyBorder="1" applyAlignment="1">
      <alignment horizontal="right" vertical="center"/>
    </xf>
    <xf numFmtId="3" fontId="3" fillId="10" borderId="0" xfId="0" applyNumberFormat="1" applyFont="1" applyFill="1" applyBorder="1" applyAlignment="1">
      <alignment horizontal="right" vertical="center"/>
    </xf>
    <xf numFmtId="3" fontId="3" fillId="10" borderId="27" xfId="0" applyNumberFormat="1" applyFont="1" applyFill="1" applyBorder="1" applyAlignment="1">
      <alignment horizontal="right" vertical="center"/>
    </xf>
    <xf numFmtId="3" fontId="3" fillId="10" borderId="5" xfId="0" applyNumberFormat="1" applyFont="1" applyFill="1" applyBorder="1" applyAlignment="1">
      <alignment horizontal="right" vertical="center"/>
    </xf>
    <xf numFmtId="3" fontId="3" fillId="10" borderId="4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6" borderId="47" xfId="0" applyNumberFormat="1" applyFont="1" applyFill="1" applyBorder="1" applyAlignment="1">
      <alignment horizontal="right" vertical="center"/>
    </xf>
    <xf numFmtId="3" fontId="3" fillId="6" borderId="31" xfId="0" applyNumberFormat="1" applyFont="1" applyFill="1" applyBorder="1" applyAlignment="1">
      <alignment horizontal="right" vertical="center"/>
    </xf>
    <xf numFmtId="3" fontId="3" fillId="6" borderId="48" xfId="0" applyNumberFormat="1" applyFont="1" applyFill="1" applyBorder="1" applyAlignment="1">
      <alignment horizontal="right" vertical="center"/>
    </xf>
    <xf numFmtId="3" fontId="3" fillId="4" borderId="30" xfId="0" applyNumberFormat="1" applyFont="1" applyFill="1" applyBorder="1" applyAlignment="1">
      <alignment horizontal="right" vertical="center"/>
    </xf>
    <xf numFmtId="3" fontId="3" fillId="4" borderId="38" xfId="0" applyNumberFormat="1" applyFont="1" applyFill="1" applyBorder="1" applyAlignment="1">
      <alignment horizontal="right"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3" fillId="4" borderId="32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12" fillId="0" borderId="32" xfId="2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3" fillId="0" borderId="5" xfId="2" applyNumberFormat="1" applyFont="1" applyFill="1" applyBorder="1" applyAlignment="1">
      <alignment horizontal="right" vertical="center"/>
    </xf>
    <xf numFmtId="3" fontId="3" fillId="14" borderId="36" xfId="0" applyNumberFormat="1" applyFont="1" applyFill="1" applyBorder="1" applyAlignment="1">
      <alignment horizontal="right" vertical="center" wrapText="1"/>
    </xf>
    <xf numFmtId="3" fontId="6" fillId="14" borderId="23" xfId="0" applyNumberFormat="1" applyFont="1" applyFill="1" applyBorder="1" applyAlignment="1">
      <alignment horizontal="right" vertical="center" wrapText="1"/>
    </xf>
    <xf numFmtId="3" fontId="0" fillId="10" borderId="0" xfId="0" applyNumberFormat="1" applyFill="1"/>
    <xf numFmtId="0" fontId="27" fillId="0" borderId="0" xfId="0" applyFont="1" applyAlignment="1">
      <alignment horizontal="left" vertical="center"/>
    </xf>
    <xf numFmtId="0" fontId="17" fillId="0" borderId="0" xfId="0" applyFont="1"/>
    <xf numFmtId="3" fontId="17" fillId="4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28" fillId="10" borderId="0" xfId="0" applyFont="1" applyFill="1"/>
    <xf numFmtId="0" fontId="28" fillId="0" borderId="0" xfId="0" applyFont="1"/>
    <xf numFmtId="0" fontId="17" fillId="4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3" fontId="0" fillId="0" borderId="0" xfId="0" applyNumberFormat="1"/>
    <xf numFmtId="0" fontId="6" fillId="3" borderId="38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3" fontId="3" fillId="4" borderId="50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8" fillId="4" borderId="26" xfId="0" applyNumberFormat="1" applyFont="1" applyFill="1" applyBorder="1" applyAlignment="1">
      <alignment vertical="center" wrapText="1"/>
    </xf>
    <xf numFmtId="3" fontId="3" fillId="4" borderId="53" xfId="0" applyNumberFormat="1" applyFont="1" applyFill="1" applyBorder="1" applyAlignment="1">
      <alignment vertical="center"/>
    </xf>
    <xf numFmtId="3" fontId="8" fillId="3" borderId="38" xfId="0" applyNumberFormat="1" applyFont="1" applyFill="1" applyBorder="1" applyAlignment="1">
      <alignment horizontal="left" vertical="center" wrapText="1"/>
    </xf>
    <xf numFmtId="3" fontId="3" fillId="4" borderId="54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 wrapText="1"/>
    </xf>
    <xf numFmtId="3" fontId="3" fillId="4" borderId="0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 wrapText="1"/>
    </xf>
    <xf numFmtId="3" fontId="3" fillId="4" borderId="38" xfId="0" applyNumberFormat="1" applyFont="1" applyFill="1" applyBorder="1" applyAlignment="1">
      <alignment vertical="center"/>
    </xf>
    <xf numFmtId="0" fontId="3" fillId="11" borderId="6" xfId="0" applyFont="1" applyFill="1" applyBorder="1" applyAlignment="1">
      <alignment horizontal="left" vertical="center" wrapText="1"/>
    </xf>
    <xf numFmtId="3" fontId="3" fillId="11" borderId="6" xfId="0" applyNumberFormat="1" applyFont="1" applyFill="1" applyBorder="1" applyAlignment="1">
      <alignment vertical="center"/>
    </xf>
    <xf numFmtId="3" fontId="3" fillId="11" borderId="14" xfId="0" applyNumberFormat="1" applyFont="1" applyFill="1" applyBorder="1" applyAlignment="1">
      <alignment vertical="center"/>
    </xf>
    <xf numFmtId="3" fontId="3" fillId="11" borderId="15" xfId="0" applyNumberFormat="1" applyFont="1" applyFill="1" applyBorder="1" applyAlignment="1">
      <alignment vertical="center" wrapText="1"/>
    </xf>
    <xf numFmtId="3" fontId="3" fillId="11" borderId="55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horizontal="left" vertical="center" wrapText="1"/>
    </xf>
    <xf numFmtId="3" fontId="3" fillId="11" borderId="56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3" fontId="3" fillId="4" borderId="9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8" fillId="4" borderId="57" xfId="0" applyNumberFormat="1" applyFont="1" applyFill="1" applyBorder="1" applyAlignment="1">
      <alignment vertical="center" wrapText="1"/>
    </xf>
    <xf numFmtId="3" fontId="3" fillId="4" borderId="58" xfId="0" applyNumberFormat="1" applyFont="1" applyFill="1" applyBorder="1" applyAlignment="1">
      <alignment vertical="center"/>
    </xf>
    <xf numFmtId="3" fontId="3" fillId="4" borderId="59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11" borderId="50" xfId="0" applyNumberFormat="1" applyFont="1" applyFill="1" applyBorder="1" applyAlignment="1">
      <alignment vertical="center"/>
    </xf>
    <xf numFmtId="3" fontId="3" fillId="11" borderId="0" xfId="0" applyNumberFormat="1" applyFont="1" applyFill="1" applyBorder="1" applyAlignment="1">
      <alignment vertical="center"/>
    </xf>
    <xf numFmtId="3" fontId="3" fillId="11" borderId="7" xfId="0" applyNumberFormat="1" applyFont="1" applyFill="1" applyBorder="1" applyAlignment="1">
      <alignment vertical="center"/>
    </xf>
    <xf numFmtId="3" fontId="3" fillId="11" borderId="5" xfId="0" applyNumberFormat="1" applyFont="1" applyFill="1" applyBorder="1" applyAlignment="1">
      <alignment vertical="center"/>
    </xf>
    <xf numFmtId="3" fontId="3" fillId="11" borderId="38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3" fontId="3" fillId="4" borderId="60" xfId="0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62" xfId="0" applyNumberFormat="1" applyFont="1" applyFill="1" applyBorder="1" applyAlignment="1">
      <alignment vertical="center"/>
    </xf>
    <xf numFmtId="3" fontId="3" fillId="4" borderId="63" xfId="0" applyNumberFormat="1" applyFont="1" applyFill="1" applyBorder="1" applyAlignment="1">
      <alignment vertical="center"/>
    </xf>
    <xf numFmtId="3" fontId="3" fillId="4" borderId="64" xfId="0" applyNumberFormat="1" applyFont="1" applyFill="1" applyBorder="1" applyAlignment="1">
      <alignment vertical="center"/>
    </xf>
    <xf numFmtId="3" fontId="3" fillId="10" borderId="38" xfId="0" applyNumberFormat="1" applyFont="1" applyFill="1" applyBorder="1" applyAlignment="1">
      <alignment horizontal="right" vertical="center"/>
    </xf>
    <xf numFmtId="0" fontId="0" fillId="0" borderId="0" xfId="0" applyFont="1"/>
    <xf numFmtId="3" fontId="3" fillId="9" borderId="14" xfId="0" applyNumberFormat="1" applyFont="1" applyFill="1" applyBorder="1" applyAlignment="1">
      <alignment vertical="center"/>
    </xf>
    <xf numFmtId="3" fontId="3" fillId="0" borderId="38" xfId="0" applyNumberFormat="1" applyFont="1" applyBorder="1"/>
    <xf numFmtId="3" fontId="30" fillId="3" borderId="38" xfId="0" applyNumberFormat="1" applyFont="1" applyFill="1" applyBorder="1" applyAlignment="1">
      <alignment horizontal="left" vertical="center" wrapText="1"/>
    </xf>
    <xf numFmtId="3" fontId="3" fillId="9" borderId="56" xfId="0" applyNumberFormat="1" applyFont="1" applyFill="1" applyBorder="1" applyAlignment="1">
      <alignment vertical="center"/>
    </xf>
    <xf numFmtId="3" fontId="3" fillId="9" borderId="6" xfId="0" applyNumberFormat="1" applyFont="1" applyFill="1" applyBorder="1" applyAlignment="1">
      <alignment vertical="center"/>
    </xf>
    <xf numFmtId="3" fontId="3" fillId="9" borderId="15" xfId="0" applyNumberFormat="1" applyFont="1" applyFill="1" applyBorder="1" applyAlignment="1">
      <alignment vertical="center"/>
    </xf>
    <xf numFmtId="3" fontId="3" fillId="9" borderId="68" xfId="0" applyNumberFormat="1" applyFont="1" applyFill="1" applyBorder="1" applyAlignment="1">
      <alignment vertical="center"/>
    </xf>
    <xf numFmtId="3" fontId="3" fillId="9" borderId="8" xfId="0" applyNumberFormat="1" applyFont="1" applyFill="1" applyBorder="1" applyAlignment="1">
      <alignment vertical="center"/>
    </xf>
    <xf numFmtId="3" fontId="3" fillId="9" borderId="17" xfId="0" applyNumberFormat="1" applyFont="1" applyFill="1" applyBorder="1" applyAlignment="1">
      <alignment vertical="center"/>
    </xf>
    <xf numFmtId="3" fontId="3" fillId="9" borderId="67" xfId="0" applyNumberFormat="1" applyFont="1" applyFill="1" applyBorder="1" applyAlignment="1">
      <alignment vertical="center"/>
    </xf>
    <xf numFmtId="0" fontId="0" fillId="10" borderId="0" xfId="0" applyFont="1" applyFill="1"/>
    <xf numFmtId="0" fontId="3" fillId="9" borderId="9" xfId="0" applyFont="1" applyFill="1" applyBorder="1" applyAlignment="1">
      <alignment horizontal="left" vertical="center" wrapText="1"/>
    </xf>
    <xf numFmtId="3" fontId="3" fillId="9" borderId="59" xfId="0" applyNumberFormat="1" applyFont="1" applyFill="1" applyBorder="1" applyAlignment="1">
      <alignment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18" xfId="0" applyNumberFormat="1" applyFont="1" applyFill="1" applyBorder="1" applyAlignment="1">
      <alignment vertical="center"/>
    </xf>
    <xf numFmtId="3" fontId="3" fillId="9" borderId="57" xfId="0" applyNumberFormat="1" applyFont="1" applyFill="1" applyBorder="1" applyAlignment="1">
      <alignment vertical="center"/>
    </xf>
    <xf numFmtId="3" fontId="3" fillId="9" borderId="6" xfId="0" applyNumberFormat="1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left" vertical="center" wrapText="1"/>
    </xf>
    <xf numFmtId="3" fontId="3" fillId="9" borderId="50" xfId="0" applyNumberFormat="1" applyFont="1" applyFill="1" applyBorder="1" applyAlignment="1">
      <alignment vertical="center"/>
    </xf>
    <xf numFmtId="3" fontId="3" fillId="9" borderId="0" xfId="0" applyNumberFormat="1" applyFont="1" applyFill="1" applyBorder="1" applyAlignment="1">
      <alignment vertical="center"/>
    </xf>
    <xf numFmtId="3" fontId="3" fillId="9" borderId="7" xfId="0" applyNumberFormat="1" applyFont="1" applyFill="1" applyBorder="1" applyAlignment="1">
      <alignment vertical="center"/>
    </xf>
    <xf numFmtId="3" fontId="3" fillId="9" borderId="5" xfId="0" applyNumberFormat="1" applyFont="1" applyFill="1" applyBorder="1" applyAlignment="1">
      <alignment vertical="center"/>
    </xf>
    <xf numFmtId="3" fontId="3" fillId="9" borderId="38" xfId="0" applyNumberFormat="1" applyFont="1" applyFill="1" applyBorder="1" applyAlignment="1">
      <alignment vertical="center"/>
    </xf>
    <xf numFmtId="0" fontId="3" fillId="11" borderId="0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3" fontId="3" fillId="0" borderId="5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9" borderId="0" xfId="0" applyFont="1" applyFill="1" applyBorder="1" applyAlignment="1">
      <alignment horizontal="left" vertical="center" wrapText="1"/>
    </xf>
    <xf numFmtId="3" fontId="30" fillId="3" borderId="38" xfId="0" applyNumberFormat="1" applyFont="1" applyFill="1" applyBorder="1" applyAlignment="1">
      <alignment horizontal="left" vertical="center"/>
    </xf>
    <xf numFmtId="3" fontId="31" fillId="3" borderId="38" xfId="0" applyNumberFormat="1" applyFont="1" applyFill="1" applyBorder="1" applyAlignment="1">
      <alignment horizontal="left" vertical="center" wrapText="1"/>
    </xf>
    <xf numFmtId="3" fontId="3" fillId="0" borderId="69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0" fillId="10" borderId="38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3" fontId="3" fillId="9" borderId="54" xfId="0" applyNumberFormat="1" applyFont="1" applyFill="1" applyBorder="1" applyAlignment="1">
      <alignment vertical="center"/>
    </xf>
    <xf numFmtId="3" fontId="3" fillId="9" borderId="4" xfId="0" applyNumberFormat="1" applyFont="1" applyFill="1" applyBorder="1" applyAlignment="1">
      <alignment vertical="center"/>
    </xf>
    <xf numFmtId="3" fontId="3" fillId="9" borderId="24" xfId="0" applyNumberFormat="1" applyFont="1" applyFill="1" applyBorder="1" applyAlignment="1">
      <alignment vertical="center"/>
    </xf>
    <xf numFmtId="3" fontId="3" fillId="9" borderId="26" xfId="0" applyNumberFormat="1" applyFont="1" applyFill="1" applyBorder="1" applyAlignment="1">
      <alignment vertical="center"/>
    </xf>
    <xf numFmtId="3" fontId="3" fillId="9" borderId="53" xfId="0" applyNumberFormat="1" applyFont="1" applyFill="1" applyBorder="1" applyAlignment="1">
      <alignment vertical="center"/>
    </xf>
    <xf numFmtId="3" fontId="6" fillId="3" borderId="38" xfId="0" applyNumberFormat="1" applyFont="1" applyFill="1" applyBorder="1" applyAlignment="1">
      <alignment horizontal="left" vertical="center" wrapText="1"/>
    </xf>
    <xf numFmtId="3" fontId="3" fillId="9" borderId="69" xfId="0" applyNumberFormat="1" applyFont="1" applyFill="1" applyBorder="1" applyAlignment="1">
      <alignment vertical="center"/>
    </xf>
    <xf numFmtId="3" fontId="6" fillId="9" borderId="38" xfId="0" applyNumberFormat="1" applyFont="1" applyFill="1" applyBorder="1" applyAlignment="1">
      <alignment horizontal="left" vertical="center" wrapText="1"/>
    </xf>
    <xf numFmtId="0" fontId="0" fillId="9" borderId="0" xfId="0" applyFont="1" applyFill="1"/>
    <xf numFmtId="3" fontId="0" fillId="10" borderId="0" xfId="0" applyNumberFormat="1" applyFont="1" applyFill="1"/>
    <xf numFmtId="3" fontId="14" fillId="3" borderId="38" xfId="0" applyNumberFormat="1" applyFont="1" applyFill="1" applyBorder="1" applyAlignment="1">
      <alignment horizontal="left" vertical="center" wrapText="1"/>
    </xf>
    <xf numFmtId="0" fontId="32" fillId="4" borderId="0" xfId="0" applyFont="1" applyFill="1" applyBorder="1" applyAlignment="1"/>
    <xf numFmtId="3" fontId="6" fillId="14" borderId="70" xfId="0" applyNumberFormat="1" applyFont="1" applyFill="1" applyBorder="1" applyAlignment="1">
      <alignment vertical="center" wrapText="1"/>
    </xf>
    <xf numFmtId="3" fontId="9" fillId="3" borderId="38" xfId="0" applyNumberFormat="1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vertical="center" wrapText="1"/>
    </xf>
    <xf numFmtId="3" fontId="32" fillId="4" borderId="0" xfId="0" applyNumberFormat="1" applyFont="1" applyFill="1" applyBorder="1" applyAlignment="1">
      <alignment vertical="center" wrapText="1"/>
    </xf>
    <xf numFmtId="0" fontId="32" fillId="9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 wrapText="1"/>
    </xf>
    <xf numFmtId="0" fontId="17" fillId="9" borderId="0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8" fillId="4" borderId="0" xfId="0" applyFont="1" applyFill="1" applyBorder="1" applyAlignment="1">
      <alignment vertical="center" wrapText="1"/>
    </xf>
    <xf numFmtId="0" fontId="37" fillId="3" borderId="0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15" fillId="0" borderId="71" xfId="1" applyFont="1" applyFill="1" applyBorder="1" applyAlignment="1">
      <alignment horizontal="left" vertical="center" wrapText="1"/>
    </xf>
    <xf numFmtId="0" fontId="15" fillId="0" borderId="75" xfId="1" applyFont="1" applyFill="1" applyBorder="1" applyAlignment="1">
      <alignment horizontal="left" vertical="center" wrapText="1"/>
    </xf>
    <xf numFmtId="0" fontId="15" fillId="0" borderId="77" xfId="1" applyFont="1" applyFill="1" applyBorder="1" applyAlignment="1">
      <alignment horizontal="left" vertical="center" wrapText="1"/>
    </xf>
    <xf numFmtId="3" fontId="3" fillId="0" borderId="77" xfId="1" applyNumberFormat="1" applyFont="1" applyFill="1" applyBorder="1" applyAlignment="1">
      <alignment vertical="center"/>
    </xf>
    <xf numFmtId="0" fontId="15" fillId="0" borderId="79" xfId="1" applyFont="1" applyFill="1" applyBorder="1" applyAlignment="1">
      <alignment horizontal="left" vertical="center" wrapText="1"/>
    </xf>
    <xf numFmtId="3" fontId="3" fillId="0" borderId="80" xfId="1" applyNumberFormat="1" applyFont="1" applyFill="1" applyBorder="1" applyAlignment="1">
      <alignment vertical="center"/>
    </xf>
    <xf numFmtId="3" fontId="3" fillId="0" borderId="81" xfId="1" applyNumberFormat="1" applyFont="1" applyFill="1" applyBorder="1" applyAlignment="1">
      <alignment vertical="center"/>
    </xf>
    <xf numFmtId="3" fontId="3" fillId="0" borderId="83" xfId="1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horizontal="left" vertical="center" wrapText="1"/>
    </xf>
    <xf numFmtId="0" fontId="3" fillId="8" borderId="9" xfId="1" applyFont="1" applyFill="1" applyBorder="1" applyAlignment="1">
      <alignment horizontal="left" vertical="center" wrapText="1"/>
    </xf>
    <xf numFmtId="0" fontId="3" fillId="8" borderId="19" xfId="1" applyFont="1" applyFill="1" applyBorder="1" applyAlignment="1">
      <alignment horizontal="left" vertical="center" wrapText="1"/>
    </xf>
    <xf numFmtId="0" fontId="8" fillId="4" borderId="84" xfId="1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1" fontId="39" fillId="10" borderId="82" xfId="0" applyNumberFormat="1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horizontal="right" vertical="center"/>
    </xf>
    <xf numFmtId="1" fontId="39" fillId="10" borderId="83" xfId="0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vertical="center"/>
    </xf>
    <xf numFmtId="3" fontId="12" fillId="4" borderId="18" xfId="1" applyNumberFormat="1" applyFont="1" applyFill="1" applyBorder="1" applyAlignment="1">
      <alignment vertical="center"/>
    </xf>
    <xf numFmtId="3" fontId="3" fillId="11" borderId="85" xfId="0" applyNumberFormat="1" applyFont="1" applyFill="1" applyBorder="1" applyAlignment="1">
      <alignment vertical="center"/>
    </xf>
    <xf numFmtId="3" fontId="33" fillId="14" borderId="48" xfId="0" applyNumberFormat="1" applyFont="1" applyFill="1" applyBorder="1" applyAlignment="1">
      <alignment vertical="center" wrapText="1"/>
    </xf>
    <xf numFmtId="3" fontId="33" fillId="14" borderId="2" xfId="0" applyNumberFormat="1" applyFont="1" applyFill="1" applyBorder="1" applyAlignment="1">
      <alignment vertical="center" wrapText="1"/>
    </xf>
    <xf numFmtId="3" fontId="3" fillId="16" borderId="38" xfId="0" applyNumberFormat="1" applyFont="1" applyFill="1" applyBorder="1"/>
    <xf numFmtId="3" fontId="3" fillId="6" borderId="70" xfId="0" applyNumberFormat="1" applyFont="1" applyFill="1" applyBorder="1" applyAlignment="1">
      <alignment vertical="center" wrapText="1"/>
    </xf>
    <xf numFmtId="3" fontId="3" fillId="6" borderId="23" xfId="0" applyNumberFormat="1" applyFont="1" applyFill="1" applyBorder="1" applyAlignment="1">
      <alignment vertical="center" wrapText="1"/>
    </xf>
    <xf numFmtId="3" fontId="3" fillId="6" borderId="36" xfId="0" applyNumberFormat="1" applyFont="1" applyFill="1" applyBorder="1" applyAlignment="1">
      <alignment vertical="center" wrapText="1"/>
    </xf>
    <xf numFmtId="3" fontId="3" fillId="6" borderId="86" xfId="0" applyNumberFormat="1" applyFont="1" applyFill="1" applyBorder="1" applyAlignment="1">
      <alignment vertical="center" wrapText="1"/>
    </xf>
    <xf numFmtId="3" fontId="3" fillId="6" borderId="70" xfId="0" applyNumberFormat="1" applyFont="1" applyFill="1" applyBorder="1" applyAlignment="1">
      <alignment vertical="center"/>
    </xf>
    <xf numFmtId="3" fontId="3" fillId="6" borderId="23" xfId="0" applyNumberFormat="1" applyFont="1" applyFill="1" applyBorder="1" applyAlignment="1">
      <alignment vertical="center"/>
    </xf>
    <xf numFmtId="3" fontId="3" fillId="6" borderId="86" xfId="0" applyNumberFormat="1" applyFont="1" applyFill="1" applyBorder="1" applyAlignment="1">
      <alignment vertical="center"/>
    </xf>
    <xf numFmtId="3" fontId="3" fillId="6" borderId="87" xfId="0" applyNumberFormat="1" applyFont="1" applyFill="1" applyBorder="1" applyAlignment="1">
      <alignment vertical="center"/>
    </xf>
    <xf numFmtId="3" fontId="3" fillId="6" borderId="88" xfId="0" applyNumberFormat="1" applyFont="1" applyFill="1" applyBorder="1" applyAlignment="1">
      <alignment vertical="center"/>
    </xf>
    <xf numFmtId="3" fontId="3" fillId="0" borderId="5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 applyAlignment="1">
      <alignment horizontal="right" vertical="center"/>
    </xf>
    <xf numFmtId="3" fontId="39" fillId="0" borderId="0" xfId="0" applyNumberFormat="1" applyFont="1"/>
    <xf numFmtId="0" fontId="39" fillId="0" borderId="0" xfId="0" applyFont="1"/>
    <xf numFmtId="0" fontId="39" fillId="10" borderId="76" xfId="0" applyFont="1" applyFill="1" applyBorder="1" applyAlignment="1">
      <alignment horizontal="left" vertical="center" wrapText="1"/>
    </xf>
    <xf numFmtId="0" fontId="39" fillId="10" borderId="78" xfId="0" applyFont="1" applyFill="1" applyBorder="1" applyAlignment="1">
      <alignment horizontal="left" vertical="center" wrapText="1"/>
    </xf>
    <xf numFmtId="3" fontId="3" fillId="13" borderId="29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vertical="center"/>
    </xf>
    <xf numFmtId="1" fontId="0" fillId="10" borderId="0" xfId="0" applyNumberFormat="1" applyFont="1" applyFill="1"/>
    <xf numFmtId="1" fontId="3" fillId="4" borderId="6" xfId="1" applyNumberFormat="1" applyFont="1" applyFill="1" applyBorder="1" applyAlignment="1">
      <alignment vertical="center"/>
    </xf>
    <xf numFmtId="164" fontId="15" fillId="0" borderId="0" xfId="4" applyNumberFormat="1" applyFont="1" applyBorder="1" applyAlignment="1">
      <alignment vertical="center"/>
    </xf>
    <xf numFmtId="164" fontId="15" fillId="0" borderId="0" xfId="4" applyNumberFormat="1" applyFont="1" applyBorder="1" applyAlignment="1">
      <alignment horizontal="right" vertical="center"/>
    </xf>
    <xf numFmtId="3" fontId="15" fillId="10" borderId="0" xfId="0" applyNumberFormat="1" applyFont="1" applyFill="1" applyBorder="1"/>
    <xf numFmtId="1" fontId="39" fillId="10" borderId="1" xfId="0" applyNumberFormat="1" applyFont="1" applyFill="1" applyBorder="1"/>
    <xf numFmtId="1" fontId="39" fillId="0" borderId="1" xfId="0" applyNumberFormat="1" applyFont="1" applyFill="1" applyBorder="1"/>
    <xf numFmtId="1" fontId="39" fillId="10" borderId="16" xfId="0" applyNumberFormat="1" applyFont="1" applyFill="1" applyBorder="1"/>
    <xf numFmtId="3" fontId="3" fillId="6" borderId="5" xfId="1" applyNumberFormat="1" applyFont="1" applyFill="1" applyBorder="1" applyAlignment="1">
      <alignment horizontal="right" vertical="center" wrapText="1"/>
    </xf>
    <xf numFmtId="1" fontId="3" fillId="4" borderId="16" xfId="1" applyNumberFormat="1" applyFont="1" applyFill="1" applyBorder="1" applyAlignment="1">
      <alignment vertical="center"/>
    </xf>
    <xf numFmtId="3" fontId="3" fillId="9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vertical="center"/>
    </xf>
    <xf numFmtId="1" fontId="0" fillId="10" borderId="6" xfId="0" applyNumberFormat="1" applyFont="1" applyFill="1" applyBorder="1"/>
    <xf numFmtId="3" fontId="3" fillId="7" borderId="1" xfId="1" applyNumberFormat="1" applyFont="1" applyFill="1" applyBorder="1" applyAlignment="1">
      <alignment horizontal="right" vertical="center" wrapText="1"/>
    </xf>
    <xf numFmtId="3" fontId="3" fillId="10" borderId="34" xfId="1" applyNumberFormat="1" applyFont="1" applyFill="1" applyBorder="1" applyAlignment="1">
      <alignment horizontal="right" vertical="center"/>
    </xf>
    <xf numFmtId="1" fontId="15" fillId="0" borderId="15" xfId="0" applyNumberFormat="1" applyFont="1" applyBorder="1"/>
    <xf numFmtId="1" fontId="15" fillId="10" borderId="15" xfId="0" applyNumberFormat="1" applyFont="1" applyFill="1" applyBorder="1"/>
    <xf numFmtId="1" fontId="15" fillId="10" borderId="5" xfId="0" applyNumberFormat="1" applyFont="1" applyFill="1" applyBorder="1"/>
    <xf numFmtId="1" fontId="15" fillId="4" borderId="5" xfId="1" applyNumberFormat="1" applyFont="1" applyFill="1" applyBorder="1" applyAlignment="1">
      <alignment vertical="center"/>
    </xf>
    <xf numFmtId="1" fontId="15" fillId="4" borderId="15" xfId="1" applyNumberFormat="1" applyFont="1" applyFill="1" applyBorder="1" applyAlignment="1">
      <alignment vertical="center"/>
    </xf>
    <xf numFmtId="1" fontId="15" fillId="4" borderId="67" xfId="1" applyNumberFormat="1" applyFont="1" applyFill="1" applyBorder="1" applyAlignment="1">
      <alignment vertical="center"/>
    </xf>
    <xf numFmtId="3" fontId="3" fillId="5" borderId="89" xfId="1" applyNumberFormat="1" applyFont="1" applyFill="1" applyBorder="1" applyAlignment="1">
      <alignment horizontal="right" vertical="center"/>
    </xf>
    <xf numFmtId="3" fontId="3" fillId="5" borderId="52" xfId="1" applyNumberFormat="1" applyFont="1" applyFill="1" applyBorder="1" applyAlignment="1">
      <alignment horizontal="right" vertical="center"/>
    </xf>
    <xf numFmtId="3" fontId="3" fillId="13" borderId="31" xfId="1" applyNumberFormat="1" applyFont="1" applyFill="1" applyBorder="1" applyAlignment="1">
      <alignment vertical="center"/>
    </xf>
    <xf numFmtId="3" fontId="6" fillId="14" borderId="87" xfId="1" applyNumberFormat="1" applyFont="1" applyFill="1" applyBorder="1" applyAlignment="1">
      <alignment vertical="center" wrapText="1"/>
    </xf>
    <xf numFmtId="3" fontId="3" fillId="4" borderId="90" xfId="1" applyNumberFormat="1" applyFont="1" applyFill="1" applyBorder="1" applyAlignment="1">
      <alignment vertical="center"/>
    </xf>
    <xf numFmtId="3" fontId="40" fillId="10" borderId="1" xfId="0" applyNumberFormat="1" applyFont="1" applyFill="1" applyBorder="1"/>
    <xf numFmtId="3" fontId="15" fillId="10" borderId="5" xfId="0" applyNumberFormat="1" applyFont="1" applyFill="1" applyBorder="1"/>
    <xf numFmtId="3" fontId="15" fillId="10" borderId="1" xfId="0" applyNumberFormat="1" applyFont="1" applyFill="1" applyBorder="1"/>
    <xf numFmtId="3" fontId="15" fillId="4" borderId="7" xfId="1" applyNumberFormat="1" applyFont="1" applyFill="1" applyBorder="1" applyAlignment="1">
      <alignment horizontal="right" vertical="center"/>
    </xf>
    <xf numFmtId="3" fontId="15" fillId="10" borderId="28" xfId="0" applyNumberFormat="1" applyFont="1" applyFill="1" applyBorder="1"/>
    <xf numFmtId="3" fontId="15" fillId="4" borderId="6" xfId="0" applyNumberFormat="1" applyFont="1" applyFill="1" applyBorder="1" applyAlignment="1">
      <alignment vertical="center"/>
    </xf>
    <xf numFmtId="3" fontId="15" fillId="4" borderId="14" xfId="0" applyNumberFormat="1" applyFont="1" applyFill="1" applyBorder="1" applyAlignment="1">
      <alignment vertical="center"/>
    </xf>
    <xf numFmtId="1" fontId="1" fillId="0" borderId="0" xfId="1" applyNumberFormat="1"/>
    <xf numFmtId="3" fontId="3" fillId="10" borderId="0" xfId="1" applyNumberFormat="1" applyFont="1" applyFill="1" applyBorder="1" applyAlignment="1">
      <alignment horizontal="left" vertical="center" wrapText="1"/>
    </xf>
    <xf numFmtId="3" fontId="10" fillId="3" borderId="0" xfId="1" applyNumberFormat="1" applyFont="1" applyFill="1" applyBorder="1" applyAlignment="1">
      <alignment horizontal="left" vertical="center" wrapText="1"/>
    </xf>
    <xf numFmtId="0" fontId="3" fillId="15" borderId="21" xfId="1" applyFont="1" applyFill="1" applyBorder="1" applyAlignment="1">
      <alignment horizontal="left" vertical="center" wrapText="1"/>
    </xf>
    <xf numFmtId="3" fontId="3" fillId="15" borderId="14" xfId="1" applyNumberFormat="1" applyFont="1" applyFill="1" applyBorder="1" applyAlignment="1">
      <alignment horizontal="right" vertical="center"/>
    </xf>
    <xf numFmtId="3" fontId="3" fillId="16" borderId="0" xfId="0" applyNumberFormat="1" applyFont="1" applyFill="1" applyBorder="1"/>
    <xf numFmtId="3" fontId="3" fillId="15" borderId="6" xfId="1" applyNumberFormat="1" applyFont="1" applyFill="1" applyBorder="1" applyAlignment="1">
      <alignment horizontal="right" vertical="center"/>
    </xf>
    <xf numFmtId="3" fontId="15" fillId="16" borderId="5" xfId="0" applyNumberFormat="1" applyFont="1" applyFill="1" applyBorder="1"/>
    <xf numFmtId="3" fontId="15" fillId="16" borderId="1" xfId="0" applyNumberFormat="1" applyFont="1" applyFill="1" applyBorder="1"/>
    <xf numFmtId="0" fontId="6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0" fillId="0" borderId="0" xfId="0" applyNumberFormat="1" applyFont="1" applyFill="1"/>
    <xf numFmtId="3" fontId="0" fillId="0" borderId="0" xfId="0" applyNumberFormat="1" applyFont="1"/>
    <xf numFmtId="0" fontId="39" fillId="10" borderId="0" xfId="0" applyFont="1" applyFill="1"/>
    <xf numFmtId="0" fontId="39" fillId="10" borderId="1" xfId="0" applyFont="1" applyFill="1" applyBorder="1"/>
    <xf numFmtId="0" fontId="14" fillId="0" borderId="72" xfId="1" applyFont="1" applyFill="1" applyBorder="1" applyAlignment="1">
      <alignment horizontal="center" vertical="center" wrapText="1"/>
    </xf>
    <xf numFmtId="0" fontId="1" fillId="0" borderId="73" xfId="1" applyBorder="1" applyAlignment="1">
      <alignment horizontal="center" vertical="center" wrapText="1"/>
    </xf>
    <xf numFmtId="0" fontId="1" fillId="0" borderId="74" xfId="1" applyBorder="1" applyAlignment="1">
      <alignment horizontal="center" vertical="center" wrapText="1"/>
    </xf>
    <xf numFmtId="0" fontId="15" fillId="12" borderId="2" xfId="1" applyFont="1" applyFill="1" applyBorder="1" applyAlignment="1">
      <alignment horizontal="left" vertical="center" wrapText="1"/>
    </xf>
    <xf numFmtId="0" fontId="6" fillId="14" borderId="23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left" vertical="center" wrapText="1"/>
    </xf>
    <xf numFmtId="0" fontId="3" fillId="9" borderId="0" xfId="1" applyFont="1" applyFill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1" fillId="0" borderId="35" xfId="1" applyFont="1" applyBorder="1" applyAlignment="1">
      <alignment horizontal="left" vertical="center" wrapText="1"/>
    </xf>
    <xf numFmtId="0" fontId="3" fillId="8" borderId="0" xfId="1" applyFont="1" applyFill="1" applyBorder="1" applyAlignment="1">
      <alignment horizontal="left" vertical="center" wrapText="1"/>
    </xf>
    <xf numFmtId="0" fontId="3" fillId="8" borderId="35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4" borderId="33" xfId="1" applyFont="1" applyFill="1" applyBorder="1" applyAlignment="1">
      <alignment horizontal="left" vertical="center" wrapText="1"/>
    </xf>
    <xf numFmtId="0" fontId="3" fillId="10" borderId="4" xfId="1" applyFont="1" applyFill="1" applyBorder="1" applyAlignment="1">
      <alignment horizontal="left" vertical="center" wrapText="1"/>
    </xf>
    <xf numFmtId="0" fontId="3" fillId="10" borderId="0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8" borderId="8" xfId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6" fillId="14" borderId="2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5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6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3" fillId="4" borderId="0" xfId="1" applyNumberFormat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1"/>
    <cellStyle name="Normal 3 2" xfId="3"/>
    <cellStyle name="TableStyleLigh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Q101"/>
  <sheetViews>
    <sheetView showGridLines="0" tabSelected="1" zoomScaleNormal="100" workbookViewId="0">
      <selection activeCell="J85" sqref="J85"/>
    </sheetView>
  </sheetViews>
  <sheetFormatPr baseColWidth="10" defaultRowHeight="15" x14ac:dyDescent="0.25"/>
  <cols>
    <col min="2" max="2" width="21.5703125" customWidth="1"/>
    <col min="3" max="3" width="18" customWidth="1"/>
    <col min="4" max="4" width="16.7109375" bestFit="1" customWidth="1"/>
    <col min="5" max="5" width="9.28515625" customWidth="1"/>
    <col min="6" max="6" width="7.5703125" bestFit="1" customWidth="1"/>
    <col min="7" max="7" width="7.42578125" bestFit="1" customWidth="1"/>
    <col min="8" max="8" width="9.7109375" bestFit="1" customWidth="1"/>
    <col min="11" max="11" width="18.28515625" customWidth="1"/>
  </cols>
  <sheetData>
    <row r="1" spans="1:1005" ht="15.75" x14ac:dyDescent="0.25">
      <c r="A1" s="1"/>
      <c r="B1" s="1"/>
      <c r="C1" s="1"/>
      <c r="D1" s="449" t="s">
        <v>0</v>
      </c>
      <c r="E1" s="449"/>
      <c r="F1" s="449"/>
      <c r="G1" s="449"/>
      <c r="H1" s="449"/>
      <c r="I1" s="449"/>
      <c r="J1" s="450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</row>
    <row r="2" spans="1:1005" ht="15.75" x14ac:dyDescent="0.25">
      <c r="A2" s="1"/>
      <c r="B2" s="1"/>
      <c r="C2" s="1"/>
      <c r="D2" s="449" t="s">
        <v>1</v>
      </c>
      <c r="E2" s="449"/>
      <c r="F2" s="449"/>
      <c r="G2" s="449"/>
      <c r="H2" s="449"/>
      <c r="I2" s="449"/>
      <c r="J2" s="450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5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</row>
    <row r="3" spans="1:1005" ht="15.75" thickBot="1" x14ac:dyDescent="0.3">
      <c r="A3" s="451" t="s">
        <v>108</v>
      </c>
      <c r="B3" s="451"/>
      <c r="C3" s="451"/>
      <c r="D3" s="452" t="s">
        <v>2</v>
      </c>
      <c r="E3" s="453" t="s">
        <v>3</v>
      </c>
      <c r="F3" s="453"/>
      <c r="G3" s="453"/>
      <c r="H3" s="453"/>
      <c r="I3" s="453"/>
      <c r="J3" s="454" t="s">
        <v>4</v>
      </c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5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</row>
    <row r="4" spans="1:1005" ht="15.75" thickBot="1" x14ac:dyDescent="0.3">
      <c r="A4" s="451"/>
      <c r="B4" s="451"/>
      <c r="C4" s="451"/>
      <c r="D4" s="452"/>
      <c r="E4" s="453" t="s">
        <v>5</v>
      </c>
      <c r="F4" s="453"/>
      <c r="G4" s="453"/>
      <c r="H4" s="453" t="s">
        <v>6</v>
      </c>
      <c r="I4" s="453"/>
      <c r="J4" s="454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5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</row>
    <row r="5" spans="1:1005" ht="24.75" thickBot="1" x14ac:dyDescent="0.3">
      <c r="A5" s="451"/>
      <c r="B5" s="451"/>
      <c r="C5" s="451"/>
      <c r="D5" s="452"/>
      <c r="E5" s="7" t="s">
        <v>7</v>
      </c>
      <c r="F5" s="7" t="s">
        <v>8</v>
      </c>
      <c r="G5" s="8" t="s">
        <v>9</v>
      </c>
      <c r="H5" s="7" t="s">
        <v>10</v>
      </c>
      <c r="I5" s="7" t="s">
        <v>11</v>
      </c>
      <c r="J5" s="454"/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5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</row>
    <row r="6" spans="1:1005" ht="15.75" thickBot="1" x14ac:dyDescent="0.3">
      <c r="A6" s="448" t="s">
        <v>12</v>
      </c>
      <c r="B6" s="441" t="s">
        <v>13</v>
      </c>
      <c r="C6" s="9" t="s">
        <v>14</v>
      </c>
      <c r="D6" s="498" t="s">
        <v>148</v>
      </c>
      <c r="E6" s="10"/>
      <c r="F6" s="10"/>
      <c r="G6" s="11"/>
      <c r="H6" s="10">
        <v>320638.94</v>
      </c>
      <c r="I6" s="12"/>
      <c r="J6" s="43">
        <v>320638.94</v>
      </c>
      <c r="K6" s="1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5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</row>
    <row r="7" spans="1:1005" ht="24.75" thickBot="1" x14ac:dyDescent="0.3">
      <c r="A7" s="448"/>
      <c r="B7" s="441"/>
      <c r="C7" s="14" t="s">
        <v>15</v>
      </c>
      <c r="D7" s="498" t="s">
        <v>149</v>
      </c>
      <c r="E7" s="10"/>
      <c r="F7" s="10"/>
      <c r="G7" s="11"/>
      <c r="H7" s="10">
        <v>87510.271999999997</v>
      </c>
      <c r="I7" s="12"/>
      <c r="J7" s="43">
        <v>87510.271999999997</v>
      </c>
      <c r="K7" s="1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5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</row>
    <row r="8" spans="1:1005" ht="15.75" thickBot="1" x14ac:dyDescent="0.3">
      <c r="A8" s="448"/>
      <c r="B8" s="441"/>
      <c r="C8" s="14" t="s">
        <v>16</v>
      </c>
      <c r="D8" s="498" t="s">
        <v>150</v>
      </c>
      <c r="E8" s="10"/>
      <c r="F8" s="10"/>
      <c r="G8" s="11"/>
      <c r="H8" s="10">
        <v>220842.32199999999</v>
      </c>
      <c r="I8" s="12"/>
      <c r="J8" s="43">
        <v>220842.32199999999</v>
      </c>
      <c r="K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5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</row>
    <row r="9" spans="1:1005" ht="15.75" thickBot="1" x14ac:dyDescent="0.3">
      <c r="A9" s="448"/>
      <c r="B9" s="441"/>
      <c r="C9" s="14" t="s">
        <v>17</v>
      </c>
      <c r="D9" s="498" t="s">
        <v>151</v>
      </c>
      <c r="E9" s="10"/>
      <c r="F9" s="10"/>
      <c r="G9" s="11"/>
      <c r="H9" s="10">
        <v>9962.9169999999995</v>
      </c>
      <c r="I9" s="12"/>
      <c r="J9" s="43">
        <v>9962.9169999999995</v>
      </c>
      <c r="K9" s="1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5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</row>
    <row r="10" spans="1:1005" ht="24.75" thickBot="1" x14ac:dyDescent="0.3">
      <c r="A10" s="448"/>
      <c r="B10" s="441"/>
      <c r="C10" s="15" t="s">
        <v>18</v>
      </c>
      <c r="D10" s="499" t="s">
        <v>152</v>
      </c>
      <c r="E10" s="16"/>
      <c r="F10" s="16"/>
      <c r="G10" s="16"/>
      <c r="H10" s="17">
        <v>638954.45200000005</v>
      </c>
      <c r="I10" s="18"/>
      <c r="J10" s="19">
        <v>638954.45200000005</v>
      </c>
      <c r="K10" s="2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5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</row>
    <row r="11" spans="1:1005" ht="24.75" thickBot="1" x14ac:dyDescent="0.3">
      <c r="A11" s="448"/>
      <c r="B11" s="442" t="s">
        <v>19</v>
      </c>
      <c r="C11" s="21" t="s">
        <v>20</v>
      </c>
      <c r="D11" s="498" t="s">
        <v>153</v>
      </c>
      <c r="E11" s="10"/>
      <c r="F11" s="10"/>
      <c r="G11" s="11"/>
      <c r="H11" s="10">
        <v>80882.544999999998</v>
      </c>
      <c r="I11" s="12"/>
      <c r="J11" s="43">
        <v>80882.544999999998</v>
      </c>
      <c r="K11" s="1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5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</row>
    <row r="12" spans="1:1005" ht="15.75" thickBot="1" x14ac:dyDescent="0.3">
      <c r="A12" s="448"/>
      <c r="B12" s="442"/>
      <c r="C12" s="14" t="s">
        <v>21</v>
      </c>
      <c r="D12" s="498" t="s">
        <v>154</v>
      </c>
      <c r="E12" s="10"/>
      <c r="F12" s="10"/>
      <c r="G12" s="11"/>
      <c r="H12" s="10">
        <v>5899.8310000000001</v>
      </c>
      <c r="I12" s="12"/>
      <c r="J12" s="43">
        <v>5899.8310000000001</v>
      </c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5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</row>
    <row r="13" spans="1:1005" ht="24.75" thickBot="1" x14ac:dyDescent="0.3">
      <c r="A13" s="448"/>
      <c r="B13" s="442"/>
      <c r="C13" s="14" t="s">
        <v>22</v>
      </c>
      <c r="D13" s="498" t="s">
        <v>155</v>
      </c>
      <c r="E13" s="10"/>
      <c r="F13" s="10"/>
      <c r="G13" s="11"/>
      <c r="H13" s="10">
        <v>1651.748</v>
      </c>
      <c r="I13" s="12"/>
      <c r="J13" s="43">
        <v>1651.748</v>
      </c>
      <c r="K13" s="1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5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</row>
    <row r="14" spans="1:1005" ht="15.75" thickBot="1" x14ac:dyDescent="0.3">
      <c r="A14" s="448"/>
      <c r="B14" s="442"/>
      <c r="C14" s="14" t="s">
        <v>23</v>
      </c>
      <c r="D14" s="498" t="s">
        <v>156</v>
      </c>
      <c r="E14" s="10"/>
      <c r="F14" s="10"/>
      <c r="G14" s="11"/>
      <c r="H14" s="10">
        <v>2009.8109999999999</v>
      </c>
      <c r="I14" s="12"/>
      <c r="J14" s="43">
        <v>2009.8109999999999</v>
      </c>
      <c r="K14" s="1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5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</row>
    <row r="15" spans="1:1005" ht="15.75" thickBot="1" x14ac:dyDescent="0.3">
      <c r="A15" s="448"/>
      <c r="B15" s="442"/>
      <c r="C15" s="14" t="s">
        <v>24</v>
      </c>
      <c r="D15" s="498" t="s">
        <v>157</v>
      </c>
      <c r="E15" s="10"/>
      <c r="F15" s="10"/>
      <c r="G15" s="11"/>
      <c r="H15" s="10">
        <v>35746.224000000002</v>
      </c>
      <c r="I15" s="12"/>
      <c r="J15" s="43">
        <v>35746.224000000002</v>
      </c>
      <c r="K15" s="1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5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</row>
    <row r="16" spans="1:1005" ht="15.75" thickBot="1" x14ac:dyDescent="0.3">
      <c r="A16" s="448"/>
      <c r="B16" s="442"/>
      <c r="C16" s="14" t="s">
        <v>25</v>
      </c>
      <c r="D16" s="498" t="s">
        <v>158</v>
      </c>
      <c r="E16" s="10"/>
      <c r="F16" s="10"/>
      <c r="G16" s="11"/>
      <c r="H16" s="10">
        <v>25608.397000000001</v>
      </c>
      <c r="I16" s="12"/>
      <c r="J16" s="43">
        <v>25608.397000000001</v>
      </c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5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</row>
    <row r="17" spans="1:1005" ht="15.75" thickBot="1" x14ac:dyDescent="0.3">
      <c r="A17" s="448"/>
      <c r="B17" s="442"/>
      <c r="C17" s="14" t="s">
        <v>26</v>
      </c>
      <c r="D17" s="498" t="s">
        <v>159</v>
      </c>
      <c r="E17" s="10"/>
      <c r="F17" s="10"/>
      <c r="G17" s="11"/>
      <c r="H17" s="10">
        <v>4514.9189999999999</v>
      </c>
      <c r="I17" s="12"/>
      <c r="J17" s="43">
        <v>4514.9189999999999</v>
      </c>
      <c r="K17" s="1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5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</row>
    <row r="18" spans="1:1005" ht="24.75" thickBot="1" x14ac:dyDescent="0.3">
      <c r="A18" s="448"/>
      <c r="B18" s="442"/>
      <c r="C18" s="14" t="s">
        <v>27</v>
      </c>
      <c r="D18" s="498">
        <v>389</v>
      </c>
      <c r="E18" s="10"/>
      <c r="F18" s="10"/>
      <c r="G18" s="11"/>
      <c r="H18" s="10">
        <v>1675.9770000000001</v>
      </c>
      <c r="I18" s="12"/>
      <c r="J18" s="43">
        <v>1675.9770000000001</v>
      </c>
      <c r="K18" s="1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5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</row>
    <row r="19" spans="1:1005" ht="15.75" thickBot="1" x14ac:dyDescent="0.3">
      <c r="A19" s="448"/>
      <c r="B19" s="442"/>
      <c r="C19" s="15" t="s">
        <v>28</v>
      </c>
      <c r="D19" s="499" t="s">
        <v>160</v>
      </c>
      <c r="E19" s="16"/>
      <c r="F19" s="16"/>
      <c r="G19" s="16"/>
      <c r="H19" s="17">
        <v>157989.45199999999</v>
      </c>
      <c r="I19" s="18"/>
      <c r="J19" s="19">
        <v>157989.45199999999</v>
      </c>
      <c r="K19" s="2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5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</row>
    <row r="20" spans="1:1005" ht="24.75" thickBot="1" x14ac:dyDescent="0.3">
      <c r="A20" s="448"/>
      <c r="B20" s="442" t="s">
        <v>29</v>
      </c>
      <c r="C20" s="21" t="s">
        <v>30</v>
      </c>
      <c r="D20" s="14"/>
      <c r="E20" s="14"/>
      <c r="F20" s="14"/>
      <c r="G20" s="22"/>
      <c r="H20" s="369">
        <v>28440</v>
      </c>
      <c r="I20" s="23"/>
      <c r="J20" s="43">
        <v>28440</v>
      </c>
      <c r="K20" s="1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</row>
    <row r="21" spans="1:1005" ht="24.75" thickBot="1" x14ac:dyDescent="0.3">
      <c r="A21" s="448"/>
      <c r="B21" s="442"/>
      <c r="C21" s="14" t="s">
        <v>31</v>
      </c>
      <c r="D21" s="14"/>
      <c r="E21" s="14"/>
      <c r="F21" s="14"/>
      <c r="G21" s="22"/>
      <c r="H21" s="370">
        <v>57421</v>
      </c>
      <c r="I21" s="23"/>
      <c r="J21" s="43">
        <v>57421</v>
      </c>
      <c r="K21" s="1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5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</row>
    <row r="22" spans="1:1005" ht="24.75" thickBot="1" x14ac:dyDescent="0.3">
      <c r="A22" s="448"/>
      <c r="B22" s="442"/>
      <c r="C22" s="14" t="s">
        <v>32</v>
      </c>
      <c r="D22" s="14"/>
      <c r="E22" s="14"/>
      <c r="F22" s="14"/>
      <c r="G22" s="22"/>
      <c r="H22" s="370">
        <v>7817</v>
      </c>
      <c r="I22" s="23"/>
      <c r="J22" s="43">
        <v>7817</v>
      </c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5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</row>
    <row r="23" spans="1:1005" ht="15.75" thickBot="1" x14ac:dyDescent="0.3">
      <c r="A23" s="448"/>
      <c r="B23" s="442"/>
      <c r="C23" s="14" t="s">
        <v>33</v>
      </c>
      <c r="D23" s="14"/>
      <c r="E23" s="14"/>
      <c r="F23" s="14"/>
      <c r="G23" s="22"/>
      <c r="H23" s="370">
        <v>9709</v>
      </c>
      <c r="I23" s="23"/>
      <c r="J23" s="43">
        <v>9709</v>
      </c>
      <c r="K23" s="1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5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</row>
    <row r="24" spans="1:1005" ht="15.75" thickBot="1" x14ac:dyDescent="0.3">
      <c r="A24" s="448"/>
      <c r="B24" s="442"/>
      <c r="C24" s="15" t="s">
        <v>34</v>
      </c>
      <c r="D24" s="25"/>
      <c r="E24" s="25"/>
      <c r="F24" s="25"/>
      <c r="G24" s="25"/>
      <c r="H24" s="26">
        <v>103387</v>
      </c>
      <c r="I24" s="27"/>
      <c r="J24" s="28">
        <v>103387</v>
      </c>
      <c r="K24" s="20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5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</row>
    <row r="25" spans="1:1005" ht="24.75" thickBot="1" x14ac:dyDescent="0.3">
      <c r="A25" s="448"/>
      <c r="B25" s="29" t="s">
        <v>35</v>
      </c>
      <c r="C25" s="30" t="s">
        <v>36</v>
      </c>
      <c r="D25" s="31"/>
      <c r="E25" s="31"/>
      <c r="F25" s="31"/>
      <c r="G25" s="32"/>
      <c r="H25" s="33">
        <v>26067.279999999999</v>
      </c>
      <c r="I25" s="34"/>
      <c r="J25" s="35">
        <v>26067.279999999999</v>
      </c>
      <c r="K25" s="20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5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</row>
    <row r="26" spans="1:1005" ht="37.9" customHeight="1" thickBot="1" x14ac:dyDescent="0.3">
      <c r="A26" s="448"/>
      <c r="B26" s="444" t="s">
        <v>37</v>
      </c>
      <c r="C26" s="444"/>
      <c r="D26" s="31"/>
      <c r="E26" s="31"/>
      <c r="F26" s="31"/>
      <c r="G26" s="32"/>
      <c r="H26" s="33">
        <v>1323</v>
      </c>
      <c r="I26" s="34"/>
      <c r="J26" s="35">
        <v>1323</v>
      </c>
      <c r="K26" s="20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5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</row>
    <row r="27" spans="1:1005" ht="15.75" thickBot="1" x14ac:dyDescent="0.3">
      <c r="A27" s="448"/>
      <c r="B27" s="431" t="s">
        <v>38</v>
      </c>
      <c r="C27" s="431"/>
      <c r="D27" s="36"/>
      <c r="E27" s="37"/>
      <c r="F27" s="37"/>
      <c r="G27" s="37"/>
      <c r="H27" s="38">
        <v>927721.18400000012</v>
      </c>
      <c r="I27" s="375"/>
      <c r="J27" s="380">
        <v>927721</v>
      </c>
      <c r="K27" s="2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5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</row>
    <row r="28" spans="1:1005" ht="21" customHeight="1" x14ac:dyDescent="0.25">
      <c r="A28" s="438" t="s">
        <v>147</v>
      </c>
      <c r="B28" s="441" t="s">
        <v>40</v>
      </c>
      <c r="C28" s="441"/>
      <c r="D28" s="39">
        <v>18895</v>
      </c>
      <c r="E28" s="392">
        <v>67776.570340000006</v>
      </c>
      <c r="F28" s="40"/>
      <c r="G28" s="41"/>
      <c r="H28" s="39"/>
      <c r="I28" s="382">
        <v>203330.74445</v>
      </c>
      <c r="J28" s="376">
        <v>271107.31479000003</v>
      </c>
      <c r="K28" s="33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5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</row>
    <row r="29" spans="1:1005" ht="30.6" customHeight="1" x14ac:dyDescent="0.25">
      <c r="A29" s="439"/>
      <c r="B29" s="442" t="s">
        <v>41</v>
      </c>
      <c r="C29" s="442"/>
      <c r="D29" s="39">
        <v>3429</v>
      </c>
      <c r="E29" s="379">
        <v>2657.9199999999996</v>
      </c>
      <c r="F29" s="44"/>
      <c r="G29" s="45"/>
      <c r="H29" s="46"/>
      <c r="I29" s="383">
        <v>8520.9900000000016</v>
      </c>
      <c r="J29" s="374">
        <v>11178.91</v>
      </c>
      <c r="K29" s="33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5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</row>
    <row r="30" spans="1:1005" x14ac:dyDescent="0.25">
      <c r="A30" s="439"/>
      <c r="B30" s="442" t="s">
        <v>42</v>
      </c>
      <c r="C30" s="47" t="s">
        <v>43</v>
      </c>
      <c r="D30" s="39">
        <v>1619</v>
      </c>
      <c r="E30" s="379">
        <v>4404.2800000000007</v>
      </c>
      <c r="F30" s="340"/>
      <c r="G30" s="340"/>
      <c r="H30" s="341"/>
      <c r="I30" s="384">
        <v>26034.17</v>
      </c>
      <c r="J30" s="373">
        <v>30438.45</v>
      </c>
      <c r="K30" s="33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5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</row>
    <row r="31" spans="1:1005" x14ac:dyDescent="0.25">
      <c r="A31" s="439"/>
      <c r="B31" s="442"/>
      <c r="C31" s="48" t="s">
        <v>44</v>
      </c>
      <c r="D31" s="39">
        <v>3113</v>
      </c>
      <c r="E31" s="368">
        <v>0</v>
      </c>
      <c r="F31" s="40"/>
      <c r="G31" s="41"/>
      <c r="H31" s="39"/>
      <c r="I31" s="383">
        <v>4723.53</v>
      </c>
      <c r="J31" s="372">
        <v>4723.53</v>
      </c>
      <c r="K31" s="33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5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</row>
    <row r="32" spans="1:1005" x14ac:dyDescent="0.25">
      <c r="A32" s="439"/>
      <c r="B32" s="318" t="s">
        <v>140</v>
      </c>
      <c r="C32" s="48"/>
      <c r="D32" s="39">
        <v>3785</v>
      </c>
      <c r="E32" s="367">
        <v>9533.56</v>
      </c>
      <c r="F32" s="10"/>
      <c r="G32" s="11"/>
      <c r="H32" s="378"/>
      <c r="I32" s="385"/>
      <c r="J32" s="372">
        <v>9533.56</v>
      </c>
      <c r="K32" s="33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5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</row>
    <row r="33" spans="1:1005" x14ac:dyDescent="0.25">
      <c r="A33" s="439"/>
      <c r="B33" s="443" t="s">
        <v>45</v>
      </c>
      <c r="C33" s="443"/>
      <c r="D33" s="39">
        <v>5999</v>
      </c>
      <c r="E33" s="379">
        <v>20395.780000000002</v>
      </c>
      <c r="F33" s="377"/>
      <c r="G33" s="66"/>
      <c r="H33" s="377"/>
      <c r="I33" s="386"/>
      <c r="J33" s="374">
        <v>20395.780000000002</v>
      </c>
      <c r="K33" s="33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  <c r="IN33" s="49"/>
      <c r="IO33" s="49"/>
      <c r="IP33" s="49"/>
      <c r="IQ33" s="49"/>
      <c r="IR33" s="49"/>
      <c r="IS33" s="49"/>
      <c r="IT33" s="49"/>
      <c r="IU33" s="49"/>
      <c r="IV33" s="49"/>
      <c r="IW33" s="49"/>
      <c r="IX33" s="49"/>
      <c r="IY33" s="49"/>
      <c r="IZ33" s="49"/>
      <c r="JA33" s="49"/>
      <c r="JB33" s="49"/>
      <c r="JC33" s="49"/>
      <c r="JD33" s="49"/>
      <c r="JE33" s="49"/>
      <c r="JF33" s="49"/>
      <c r="JG33" s="49"/>
      <c r="JH33" s="49"/>
      <c r="JI33" s="49"/>
      <c r="JJ33" s="49"/>
      <c r="JK33" s="49"/>
      <c r="JL33" s="49"/>
      <c r="JM33" s="49"/>
      <c r="JN33" s="49"/>
      <c r="JO33" s="49"/>
      <c r="JP33" s="49"/>
      <c r="JQ33" s="49"/>
      <c r="JR33" s="49"/>
      <c r="JS33" s="49"/>
      <c r="JT33" s="49"/>
      <c r="JU33" s="49"/>
      <c r="JV33" s="49"/>
      <c r="JW33" s="49"/>
      <c r="JX33" s="49"/>
      <c r="JY33" s="49"/>
      <c r="JZ33" s="49"/>
      <c r="KA33" s="49"/>
      <c r="KB33" s="49"/>
      <c r="KC33" s="49"/>
      <c r="KD33" s="49"/>
      <c r="KE33" s="49"/>
      <c r="KF33" s="49"/>
      <c r="KG33" s="49"/>
      <c r="KH33" s="49"/>
      <c r="KI33" s="49"/>
      <c r="KJ33" s="49"/>
      <c r="KK33" s="49"/>
      <c r="KL33" s="49"/>
      <c r="KM33" s="49"/>
      <c r="KN33" s="49"/>
      <c r="KO33" s="49"/>
      <c r="KP33" s="49"/>
      <c r="KQ33" s="49"/>
      <c r="KR33" s="49"/>
      <c r="KS33" s="49"/>
      <c r="KT33" s="49"/>
      <c r="KU33" s="49"/>
      <c r="KV33" s="49"/>
      <c r="KW33" s="49"/>
      <c r="KX33" s="49"/>
      <c r="KY33" s="49"/>
      <c r="KZ33" s="49"/>
      <c r="LA33" s="49"/>
      <c r="LB33" s="49"/>
      <c r="LC33" s="49"/>
      <c r="LD33" s="49"/>
      <c r="LE33" s="49"/>
      <c r="LF33" s="49"/>
      <c r="LG33" s="49"/>
      <c r="LH33" s="49"/>
      <c r="LI33" s="49"/>
      <c r="LJ33" s="49"/>
      <c r="LK33" s="49"/>
      <c r="LL33" s="49"/>
      <c r="LM33" s="49"/>
      <c r="LN33" s="49"/>
      <c r="LO33" s="49"/>
      <c r="LP33" s="49"/>
      <c r="LQ33" s="49"/>
      <c r="LR33" s="49"/>
      <c r="LS33" s="49"/>
      <c r="LT33" s="49"/>
      <c r="LU33" s="49"/>
      <c r="LV33" s="49"/>
      <c r="LW33" s="49"/>
      <c r="LX33" s="49"/>
      <c r="LY33" s="49"/>
      <c r="LZ33" s="49"/>
      <c r="MA33" s="49"/>
      <c r="MB33" s="49"/>
      <c r="MC33" s="49"/>
      <c r="MD33" s="49"/>
      <c r="ME33" s="49"/>
      <c r="MF33" s="49"/>
      <c r="MG33" s="49"/>
      <c r="MH33" s="49"/>
      <c r="MI33" s="49"/>
      <c r="MJ33" s="49"/>
      <c r="MK33" s="49"/>
      <c r="ML33" s="49"/>
      <c r="MM33" s="49"/>
      <c r="MN33" s="49"/>
      <c r="MO33" s="49"/>
      <c r="MP33" s="49"/>
      <c r="MQ33" s="49"/>
      <c r="MR33" s="49"/>
      <c r="MS33" s="49"/>
      <c r="MT33" s="49"/>
      <c r="MU33" s="49"/>
      <c r="MV33" s="49"/>
      <c r="MW33" s="49"/>
      <c r="MX33" s="49"/>
      <c r="MY33" s="49"/>
      <c r="MZ33" s="49"/>
      <c r="NA33" s="49"/>
      <c r="NB33" s="49"/>
      <c r="NC33" s="49"/>
      <c r="ND33" s="49"/>
      <c r="NE33" s="49"/>
      <c r="NF33" s="49"/>
      <c r="NG33" s="49"/>
      <c r="NH33" s="49"/>
      <c r="NI33" s="49"/>
      <c r="NJ33" s="49"/>
      <c r="NK33" s="49"/>
      <c r="NL33" s="49"/>
      <c r="NM33" s="49"/>
      <c r="NN33" s="49"/>
      <c r="NO33" s="49"/>
      <c r="NP33" s="49"/>
      <c r="NQ33" s="49"/>
      <c r="NR33" s="49"/>
      <c r="NS33" s="49"/>
      <c r="NT33" s="49"/>
      <c r="NU33" s="49"/>
      <c r="NV33" s="49"/>
      <c r="NW33" s="49"/>
      <c r="NX33" s="49"/>
      <c r="NY33" s="49"/>
      <c r="NZ33" s="49"/>
      <c r="OA33" s="49"/>
      <c r="OB33" s="49"/>
      <c r="OC33" s="49"/>
      <c r="OD33" s="49"/>
      <c r="OE33" s="49"/>
      <c r="OF33" s="49"/>
      <c r="OG33" s="49"/>
      <c r="OH33" s="49"/>
      <c r="OI33" s="49"/>
      <c r="OJ33" s="49"/>
      <c r="OK33" s="49"/>
      <c r="OL33" s="49"/>
      <c r="OM33" s="49"/>
      <c r="ON33" s="49"/>
      <c r="OO33" s="49"/>
      <c r="OP33" s="49"/>
      <c r="OQ33" s="49"/>
      <c r="OR33" s="49"/>
      <c r="OS33" s="49"/>
      <c r="OT33" s="49"/>
      <c r="OU33" s="49"/>
      <c r="OV33" s="49"/>
      <c r="OW33" s="49"/>
      <c r="OX33" s="49"/>
      <c r="OY33" s="49"/>
      <c r="OZ33" s="49"/>
      <c r="PA33" s="49"/>
      <c r="PB33" s="49"/>
      <c r="PC33" s="49"/>
      <c r="PD33" s="49"/>
      <c r="PE33" s="49"/>
      <c r="PF33" s="49"/>
      <c r="PG33" s="49"/>
      <c r="PH33" s="49"/>
      <c r="PI33" s="49"/>
      <c r="PJ33" s="49"/>
      <c r="PK33" s="49"/>
      <c r="PL33" s="49"/>
      <c r="PM33" s="49"/>
      <c r="PN33" s="49"/>
      <c r="PO33" s="49"/>
      <c r="PP33" s="49"/>
      <c r="PQ33" s="49"/>
      <c r="PR33" s="49"/>
      <c r="PS33" s="49"/>
      <c r="PT33" s="49"/>
      <c r="PU33" s="49"/>
      <c r="PV33" s="49"/>
      <c r="PW33" s="49"/>
      <c r="PX33" s="49"/>
      <c r="PY33" s="49"/>
      <c r="PZ33" s="49"/>
      <c r="QA33" s="49"/>
      <c r="QB33" s="49"/>
      <c r="QC33" s="49"/>
      <c r="QD33" s="49"/>
      <c r="QE33" s="49"/>
      <c r="QF33" s="49"/>
      <c r="QG33" s="49"/>
      <c r="QH33" s="49"/>
      <c r="QI33" s="49"/>
      <c r="QJ33" s="49"/>
      <c r="QK33" s="49"/>
      <c r="QL33" s="49"/>
      <c r="QM33" s="49"/>
      <c r="QN33" s="49"/>
      <c r="QO33" s="49"/>
      <c r="QP33" s="49"/>
      <c r="QQ33" s="49"/>
      <c r="QR33" s="49"/>
      <c r="QS33" s="49"/>
      <c r="QT33" s="49"/>
      <c r="QU33" s="49"/>
      <c r="QV33" s="49"/>
      <c r="QW33" s="49"/>
      <c r="QX33" s="49"/>
      <c r="QY33" s="49"/>
      <c r="QZ33" s="49"/>
      <c r="RA33" s="49"/>
      <c r="RB33" s="49"/>
      <c r="RC33" s="49"/>
      <c r="RD33" s="49"/>
      <c r="RE33" s="49"/>
      <c r="RF33" s="49"/>
      <c r="RG33" s="49"/>
      <c r="RH33" s="49"/>
      <c r="RI33" s="49"/>
      <c r="RJ33" s="49"/>
      <c r="RK33" s="49"/>
      <c r="RL33" s="49"/>
      <c r="RM33" s="49"/>
      <c r="RN33" s="49"/>
      <c r="RO33" s="49"/>
      <c r="RP33" s="49"/>
      <c r="RQ33" s="49"/>
      <c r="RR33" s="49"/>
      <c r="RS33" s="49"/>
      <c r="RT33" s="49"/>
      <c r="RU33" s="49"/>
      <c r="RV33" s="49"/>
      <c r="RW33" s="49"/>
      <c r="RX33" s="49"/>
      <c r="RY33" s="49"/>
      <c r="RZ33" s="49"/>
      <c r="SA33" s="49"/>
      <c r="SB33" s="49"/>
      <c r="SC33" s="49"/>
      <c r="SD33" s="49"/>
      <c r="SE33" s="49"/>
      <c r="SF33" s="49"/>
      <c r="SG33" s="49"/>
      <c r="SH33" s="49"/>
      <c r="SI33" s="49"/>
      <c r="SJ33" s="49"/>
      <c r="SK33" s="49"/>
      <c r="SL33" s="49"/>
      <c r="SM33" s="49"/>
      <c r="SN33" s="49"/>
      <c r="SO33" s="49"/>
      <c r="SP33" s="49"/>
      <c r="SQ33" s="49"/>
      <c r="SR33" s="49"/>
      <c r="SS33" s="49"/>
      <c r="ST33" s="49"/>
      <c r="SU33" s="49"/>
      <c r="SV33" s="49"/>
      <c r="SW33" s="49"/>
      <c r="SX33" s="49"/>
      <c r="SY33" s="49"/>
      <c r="SZ33" s="49"/>
      <c r="TA33" s="49"/>
      <c r="TB33" s="49"/>
      <c r="TC33" s="49"/>
      <c r="TD33" s="49"/>
      <c r="TE33" s="49"/>
      <c r="TF33" s="49"/>
      <c r="TG33" s="49"/>
      <c r="TH33" s="49"/>
      <c r="TI33" s="49"/>
      <c r="TJ33" s="49"/>
      <c r="TK33" s="49"/>
      <c r="TL33" s="49"/>
      <c r="TM33" s="49"/>
      <c r="TN33" s="49"/>
      <c r="TO33" s="49"/>
      <c r="TP33" s="49"/>
      <c r="TQ33" s="49"/>
      <c r="TR33" s="49"/>
      <c r="TS33" s="49"/>
      <c r="TT33" s="49"/>
      <c r="TU33" s="49"/>
      <c r="TV33" s="49"/>
      <c r="TW33" s="49"/>
      <c r="TX33" s="49"/>
      <c r="TY33" s="49"/>
      <c r="TZ33" s="49"/>
      <c r="UA33" s="49"/>
      <c r="UB33" s="49"/>
      <c r="UC33" s="49"/>
      <c r="UD33" s="49"/>
      <c r="UE33" s="49"/>
      <c r="UF33" s="49"/>
      <c r="UG33" s="49"/>
      <c r="UH33" s="49"/>
      <c r="UI33" s="49"/>
      <c r="UJ33" s="49"/>
      <c r="UK33" s="49"/>
      <c r="UL33" s="49"/>
      <c r="UM33" s="49"/>
      <c r="UN33" s="49"/>
      <c r="UO33" s="49"/>
      <c r="UP33" s="49"/>
      <c r="UQ33" s="49"/>
      <c r="UR33" s="49"/>
      <c r="US33" s="49"/>
      <c r="UT33" s="49"/>
      <c r="UU33" s="49"/>
      <c r="UV33" s="49"/>
      <c r="UW33" s="49"/>
      <c r="UX33" s="49"/>
      <c r="UY33" s="49"/>
      <c r="UZ33" s="49"/>
      <c r="VA33" s="49"/>
      <c r="VB33" s="49"/>
      <c r="VC33" s="49"/>
      <c r="VD33" s="49"/>
      <c r="VE33" s="49"/>
      <c r="VF33" s="49"/>
      <c r="VG33" s="49"/>
      <c r="VH33" s="49"/>
      <c r="VI33" s="49"/>
      <c r="VJ33" s="49"/>
      <c r="VK33" s="49"/>
      <c r="VL33" s="49"/>
      <c r="VM33" s="49"/>
      <c r="VN33" s="49"/>
      <c r="VO33" s="49"/>
      <c r="VP33" s="49"/>
      <c r="VQ33" s="49"/>
      <c r="VR33" s="49"/>
      <c r="VS33" s="49"/>
      <c r="VT33" s="49"/>
      <c r="VU33" s="49"/>
      <c r="VV33" s="49"/>
      <c r="VW33" s="49"/>
      <c r="VX33" s="49"/>
      <c r="VY33" s="49"/>
      <c r="VZ33" s="49"/>
      <c r="WA33" s="49"/>
      <c r="WB33" s="49"/>
      <c r="WC33" s="49"/>
      <c r="WD33" s="49"/>
      <c r="WE33" s="49"/>
      <c r="WF33" s="49"/>
      <c r="WG33" s="49"/>
      <c r="WH33" s="49"/>
      <c r="WI33" s="49"/>
      <c r="WJ33" s="49"/>
      <c r="WK33" s="49"/>
      <c r="WL33" s="49"/>
      <c r="WM33" s="49"/>
      <c r="WN33" s="49"/>
      <c r="WO33" s="49"/>
      <c r="WP33" s="49"/>
      <c r="WQ33" s="49"/>
      <c r="WR33" s="49"/>
      <c r="WS33" s="49"/>
      <c r="WT33" s="49"/>
      <c r="WU33" s="49"/>
      <c r="WV33" s="49"/>
      <c r="WW33" s="49"/>
      <c r="WX33" s="49"/>
      <c r="WY33" s="49"/>
      <c r="WZ33" s="49"/>
      <c r="XA33" s="49"/>
      <c r="XB33" s="49"/>
      <c r="XC33" s="49"/>
      <c r="XD33" s="49"/>
      <c r="XE33" s="49"/>
      <c r="XF33" s="49"/>
      <c r="XG33" s="49"/>
      <c r="XH33" s="49"/>
      <c r="XI33" s="49"/>
      <c r="XJ33" s="49"/>
      <c r="XK33" s="49"/>
      <c r="XL33" s="49"/>
      <c r="XM33" s="49"/>
      <c r="XN33" s="49"/>
      <c r="XO33" s="49"/>
      <c r="XP33" s="49"/>
      <c r="XQ33" s="49"/>
      <c r="XR33" s="49"/>
      <c r="XS33" s="49"/>
      <c r="XT33" s="49"/>
      <c r="XU33" s="49"/>
      <c r="XV33" s="49"/>
      <c r="XW33" s="49"/>
      <c r="XX33" s="49"/>
      <c r="XY33" s="49"/>
      <c r="XZ33" s="49"/>
      <c r="YA33" s="49"/>
      <c r="YB33" s="49"/>
      <c r="YC33" s="49"/>
      <c r="YD33" s="49"/>
      <c r="YE33" s="49"/>
      <c r="YF33" s="49"/>
      <c r="YG33" s="49"/>
      <c r="YH33" s="49"/>
      <c r="YI33" s="49"/>
      <c r="YJ33" s="49"/>
      <c r="YK33" s="49"/>
      <c r="YL33" s="49"/>
      <c r="YM33" s="49"/>
      <c r="YN33" s="49"/>
      <c r="YO33" s="49"/>
      <c r="YP33" s="49"/>
      <c r="YQ33" s="49"/>
      <c r="YR33" s="49"/>
      <c r="YS33" s="49"/>
      <c r="YT33" s="49"/>
      <c r="YU33" s="49"/>
      <c r="YV33" s="49"/>
      <c r="YW33" s="49"/>
      <c r="YX33" s="49"/>
      <c r="YY33" s="49"/>
      <c r="YZ33" s="49"/>
      <c r="ZA33" s="49"/>
      <c r="ZB33" s="49"/>
      <c r="ZC33" s="49"/>
      <c r="ZD33" s="49"/>
      <c r="ZE33" s="49"/>
      <c r="ZF33" s="49"/>
      <c r="ZG33" s="49"/>
      <c r="ZH33" s="49"/>
      <c r="ZI33" s="49"/>
      <c r="ZJ33" s="49"/>
      <c r="ZK33" s="49"/>
      <c r="ZL33" s="49"/>
      <c r="ZM33" s="49"/>
      <c r="ZN33" s="49"/>
      <c r="ZO33" s="49"/>
      <c r="ZP33" s="49"/>
      <c r="ZQ33" s="49"/>
      <c r="ZR33" s="49"/>
      <c r="ZS33" s="49"/>
      <c r="ZT33" s="49"/>
      <c r="ZU33" s="49"/>
      <c r="ZV33" s="49"/>
      <c r="ZW33" s="49"/>
      <c r="ZX33" s="49"/>
      <c r="ZY33" s="49"/>
      <c r="ZZ33" s="49"/>
      <c r="AAA33" s="49"/>
      <c r="AAB33" s="49"/>
      <c r="AAC33" s="49"/>
      <c r="AAD33" s="49"/>
      <c r="AAE33" s="49"/>
      <c r="AAF33" s="49"/>
      <c r="AAG33" s="49"/>
      <c r="AAH33" s="49"/>
      <c r="AAI33" s="49"/>
      <c r="AAJ33" s="49"/>
      <c r="AAK33" s="49"/>
      <c r="AAL33" s="49"/>
      <c r="AAM33" s="49"/>
      <c r="AAN33" s="49"/>
      <c r="AAO33" s="49"/>
      <c r="AAP33" s="49"/>
      <c r="AAQ33" s="49"/>
      <c r="AAR33" s="49"/>
      <c r="AAS33" s="49"/>
      <c r="AAT33" s="49"/>
      <c r="AAU33" s="49"/>
      <c r="AAV33" s="49"/>
      <c r="AAW33" s="49"/>
      <c r="AAX33" s="49"/>
      <c r="AAY33" s="49"/>
      <c r="AAZ33" s="49"/>
      <c r="ABA33" s="49"/>
      <c r="ABB33" s="49"/>
      <c r="ABC33" s="49"/>
      <c r="ABD33" s="49"/>
      <c r="ABE33" s="49"/>
      <c r="ABF33" s="49"/>
      <c r="ABG33" s="49"/>
      <c r="ABH33" s="49"/>
      <c r="ABI33" s="49"/>
      <c r="ABJ33" s="49"/>
      <c r="ABK33" s="49"/>
      <c r="ABL33" s="49"/>
      <c r="ABM33" s="49"/>
      <c r="ABN33" s="49"/>
      <c r="ABO33" s="49"/>
      <c r="ABP33" s="49"/>
      <c r="ABQ33" s="49"/>
      <c r="ABR33" s="49"/>
      <c r="ABS33" s="49"/>
      <c r="ABT33" s="49"/>
      <c r="ABU33" s="49"/>
      <c r="ABV33" s="49"/>
      <c r="ABW33" s="49"/>
      <c r="ABX33" s="49"/>
      <c r="ABY33" s="49"/>
      <c r="ABZ33" s="49"/>
      <c r="ACA33" s="49"/>
      <c r="ACB33" s="49"/>
      <c r="ACC33" s="49"/>
      <c r="ACD33" s="49"/>
      <c r="ACE33" s="49"/>
      <c r="ACF33" s="49"/>
      <c r="ACG33" s="49"/>
      <c r="ACH33" s="49"/>
      <c r="ACI33" s="49"/>
      <c r="ACJ33" s="49"/>
      <c r="ACK33" s="49"/>
      <c r="ACL33" s="49"/>
      <c r="ACM33" s="49"/>
      <c r="ACN33" s="49"/>
      <c r="ACO33" s="49"/>
      <c r="ACP33" s="49"/>
      <c r="ACQ33" s="49"/>
      <c r="ACR33" s="49"/>
      <c r="ACS33" s="49"/>
      <c r="ACT33" s="49"/>
      <c r="ACU33" s="49"/>
      <c r="ACV33" s="49"/>
      <c r="ACW33" s="49"/>
      <c r="ACX33" s="49"/>
      <c r="ACY33" s="49"/>
      <c r="ACZ33" s="49"/>
      <c r="ADA33" s="49"/>
      <c r="ADB33" s="49"/>
      <c r="ADC33" s="49"/>
      <c r="ADD33" s="49"/>
      <c r="ADE33" s="49"/>
      <c r="ADF33" s="49"/>
      <c r="ADG33" s="49"/>
      <c r="ADH33" s="49"/>
      <c r="ADI33" s="49"/>
      <c r="ADJ33" s="49"/>
      <c r="ADK33" s="49"/>
      <c r="ADL33" s="49"/>
      <c r="ADM33" s="49"/>
      <c r="ADN33" s="49"/>
      <c r="ADO33" s="49"/>
      <c r="ADP33" s="49"/>
      <c r="ADQ33" s="49"/>
      <c r="ADR33" s="49"/>
      <c r="ADS33" s="49"/>
      <c r="ADT33" s="49"/>
      <c r="ADU33" s="49"/>
      <c r="ADV33" s="49"/>
      <c r="ADW33" s="49"/>
      <c r="ADX33" s="49"/>
      <c r="ADY33" s="49"/>
      <c r="ADZ33" s="49"/>
      <c r="AEA33" s="49"/>
      <c r="AEB33" s="49"/>
      <c r="AEC33" s="49"/>
      <c r="AED33" s="49"/>
      <c r="AEE33" s="49"/>
      <c r="AEF33" s="49"/>
      <c r="AEG33" s="49"/>
      <c r="AEH33" s="49"/>
      <c r="AEI33" s="49"/>
      <c r="AEJ33" s="49"/>
      <c r="AEK33" s="49"/>
      <c r="AEL33" s="49"/>
      <c r="AEM33" s="49"/>
      <c r="AEN33" s="49"/>
      <c r="AEO33" s="49"/>
      <c r="AEP33" s="49"/>
      <c r="AEQ33" s="49"/>
      <c r="AER33" s="49"/>
      <c r="AES33" s="49"/>
      <c r="AET33" s="49"/>
      <c r="AEU33" s="49"/>
      <c r="AEV33" s="49"/>
      <c r="AEW33" s="49"/>
      <c r="AEX33" s="49"/>
      <c r="AEY33" s="49"/>
      <c r="AEZ33" s="49"/>
      <c r="AFA33" s="49"/>
      <c r="AFB33" s="49"/>
      <c r="AFC33" s="49"/>
      <c r="AFD33" s="49"/>
      <c r="AFE33" s="49"/>
      <c r="AFF33" s="49"/>
      <c r="AFG33" s="49"/>
      <c r="AFH33" s="49"/>
      <c r="AFI33" s="49"/>
      <c r="AFJ33" s="49"/>
      <c r="AFK33" s="49"/>
      <c r="AFL33" s="49"/>
      <c r="AFM33" s="49"/>
      <c r="AFN33" s="49"/>
      <c r="AFO33" s="49"/>
      <c r="AFP33" s="49"/>
      <c r="AFQ33" s="49"/>
      <c r="AFR33" s="49"/>
      <c r="AFS33" s="49"/>
      <c r="AFT33" s="49"/>
      <c r="AFU33" s="49"/>
      <c r="AFV33" s="49"/>
      <c r="AFW33" s="49"/>
      <c r="AFX33" s="49"/>
      <c r="AFY33" s="49"/>
      <c r="AFZ33" s="49"/>
      <c r="AGA33" s="49"/>
      <c r="AGB33" s="49"/>
      <c r="AGC33" s="49"/>
      <c r="AGD33" s="49"/>
      <c r="AGE33" s="49"/>
      <c r="AGF33" s="49"/>
      <c r="AGG33" s="49"/>
      <c r="AGH33" s="49"/>
      <c r="AGI33" s="49"/>
      <c r="AGJ33" s="49"/>
      <c r="AGK33" s="49"/>
      <c r="AGL33" s="49"/>
      <c r="AGM33" s="49"/>
      <c r="AGN33" s="49"/>
      <c r="AGO33" s="49"/>
      <c r="AGP33" s="49"/>
      <c r="AGQ33" s="49"/>
      <c r="AGR33" s="49"/>
      <c r="AGS33" s="49"/>
      <c r="AGT33" s="49"/>
      <c r="AGU33" s="49"/>
      <c r="AGV33" s="49"/>
      <c r="AGW33" s="49"/>
      <c r="AGX33" s="49"/>
      <c r="AGY33" s="49"/>
      <c r="AGZ33" s="49"/>
      <c r="AHA33" s="49"/>
      <c r="AHB33" s="49"/>
      <c r="AHC33" s="49"/>
      <c r="AHD33" s="49"/>
      <c r="AHE33" s="49"/>
      <c r="AHF33" s="49"/>
      <c r="AHG33" s="49"/>
      <c r="AHH33" s="49"/>
      <c r="AHI33" s="49"/>
      <c r="AHJ33" s="49"/>
      <c r="AHK33" s="49"/>
      <c r="AHL33" s="49"/>
      <c r="AHM33" s="49"/>
      <c r="AHN33" s="49"/>
      <c r="AHO33" s="49"/>
      <c r="AHP33" s="49"/>
      <c r="AHQ33" s="49"/>
      <c r="AHR33" s="49"/>
      <c r="AHS33" s="49"/>
      <c r="AHT33" s="50"/>
      <c r="AHU33" s="49"/>
      <c r="AHV33" s="49"/>
      <c r="AHW33" s="49"/>
      <c r="AHX33" s="49"/>
      <c r="AHY33" s="49"/>
      <c r="AHZ33" s="49"/>
      <c r="AIA33" s="49"/>
      <c r="AIB33" s="49"/>
      <c r="AIC33" s="49"/>
      <c r="AID33" s="49"/>
      <c r="AIE33" s="49"/>
      <c r="AIF33" s="49"/>
      <c r="AIG33" s="49"/>
      <c r="AIH33" s="49"/>
      <c r="AII33" s="49"/>
      <c r="AIJ33" s="49"/>
      <c r="AIK33" s="49"/>
      <c r="AIL33" s="49"/>
      <c r="AIM33" s="49"/>
      <c r="AIN33" s="49"/>
      <c r="AIO33" s="49"/>
      <c r="AIP33" s="49"/>
      <c r="AIQ33" s="49"/>
      <c r="AIR33" s="49"/>
      <c r="AIS33" s="49"/>
      <c r="AIT33" s="49"/>
      <c r="AIU33" s="49"/>
      <c r="AIV33" s="49"/>
      <c r="AIW33" s="49"/>
      <c r="AIX33" s="49"/>
      <c r="AIY33" s="49"/>
      <c r="AIZ33" s="49"/>
      <c r="AJA33" s="49"/>
      <c r="AJB33" s="49"/>
      <c r="AJC33" s="49"/>
      <c r="AJD33" s="49"/>
      <c r="AJE33" s="49"/>
      <c r="AJF33" s="49"/>
      <c r="AJG33" s="49"/>
      <c r="AJH33" s="49"/>
      <c r="AJI33" s="49"/>
      <c r="AJJ33" s="49"/>
      <c r="AJK33" s="49"/>
      <c r="AJL33" s="49"/>
      <c r="AJM33" s="49"/>
      <c r="AJN33" s="49"/>
      <c r="AJO33" s="49"/>
      <c r="AJP33" s="49"/>
      <c r="AJQ33" s="49"/>
      <c r="AJR33" s="49"/>
      <c r="AJS33" s="49"/>
      <c r="AJT33" s="49"/>
      <c r="AJU33" s="49"/>
      <c r="AJV33" s="49"/>
      <c r="AJW33" s="49"/>
      <c r="AJX33" s="49"/>
      <c r="AJY33" s="49"/>
      <c r="AJZ33" s="49"/>
      <c r="AKA33" s="49"/>
      <c r="AKB33" s="49"/>
      <c r="AKC33" s="49"/>
      <c r="AKD33" s="49"/>
      <c r="AKE33" s="49"/>
      <c r="AKF33" s="49"/>
      <c r="AKG33" s="49"/>
      <c r="AKH33" s="49"/>
      <c r="AKI33" s="49"/>
      <c r="AKJ33" s="49"/>
      <c r="AKK33" s="49"/>
      <c r="AKL33" s="49"/>
      <c r="AKM33" s="49"/>
      <c r="AKN33" s="49"/>
      <c r="AKO33" s="49"/>
      <c r="AKP33" s="49"/>
      <c r="AKQ33" s="49"/>
      <c r="AKR33" s="49"/>
      <c r="AKS33" s="49"/>
      <c r="AKT33" s="49"/>
      <c r="AKU33" s="49"/>
      <c r="AKV33" s="49"/>
      <c r="AKW33" s="49"/>
      <c r="AKX33" s="49"/>
      <c r="AKY33" s="49"/>
      <c r="AKZ33" s="49"/>
      <c r="ALA33" s="49"/>
      <c r="ALB33" s="49"/>
      <c r="ALC33" s="49"/>
      <c r="ALD33" s="49"/>
      <c r="ALE33" s="49"/>
      <c r="ALF33" s="49"/>
      <c r="ALG33" s="4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</row>
    <row r="34" spans="1:1005" x14ac:dyDescent="0.25">
      <c r="A34" s="439"/>
      <c r="B34" s="330" t="s">
        <v>145</v>
      </c>
      <c r="C34" s="331"/>
      <c r="D34" s="39">
        <v>4709</v>
      </c>
      <c r="E34" s="368">
        <v>12569.07</v>
      </c>
      <c r="F34" s="377"/>
      <c r="G34" s="66"/>
      <c r="H34" s="377"/>
      <c r="I34" s="387"/>
      <c r="J34" s="43">
        <v>12569.07</v>
      </c>
      <c r="K34" s="33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  <c r="TQ34" s="49"/>
      <c r="TR34" s="49"/>
      <c r="TS34" s="49"/>
      <c r="TT34" s="49"/>
      <c r="TU34" s="49"/>
      <c r="TV34" s="49"/>
      <c r="TW34" s="49"/>
      <c r="TX34" s="49"/>
      <c r="TY34" s="49"/>
      <c r="TZ34" s="49"/>
      <c r="UA34" s="49"/>
      <c r="UB34" s="49"/>
      <c r="UC34" s="49"/>
      <c r="UD34" s="49"/>
      <c r="UE34" s="49"/>
      <c r="UF34" s="49"/>
      <c r="UG34" s="49"/>
      <c r="UH34" s="49"/>
      <c r="UI34" s="49"/>
      <c r="UJ34" s="49"/>
      <c r="UK34" s="49"/>
      <c r="UL34" s="49"/>
      <c r="UM34" s="49"/>
      <c r="UN34" s="49"/>
      <c r="UO34" s="49"/>
      <c r="UP34" s="49"/>
      <c r="UQ34" s="49"/>
      <c r="UR34" s="49"/>
      <c r="US34" s="49"/>
      <c r="UT34" s="49"/>
      <c r="UU34" s="49"/>
      <c r="UV34" s="49"/>
      <c r="UW34" s="49"/>
      <c r="UX34" s="49"/>
      <c r="UY34" s="49"/>
      <c r="UZ34" s="49"/>
      <c r="VA34" s="49"/>
      <c r="VB34" s="49"/>
      <c r="VC34" s="49"/>
      <c r="VD34" s="49"/>
      <c r="VE34" s="49"/>
      <c r="VF34" s="49"/>
      <c r="VG34" s="49"/>
      <c r="VH34" s="49"/>
      <c r="VI34" s="49"/>
      <c r="VJ34" s="49"/>
      <c r="VK34" s="49"/>
      <c r="VL34" s="49"/>
      <c r="VM34" s="49"/>
      <c r="VN34" s="49"/>
      <c r="VO34" s="49"/>
      <c r="VP34" s="49"/>
      <c r="VQ34" s="49"/>
      <c r="VR34" s="49"/>
      <c r="VS34" s="49"/>
      <c r="VT34" s="49"/>
      <c r="VU34" s="49"/>
      <c r="VV34" s="49"/>
      <c r="VW34" s="49"/>
      <c r="VX34" s="49"/>
      <c r="VY34" s="49"/>
      <c r="VZ34" s="49"/>
      <c r="WA34" s="49"/>
      <c r="WB34" s="49"/>
      <c r="WC34" s="49"/>
      <c r="WD34" s="49"/>
      <c r="WE34" s="49"/>
      <c r="WF34" s="49"/>
      <c r="WG34" s="49"/>
      <c r="WH34" s="49"/>
      <c r="WI34" s="49"/>
      <c r="WJ34" s="49"/>
      <c r="WK34" s="49"/>
      <c r="WL34" s="49"/>
      <c r="WM34" s="49"/>
      <c r="WN34" s="49"/>
      <c r="WO34" s="49"/>
      <c r="WP34" s="49"/>
      <c r="WQ34" s="49"/>
      <c r="WR34" s="49"/>
      <c r="WS34" s="49"/>
      <c r="WT34" s="49"/>
      <c r="WU34" s="49"/>
      <c r="WV34" s="49"/>
      <c r="WW34" s="49"/>
      <c r="WX34" s="49"/>
      <c r="WY34" s="49"/>
      <c r="WZ34" s="49"/>
      <c r="XA34" s="49"/>
      <c r="XB34" s="49"/>
      <c r="XC34" s="49"/>
      <c r="XD34" s="49"/>
      <c r="XE34" s="49"/>
      <c r="XF34" s="49"/>
      <c r="XG34" s="49"/>
      <c r="XH34" s="49"/>
      <c r="XI34" s="49"/>
      <c r="XJ34" s="49"/>
      <c r="XK34" s="49"/>
      <c r="XL34" s="49"/>
      <c r="XM34" s="49"/>
      <c r="XN34" s="49"/>
      <c r="XO34" s="49"/>
      <c r="XP34" s="49"/>
      <c r="XQ34" s="49"/>
      <c r="XR34" s="49"/>
      <c r="XS34" s="49"/>
      <c r="XT34" s="49"/>
      <c r="XU34" s="49"/>
      <c r="XV34" s="49"/>
      <c r="XW34" s="49"/>
      <c r="XX34" s="49"/>
      <c r="XY34" s="49"/>
      <c r="XZ34" s="49"/>
      <c r="YA34" s="49"/>
      <c r="YB34" s="49"/>
      <c r="YC34" s="49"/>
      <c r="YD34" s="49"/>
      <c r="YE34" s="49"/>
      <c r="YF34" s="49"/>
      <c r="YG34" s="49"/>
      <c r="YH34" s="49"/>
      <c r="YI34" s="49"/>
      <c r="YJ34" s="49"/>
      <c r="YK34" s="49"/>
      <c r="YL34" s="49"/>
      <c r="YM34" s="49"/>
      <c r="YN34" s="49"/>
      <c r="YO34" s="49"/>
      <c r="YP34" s="49"/>
      <c r="YQ34" s="49"/>
      <c r="YR34" s="49"/>
      <c r="YS34" s="49"/>
      <c r="YT34" s="49"/>
      <c r="YU34" s="49"/>
      <c r="YV34" s="49"/>
      <c r="YW34" s="49"/>
      <c r="YX34" s="49"/>
      <c r="YY34" s="49"/>
      <c r="YZ34" s="49"/>
      <c r="ZA34" s="49"/>
      <c r="ZB34" s="49"/>
      <c r="ZC34" s="49"/>
      <c r="ZD34" s="49"/>
      <c r="ZE34" s="49"/>
      <c r="ZF34" s="49"/>
      <c r="ZG34" s="49"/>
      <c r="ZH34" s="49"/>
      <c r="ZI34" s="49"/>
      <c r="ZJ34" s="49"/>
      <c r="ZK34" s="49"/>
      <c r="ZL34" s="49"/>
      <c r="ZM34" s="49"/>
      <c r="ZN34" s="49"/>
      <c r="ZO34" s="49"/>
      <c r="ZP34" s="49"/>
      <c r="ZQ34" s="49"/>
      <c r="ZR34" s="49"/>
      <c r="ZS34" s="49"/>
      <c r="ZT34" s="49"/>
      <c r="ZU34" s="49"/>
      <c r="ZV34" s="49"/>
      <c r="ZW34" s="49"/>
      <c r="ZX34" s="49"/>
      <c r="ZY34" s="49"/>
      <c r="ZZ34" s="49"/>
      <c r="AAA34" s="49"/>
      <c r="AAB34" s="49"/>
      <c r="AAC34" s="49"/>
      <c r="AAD34" s="49"/>
      <c r="AAE34" s="49"/>
      <c r="AAF34" s="49"/>
      <c r="AAG34" s="49"/>
      <c r="AAH34" s="49"/>
      <c r="AAI34" s="49"/>
      <c r="AAJ34" s="49"/>
      <c r="AAK34" s="49"/>
      <c r="AAL34" s="49"/>
      <c r="AAM34" s="49"/>
      <c r="AAN34" s="49"/>
      <c r="AAO34" s="49"/>
      <c r="AAP34" s="49"/>
      <c r="AAQ34" s="49"/>
      <c r="AAR34" s="49"/>
      <c r="AAS34" s="49"/>
      <c r="AAT34" s="49"/>
      <c r="AAU34" s="49"/>
      <c r="AAV34" s="49"/>
      <c r="AAW34" s="49"/>
      <c r="AAX34" s="49"/>
      <c r="AAY34" s="49"/>
      <c r="AAZ34" s="49"/>
      <c r="ABA34" s="49"/>
      <c r="ABB34" s="49"/>
      <c r="ABC34" s="49"/>
      <c r="ABD34" s="49"/>
      <c r="ABE34" s="49"/>
      <c r="ABF34" s="49"/>
      <c r="ABG34" s="49"/>
      <c r="ABH34" s="49"/>
      <c r="ABI34" s="49"/>
      <c r="ABJ34" s="49"/>
      <c r="ABK34" s="49"/>
      <c r="ABL34" s="49"/>
      <c r="ABM34" s="49"/>
      <c r="ABN34" s="49"/>
      <c r="ABO34" s="49"/>
      <c r="ABP34" s="49"/>
      <c r="ABQ34" s="49"/>
      <c r="ABR34" s="49"/>
      <c r="ABS34" s="49"/>
      <c r="ABT34" s="49"/>
      <c r="ABU34" s="49"/>
      <c r="ABV34" s="49"/>
      <c r="ABW34" s="49"/>
      <c r="ABX34" s="49"/>
      <c r="ABY34" s="49"/>
      <c r="ABZ34" s="49"/>
      <c r="ACA34" s="49"/>
      <c r="ACB34" s="49"/>
      <c r="ACC34" s="49"/>
      <c r="ACD34" s="49"/>
      <c r="ACE34" s="49"/>
      <c r="ACF34" s="49"/>
      <c r="ACG34" s="49"/>
      <c r="ACH34" s="49"/>
      <c r="ACI34" s="49"/>
      <c r="ACJ34" s="49"/>
      <c r="ACK34" s="49"/>
      <c r="ACL34" s="49"/>
      <c r="ACM34" s="49"/>
      <c r="ACN34" s="49"/>
      <c r="ACO34" s="49"/>
      <c r="ACP34" s="49"/>
      <c r="ACQ34" s="49"/>
      <c r="ACR34" s="49"/>
      <c r="ACS34" s="49"/>
      <c r="ACT34" s="49"/>
      <c r="ACU34" s="49"/>
      <c r="ACV34" s="49"/>
      <c r="ACW34" s="49"/>
      <c r="ACX34" s="49"/>
      <c r="ACY34" s="49"/>
      <c r="ACZ34" s="49"/>
      <c r="ADA34" s="49"/>
      <c r="ADB34" s="49"/>
      <c r="ADC34" s="49"/>
      <c r="ADD34" s="49"/>
      <c r="ADE34" s="49"/>
      <c r="ADF34" s="49"/>
      <c r="ADG34" s="49"/>
      <c r="ADH34" s="49"/>
      <c r="ADI34" s="49"/>
      <c r="ADJ34" s="49"/>
      <c r="ADK34" s="49"/>
      <c r="ADL34" s="49"/>
      <c r="ADM34" s="49"/>
      <c r="ADN34" s="49"/>
      <c r="ADO34" s="49"/>
      <c r="ADP34" s="49"/>
      <c r="ADQ34" s="49"/>
      <c r="ADR34" s="49"/>
      <c r="ADS34" s="49"/>
      <c r="ADT34" s="49"/>
      <c r="ADU34" s="49"/>
      <c r="ADV34" s="49"/>
      <c r="ADW34" s="49"/>
      <c r="ADX34" s="49"/>
      <c r="ADY34" s="49"/>
      <c r="ADZ34" s="49"/>
      <c r="AEA34" s="49"/>
      <c r="AEB34" s="49"/>
      <c r="AEC34" s="49"/>
      <c r="AED34" s="49"/>
      <c r="AEE34" s="49"/>
      <c r="AEF34" s="49"/>
      <c r="AEG34" s="49"/>
      <c r="AEH34" s="49"/>
      <c r="AEI34" s="49"/>
      <c r="AEJ34" s="49"/>
      <c r="AEK34" s="49"/>
      <c r="AEL34" s="49"/>
      <c r="AEM34" s="49"/>
      <c r="AEN34" s="49"/>
      <c r="AEO34" s="49"/>
      <c r="AEP34" s="49"/>
      <c r="AEQ34" s="49"/>
      <c r="AER34" s="49"/>
      <c r="AES34" s="49"/>
      <c r="AET34" s="49"/>
      <c r="AEU34" s="49"/>
      <c r="AEV34" s="49"/>
      <c r="AEW34" s="49"/>
      <c r="AEX34" s="49"/>
      <c r="AEY34" s="49"/>
      <c r="AEZ34" s="49"/>
      <c r="AFA34" s="49"/>
      <c r="AFB34" s="49"/>
      <c r="AFC34" s="49"/>
      <c r="AFD34" s="49"/>
      <c r="AFE34" s="49"/>
      <c r="AFF34" s="49"/>
      <c r="AFG34" s="49"/>
      <c r="AFH34" s="49"/>
      <c r="AFI34" s="49"/>
      <c r="AFJ34" s="49"/>
      <c r="AFK34" s="49"/>
      <c r="AFL34" s="49"/>
      <c r="AFM34" s="49"/>
      <c r="AFN34" s="49"/>
      <c r="AFO34" s="49"/>
      <c r="AFP34" s="49"/>
      <c r="AFQ34" s="49"/>
      <c r="AFR34" s="49"/>
      <c r="AFS34" s="49"/>
      <c r="AFT34" s="49"/>
      <c r="AFU34" s="49"/>
      <c r="AFV34" s="49"/>
      <c r="AFW34" s="49"/>
      <c r="AFX34" s="49"/>
      <c r="AFY34" s="49"/>
      <c r="AFZ34" s="49"/>
      <c r="AGA34" s="49"/>
      <c r="AGB34" s="49"/>
      <c r="AGC34" s="49"/>
      <c r="AGD34" s="49"/>
      <c r="AGE34" s="49"/>
      <c r="AGF34" s="49"/>
      <c r="AGG34" s="49"/>
      <c r="AGH34" s="49"/>
      <c r="AGI34" s="49"/>
      <c r="AGJ34" s="49"/>
      <c r="AGK34" s="49"/>
      <c r="AGL34" s="49"/>
      <c r="AGM34" s="49"/>
      <c r="AGN34" s="49"/>
      <c r="AGO34" s="49"/>
      <c r="AGP34" s="49"/>
      <c r="AGQ34" s="49"/>
      <c r="AGR34" s="49"/>
      <c r="AGS34" s="49"/>
      <c r="AGT34" s="49"/>
      <c r="AGU34" s="49"/>
      <c r="AGV34" s="49"/>
      <c r="AGW34" s="49"/>
      <c r="AGX34" s="49"/>
      <c r="AGY34" s="49"/>
      <c r="AGZ34" s="49"/>
      <c r="AHA34" s="49"/>
      <c r="AHB34" s="49"/>
      <c r="AHC34" s="49"/>
      <c r="AHD34" s="49"/>
      <c r="AHE34" s="49"/>
      <c r="AHF34" s="49"/>
      <c r="AHG34" s="49"/>
      <c r="AHH34" s="49"/>
      <c r="AHI34" s="49"/>
      <c r="AHJ34" s="49"/>
      <c r="AHK34" s="49"/>
      <c r="AHL34" s="49"/>
      <c r="AHM34" s="49"/>
      <c r="AHN34" s="49"/>
      <c r="AHO34" s="49"/>
      <c r="AHP34" s="49"/>
      <c r="AHQ34" s="49"/>
      <c r="AHR34" s="49"/>
      <c r="AHS34" s="49"/>
      <c r="AHT34" s="50"/>
      <c r="AHU34" s="49"/>
      <c r="AHV34" s="49"/>
      <c r="AHW34" s="49"/>
      <c r="AHX34" s="49"/>
      <c r="AHY34" s="49"/>
      <c r="AHZ34" s="49"/>
      <c r="AIA34" s="49"/>
      <c r="AIB34" s="49"/>
      <c r="AIC34" s="49"/>
      <c r="AID34" s="49"/>
      <c r="AIE34" s="49"/>
      <c r="AIF34" s="49"/>
      <c r="AIG34" s="49"/>
      <c r="AIH34" s="49"/>
      <c r="AII34" s="49"/>
      <c r="AIJ34" s="49"/>
      <c r="AIK34" s="49"/>
      <c r="AIL34" s="49"/>
      <c r="AIM34" s="49"/>
      <c r="AIN34" s="49"/>
      <c r="AIO34" s="49"/>
      <c r="AIP34" s="49"/>
      <c r="AIQ34" s="49"/>
      <c r="AIR34" s="49"/>
      <c r="AIS34" s="49"/>
      <c r="AIT34" s="49"/>
      <c r="AIU34" s="49"/>
      <c r="AIV34" s="49"/>
      <c r="AIW34" s="49"/>
      <c r="AIX34" s="49"/>
      <c r="AIY34" s="49"/>
      <c r="AIZ34" s="49"/>
      <c r="AJA34" s="49"/>
      <c r="AJB34" s="49"/>
      <c r="AJC34" s="49"/>
      <c r="AJD34" s="49"/>
      <c r="AJE34" s="49"/>
      <c r="AJF34" s="49"/>
      <c r="AJG34" s="49"/>
      <c r="AJH34" s="49"/>
      <c r="AJI34" s="49"/>
      <c r="AJJ34" s="49"/>
      <c r="AJK34" s="49"/>
      <c r="AJL34" s="49"/>
      <c r="AJM34" s="49"/>
      <c r="AJN34" s="49"/>
      <c r="AJO34" s="49"/>
      <c r="AJP34" s="49"/>
      <c r="AJQ34" s="49"/>
      <c r="AJR34" s="49"/>
      <c r="AJS34" s="49"/>
      <c r="AJT34" s="49"/>
      <c r="AJU34" s="49"/>
      <c r="AJV34" s="49"/>
      <c r="AJW34" s="49"/>
      <c r="AJX34" s="49"/>
      <c r="AJY34" s="49"/>
      <c r="AJZ34" s="49"/>
      <c r="AKA34" s="49"/>
      <c r="AKB34" s="49"/>
      <c r="AKC34" s="49"/>
      <c r="AKD34" s="49"/>
      <c r="AKE34" s="49"/>
      <c r="AKF34" s="49"/>
      <c r="AKG34" s="49"/>
      <c r="AKH34" s="49"/>
      <c r="AKI34" s="49"/>
      <c r="AKJ34" s="49"/>
      <c r="AKK34" s="49"/>
      <c r="AKL34" s="49"/>
      <c r="AKM34" s="49"/>
      <c r="AKN34" s="49"/>
      <c r="AKO34" s="49"/>
      <c r="AKP34" s="49"/>
      <c r="AKQ34" s="49"/>
      <c r="AKR34" s="49"/>
      <c r="AKS34" s="49"/>
      <c r="AKT34" s="49"/>
      <c r="AKU34" s="49"/>
      <c r="AKV34" s="49"/>
      <c r="AKW34" s="49"/>
      <c r="AKX34" s="49"/>
      <c r="AKY34" s="49"/>
      <c r="AKZ34" s="49"/>
      <c r="ALA34" s="49"/>
      <c r="ALB34" s="49"/>
      <c r="ALC34" s="49"/>
      <c r="ALD34" s="49"/>
      <c r="ALE34" s="49"/>
      <c r="ALF34" s="49"/>
      <c r="ALG34" s="4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</row>
    <row r="35" spans="1:1005" x14ac:dyDescent="0.25">
      <c r="A35" s="439"/>
      <c r="B35" s="444" t="s">
        <v>46</v>
      </c>
      <c r="C35" s="332" t="s">
        <v>47</v>
      </c>
      <c r="D35" s="39">
        <v>790</v>
      </c>
      <c r="E35" s="40">
        <v>6196.15</v>
      </c>
      <c r="F35" s="65"/>
      <c r="G35" s="66"/>
      <c r="H35" s="65"/>
      <c r="I35" s="383">
        <v>22735.200000000001</v>
      </c>
      <c r="J35" s="43">
        <v>28931.350000000002</v>
      </c>
      <c r="K35" s="33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</row>
    <row r="36" spans="1:1005" x14ac:dyDescent="0.25">
      <c r="A36" s="439"/>
      <c r="B36" s="439"/>
      <c r="C36" s="14" t="s">
        <v>48</v>
      </c>
      <c r="D36" s="39">
        <v>44</v>
      </c>
      <c r="E36" s="40">
        <v>847.40000000000009</v>
      </c>
      <c r="F36" s="51"/>
      <c r="G36" s="52"/>
      <c r="H36" s="33"/>
      <c r="I36" s="42"/>
      <c r="J36" s="366">
        <v>847.40000000000009</v>
      </c>
      <c r="K36" s="33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</row>
    <row r="37" spans="1:1005" ht="24" x14ac:dyDescent="0.25">
      <c r="A37" s="439"/>
      <c r="B37" s="445"/>
      <c r="C37" s="54" t="s">
        <v>49</v>
      </c>
      <c r="D37" s="55">
        <v>834</v>
      </c>
      <c r="E37" s="55">
        <v>7043.55</v>
      </c>
      <c r="F37" s="55">
        <v>0</v>
      </c>
      <c r="G37" s="55">
        <v>0</v>
      </c>
      <c r="H37" s="55">
        <v>0</v>
      </c>
      <c r="I37" s="388">
        <v>22735.200000000001</v>
      </c>
      <c r="J37" s="365">
        <v>29778.75</v>
      </c>
      <c r="K37" s="339"/>
      <c r="L37" s="72"/>
      <c r="M37" s="72"/>
      <c r="N37" s="72"/>
      <c r="O37" s="72"/>
      <c r="P37" s="72"/>
      <c r="Q37" s="7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</row>
    <row r="38" spans="1:1005" x14ac:dyDescent="0.25">
      <c r="A38" s="439"/>
      <c r="B38" s="444" t="s">
        <v>50</v>
      </c>
      <c r="C38" s="56" t="s">
        <v>51</v>
      </c>
      <c r="D38" s="57">
        <v>180</v>
      </c>
      <c r="E38" s="371">
        <v>2671.36</v>
      </c>
      <c r="F38" s="58">
        <v>0</v>
      </c>
      <c r="G38" s="59"/>
      <c r="H38" s="60"/>
      <c r="I38" s="394">
        <v>3244.43</v>
      </c>
      <c r="J38" s="395">
        <v>5915.79</v>
      </c>
      <c r="K38" s="33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</row>
    <row r="39" spans="1:1005" ht="24" x14ac:dyDescent="0.25">
      <c r="A39" s="439"/>
      <c r="B39" s="439"/>
      <c r="C39" s="61" t="s">
        <v>52</v>
      </c>
      <c r="D39" s="62"/>
      <c r="E39" s="63">
        <v>0</v>
      </c>
      <c r="F39" s="63"/>
      <c r="G39" s="52">
        <v>951.67799999999988</v>
      </c>
      <c r="H39" s="62"/>
      <c r="I39" s="34">
        <v>0</v>
      </c>
      <c r="J39" s="393">
        <v>951.67799999999988</v>
      </c>
      <c r="K39" s="33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  <c r="IW39" s="49"/>
      <c r="IX39" s="49"/>
      <c r="IY39" s="49"/>
      <c r="IZ39" s="49"/>
      <c r="JA39" s="49"/>
      <c r="JB39" s="49"/>
      <c r="JC39" s="49"/>
      <c r="JD39" s="49"/>
      <c r="JE39" s="49"/>
      <c r="JF39" s="49"/>
      <c r="JG39" s="49"/>
      <c r="JH39" s="49"/>
      <c r="JI39" s="49"/>
      <c r="JJ39" s="49"/>
      <c r="JK39" s="49"/>
      <c r="JL39" s="49"/>
      <c r="JM39" s="49"/>
      <c r="JN39" s="49"/>
      <c r="JO39" s="49"/>
      <c r="JP39" s="49"/>
      <c r="JQ39" s="49"/>
      <c r="JR39" s="49"/>
      <c r="JS39" s="49"/>
      <c r="JT39" s="49"/>
      <c r="JU39" s="49"/>
      <c r="JV39" s="49"/>
      <c r="JW39" s="49"/>
      <c r="JX39" s="49"/>
      <c r="JY39" s="49"/>
      <c r="JZ39" s="49"/>
      <c r="KA39" s="49"/>
      <c r="KB39" s="49"/>
      <c r="KC39" s="49"/>
      <c r="KD39" s="49"/>
      <c r="KE39" s="49"/>
      <c r="KF39" s="49"/>
      <c r="KG39" s="49"/>
      <c r="KH39" s="49"/>
      <c r="KI39" s="49"/>
      <c r="KJ39" s="49"/>
      <c r="KK39" s="49"/>
      <c r="KL39" s="49"/>
      <c r="KM39" s="49"/>
      <c r="KN39" s="49"/>
      <c r="KO39" s="49"/>
      <c r="KP39" s="49"/>
      <c r="KQ39" s="49"/>
      <c r="KR39" s="49"/>
      <c r="KS39" s="49"/>
      <c r="KT39" s="49"/>
      <c r="KU39" s="49"/>
      <c r="KV39" s="49"/>
      <c r="KW39" s="49"/>
      <c r="KX39" s="49"/>
      <c r="KY39" s="49"/>
      <c r="KZ39" s="49"/>
      <c r="LA39" s="49"/>
      <c r="LB39" s="49"/>
      <c r="LC39" s="49"/>
      <c r="LD39" s="49"/>
      <c r="LE39" s="49"/>
      <c r="LF39" s="49"/>
      <c r="LG39" s="49"/>
      <c r="LH39" s="49"/>
      <c r="LI39" s="49"/>
      <c r="LJ39" s="49"/>
      <c r="LK39" s="49"/>
      <c r="LL39" s="49"/>
      <c r="LM39" s="49"/>
      <c r="LN39" s="49"/>
      <c r="LO39" s="49"/>
      <c r="LP39" s="49"/>
      <c r="LQ39" s="49"/>
      <c r="LR39" s="49"/>
      <c r="LS39" s="49"/>
      <c r="LT39" s="49"/>
      <c r="LU39" s="49"/>
      <c r="LV39" s="49"/>
      <c r="LW39" s="49"/>
      <c r="LX39" s="49"/>
      <c r="LY39" s="49"/>
      <c r="LZ39" s="49"/>
      <c r="MA39" s="49"/>
      <c r="MB39" s="49"/>
      <c r="MC39" s="49"/>
      <c r="MD39" s="49"/>
      <c r="ME39" s="49"/>
      <c r="MF39" s="49"/>
      <c r="MG39" s="49"/>
      <c r="MH39" s="49"/>
      <c r="MI39" s="49"/>
      <c r="MJ39" s="49"/>
      <c r="MK39" s="49"/>
      <c r="ML39" s="49"/>
      <c r="MM39" s="49"/>
      <c r="MN39" s="49"/>
      <c r="MO39" s="49"/>
      <c r="MP39" s="49"/>
      <c r="MQ39" s="49"/>
      <c r="MR39" s="49"/>
      <c r="MS39" s="49"/>
      <c r="MT39" s="49"/>
      <c r="MU39" s="49"/>
      <c r="MV39" s="49"/>
      <c r="MW39" s="49"/>
      <c r="MX39" s="49"/>
      <c r="MY39" s="49"/>
      <c r="MZ39" s="49"/>
      <c r="NA39" s="49"/>
      <c r="NB39" s="49"/>
      <c r="NC39" s="49"/>
      <c r="ND39" s="49"/>
      <c r="NE39" s="49"/>
      <c r="NF39" s="49"/>
      <c r="NG39" s="49"/>
      <c r="NH39" s="49"/>
      <c r="NI39" s="49"/>
      <c r="NJ39" s="49"/>
      <c r="NK39" s="49"/>
      <c r="NL39" s="49"/>
      <c r="NM39" s="49"/>
      <c r="NN39" s="49"/>
      <c r="NO39" s="49"/>
      <c r="NP39" s="49"/>
      <c r="NQ39" s="49"/>
      <c r="NR39" s="49"/>
      <c r="NS39" s="49"/>
      <c r="NT39" s="49"/>
      <c r="NU39" s="49"/>
      <c r="NV39" s="49"/>
      <c r="NW39" s="49"/>
      <c r="NX39" s="49"/>
      <c r="NY39" s="49"/>
      <c r="NZ39" s="49"/>
      <c r="OA39" s="49"/>
      <c r="OB39" s="49"/>
      <c r="OC39" s="49"/>
      <c r="OD39" s="49"/>
      <c r="OE39" s="49"/>
      <c r="OF39" s="49"/>
      <c r="OG39" s="49"/>
      <c r="OH39" s="49"/>
      <c r="OI39" s="49"/>
      <c r="OJ39" s="49"/>
      <c r="OK39" s="49"/>
      <c r="OL39" s="49"/>
      <c r="OM39" s="49"/>
      <c r="ON39" s="49"/>
      <c r="OO39" s="49"/>
      <c r="OP39" s="49"/>
      <c r="OQ39" s="49"/>
      <c r="OR39" s="49"/>
      <c r="OS39" s="49"/>
      <c r="OT39" s="49"/>
      <c r="OU39" s="49"/>
      <c r="OV39" s="49"/>
      <c r="OW39" s="49"/>
      <c r="OX39" s="49"/>
      <c r="OY39" s="49"/>
      <c r="OZ39" s="49"/>
      <c r="PA39" s="49"/>
      <c r="PB39" s="49"/>
      <c r="PC39" s="49"/>
      <c r="PD39" s="49"/>
      <c r="PE39" s="49"/>
      <c r="PF39" s="49"/>
      <c r="PG39" s="49"/>
      <c r="PH39" s="49"/>
      <c r="PI39" s="49"/>
      <c r="PJ39" s="49"/>
      <c r="PK39" s="49"/>
      <c r="PL39" s="49"/>
      <c r="PM39" s="49"/>
      <c r="PN39" s="49"/>
      <c r="PO39" s="49"/>
      <c r="PP39" s="49"/>
      <c r="PQ39" s="49"/>
      <c r="PR39" s="49"/>
      <c r="PS39" s="49"/>
      <c r="PT39" s="49"/>
      <c r="PU39" s="49"/>
      <c r="PV39" s="49"/>
      <c r="PW39" s="49"/>
      <c r="PX39" s="49"/>
      <c r="PY39" s="49"/>
      <c r="PZ39" s="49"/>
      <c r="QA39" s="49"/>
      <c r="QB39" s="49"/>
      <c r="QC39" s="49"/>
      <c r="QD39" s="49"/>
      <c r="QE39" s="49"/>
      <c r="QF39" s="49"/>
      <c r="QG39" s="49"/>
      <c r="QH39" s="49"/>
      <c r="QI39" s="49"/>
      <c r="QJ39" s="49"/>
      <c r="QK39" s="49"/>
      <c r="QL39" s="49"/>
      <c r="QM39" s="49"/>
      <c r="QN39" s="49"/>
      <c r="QO39" s="49"/>
      <c r="QP39" s="49"/>
      <c r="QQ39" s="49"/>
      <c r="QR39" s="49"/>
      <c r="QS39" s="49"/>
      <c r="QT39" s="49"/>
      <c r="QU39" s="49"/>
      <c r="QV39" s="49"/>
      <c r="QW39" s="49"/>
      <c r="QX39" s="49"/>
      <c r="QY39" s="49"/>
      <c r="QZ39" s="49"/>
      <c r="RA39" s="49"/>
      <c r="RB39" s="49"/>
      <c r="RC39" s="49"/>
      <c r="RD39" s="49"/>
      <c r="RE39" s="49"/>
      <c r="RF39" s="49"/>
      <c r="RG39" s="49"/>
      <c r="RH39" s="49"/>
      <c r="RI39" s="49"/>
      <c r="RJ39" s="49"/>
      <c r="RK39" s="49"/>
      <c r="RL39" s="49"/>
      <c r="RM39" s="49"/>
      <c r="RN39" s="49"/>
      <c r="RO39" s="49"/>
      <c r="RP39" s="49"/>
      <c r="RQ39" s="49"/>
      <c r="RR39" s="49"/>
      <c r="RS39" s="49"/>
      <c r="RT39" s="49"/>
      <c r="RU39" s="49"/>
      <c r="RV39" s="49"/>
      <c r="RW39" s="49"/>
      <c r="RX39" s="49"/>
      <c r="RY39" s="49"/>
      <c r="RZ39" s="49"/>
      <c r="SA39" s="49"/>
      <c r="SB39" s="49"/>
      <c r="SC39" s="49"/>
      <c r="SD39" s="49"/>
      <c r="SE39" s="49"/>
      <c r="SF39" s="49"/>
      <c r="SG39" s="49"/>
      <c r="SH39" s="49"/>
      <c r="SI39" s="49"/>
      <c r="SJ39" s="49"/>
      <c r="SK39" s="49"/>
      <c r="SL39" s="49"/>
      <c r="SM39" s="49"/>
      <c r="SN39" s="49"/>
      <c r="SO39" s="49"/>
      <c r="SP39" s="49"/>
      <c r="SQ39" s="49"/>
      <c r="SR39" s="49"/>
      <c r="SS39" s="49"/>
      <c r="ST39" s="49"/>
      <c r="SU39" s="49"/>
      <c r="SV39" s="49"/>
      <c r="SW39" s="49"/>
      <c r="SX39" s="49"/>
      <c r="SY39" s="49"/>
      <c r="SZ39" s="49"/>
      <c r="TA39" s="49"/>
      <c r="TB39" s="49"/>
      <c r="TC39" s="49"/>
      <c r="TD39" s="49"/>
      <c r="TE39" s="49"/>
      <c r="TF39" s="49"/>
      <c r="TG39" s="49"/>
      <c r="TH39" s="49"/>
      <c r="TI39" s="49"/>
      <c r="TJ39" s="49"/>
      <c r="TK39" s="49"/>
      <c r="TL39" s="49"/>
      <c r="TM39" s="49"/>
      <c r="TN39" s="49"/>
      <c r="TO39" s="49"/>
      <c r="TP39" s="49"/>
      <c r="TQ39" s="49"/>
      <c r="TR39" s="49"/>
      <c r="TS39" s="49"/>
      <c r="TT39" s="49"/>
      <c r="TU39" s="49"/>
      <c r="TV39" s="49"/>
      <c r="TW39" s="49"/>
      <c r="TX39" s="49"/>
      <c r="TY39" s="49"/>
      <c r="TZ39" s="49"/>
      <c r="UA39" s="49"/>
      <c r="UB39" s="49"/>
      <c r="UC39" s="49"/>
      <c r="UD39" s="49"/>
      <c r="UE39" s="49"/>
      <c r="UF39" s="49"/>
      <c r="UG39" s="49"/>
      <c r="UH39" s="49"/>
      <c r="UI39" s="49"/>
      <c r="UJ39" s="49"/>
      <c r="UK39" s="49"/>
      <c r="UL39" s="49"/>
      <c r="UM39" s="49"/>
      <c r="UN39" s="49"/>
      <c r="UO39" s="49"/>
      <c r="UP39" s="49"/>
      <c r="UQ39" s="49"/>
      <c r="UR39" s="49"/>
      <c r="US39" s="49"/>
      <c r="UT39" s="49"/>
      <c r="UU39" s="49"/>
      <c r="UV39" s="49"/>
      <c r="UW39" s="49"/>
      <c r="UX39" s="49"/>
      <c r="UY39" s="49"/>
      <c r="UZ39" s="49"/>
      <c r="VA39" s="49"/>
      <c r="VB39" s="49"/>
      <c r="VC39" s="49"/>
      <c r="VD39" s="49"/>
      <c r="VE39" s="49"/>
      <c r="VF39" s="49"/>
      <c r="VG39" s="49"/>
      <c r="VH39" s="49"/>
      <c r="VI39" s="49"/>
      <c r="VJ39" s="49"/>
      <c r="VK39" s="49"/>
      <c r="VL39" s="49"/>
      <c r="VM39" s="49"/>
      <c r="VN39" s="49"/>
      <c r="VO39" s="49"/>
      <c r="VP39" s="49"/>
      <c r="VQ39" s="49"/>
      <c r="VR39" s="49"/>
      <c r="VS39" s="49"/>
      <c r="VT39" s="49"/>
      <c r="VU39" s="49"/>
      <c r="VV39" s="49"/>
      <c r="VW39" s="49"/>
      <c r="VX39" s="49"/>
      <c r="VY39" s="49"/>
      <c r="VZ39" s="49"/>
      <c r="WA39" s="49"/>
      <c r="WB39" s="49"/>
      <c r="WC39" s="49"/>
      <c r="WD39" s="49"/>
      <c r="WE39" s="49"/>
      <c r="WF39" s="49"/>
      <c r="WG39" s="49"/>
      <c r="WH39" s="49"/>
      <c r="WI39" s="49"/>
      <c r="WJ39" s="49"/>
      <c r="WK39" s="49"/>
      <c r="WL39" s="49"/>
      <c r="WM39" s="49"/>
      <c r="WN39" s="49"/>
      <c r="WO39" s="49"/>
      <c r="WP39" s="49"/>
      <c r="WQ39" s="49"/>
      <c r="WR39" s="49"/>
      <c r="WS39" s="49"/>
      <c r="WT39" s="49"/>
      <c r="WU39" s="49"/>
      <c r="WV39" s="49"/>
      <c r="WW39" s="49"/>
      <c r="WX39" s="49"/>
      <c r="WY39" s="49"/>
      <c r="WZ39" s="49"/>
      <c r="XA39" s="49"/>
      <c r="XB39" s="49"/>
      <c r="XC39" s="49"/>
      <c r="XD39" s="49"/>
      <c r="XE39" s="49"/>
      <c r="XF39" s="49"/>
      <c r="XG39" s="49"/>
      <c r="XH39" s="49"/>
      <c r="XI39" s="49"/>
      <c r="XJ39" s="49"/>
      <c r="XK39" s="49"/>
      <c r="XL39" s="49"/>
      <c r="XM39" s="49"/>
      <c r="XN39" s="49"/>
      <c r="XO39" s="49"/>
      <c r="XP39" s="49"/>
      <c r="XQ39" s="49"/>
      <c r="XR39" s="49"/>
      <c r="XS39" s="49"/>
      <c r="XT39" s="49"/>
      <c r="XU39" s="49"/>
      <c r="XV39" s="49"/>
      <c r="XW39" s="49"/>
      <c r="XX39" s="49"/>
      <c r="XY39" s="49"/>
      <c r="XZ39" s="49"/>
      <c r="YA39" s="49"/>
      <c r="YB39" s="49"/>
      <c r="YC39" s="49"/>
      <c r="YD39" s="49"/>
      <c r="YE39" s="49"/>
      <c r="YF39" s="49"/>
      <c r="YG39" s="49"/>
      <c r="YH39" s="49"/>
      <c r="YI39" s="49"/>
      <c r="YJ39" s="49"/>
      <c r="YK39" s="49"/>
      <c r="YL39" s="49"/>
      <c r="YM39" s="49"/>
      <c r="YN39" s="49"/>
      <c r="YO39" s="49"/>
      <c r="YP39" s="49"/>
      <c r="YQ39" s="49"/>
      <c r="YR39" s="49"/>
      <c r="YS39" s="49"/>
      <c r="YT39" s="49"/>
      <c r="YU39" s="49"/>
      <c r="YV39" s="49"/>
      <c r="YW39" s="49"/>
      <c r="YX39" s="49"/>
      <c r="YY39" s="49"/>
      <c r="YZ39" s="49"/>
      <c r="ZA39" s="49"/>
      <c r="ZB39" s="49"/>
      <c r="ZC39" s="49"/>
      <c r="ZD39" s="49"/>
      <c r="ZE39" s="49"/>
      <c r="ZF39" s="49"/>
      <c r="ZG39" s="49"/>
      <c r="ZH39" s="49"/>
      <c r="ZI39" s="49"/>
      <c r="ZJ39" s="49"/>
      <c r="ZK39" s="49"/>
      <c r="ZL39" s="49"/>
      <c r="ZM39" s="49"/>
      <c r="ZN39" s="49"/>
      <c r="ZO39" s="49"/>
      <c r="ZP39" s="49"/>
      <c r="ZQ39" s="49"/>
      <c r="ZR39" s="49"/>
      <c r="ZS39" s="49"/>
      <c r="ZT39" s="49"/>
      <c r="ZU39" s="49"/>
      <c r="ZV39" s="49"/>
      <c r="ZW39" s="49"/>
      <c r="ZX39" s="49"/>
      <c r="ZY39" s="49"/>
      <c r="ZZ39" s="49"/>
      <c r="AAA39" s="49"/>
      <c r="AAB39" s="49"/>
      <c r="AAC39" s="49"/>
      <c r="AAD39" s="49"/>
      <c r="AAE39" s="49"/>
      <c r="AAF39" s="49"/>
      <c r="AAG39" s="49"/>
      <c r="AAH39" s="49"/>
      <c r="AAI39" s="49"/>
      <c r="AAJ39" s="49"/>
      <c r="AAK39" s="49"/>
      <c r="AAL39" s="49"/>
      <c r="AAM39" s="49"/>
      <c r="AAN39" s="49"/>
      <c r="AAO39" s="49"/>
      <c r="AAP39" s="49"/>
      <c r="AAQ39" s="49"/>
      <c r="AAR39" s="49"/>
      <c r="AAS39" s="49"/>
      <c r="AAT39" s="49"/>
      <c r="AAU39" s="49"/>
      <c r="AAV39" s="49"/>
      <c r="AAW39" s="49"/>
      <c r="AAX39" s="49"/>
      <c r="AAY39" s="49"/>
      <c r="AAZ39" s="49"/>
      <c r="ABA39" s="49"/>
      <c r="ABB39" s="49"/>
      <c r="ABC39" s="49"/>
      <c r="ABD39" s="49"/>
      <c r="ABE39" s="49"/>
      <c r="ABF39" s="49"/>
      <c r="ABG39" s="49"/>
      <c r="ABH39" s="49"/>
      <c r="ABI39" s="49"/>
      <c r="ABJ39" s="49"/>
      <c r="ABK39" s="49"/>
      <c r="ABL39" s="49"/>
      <c r="ABM39" s="49"/>
      <c r="ABN39" s="49"/>
      <c r="ABO39" s="49"/>
      <c r="ABP39" s="49"/>
      <c r="ABQ39" s="49"/>
      <c r="ABR39" s="49"/>
      <c r="ABS39" s="49"/>
      <c r="ABT39" s="49"/>
      <c r="ABU39" s="49"/>
      <c r="ABV39" s="49"/>
      <c r="ABW39" s="49"/>
      <c r="ABX39" s="49"/>
      <c r="ABY39" s="49"/>
      <c r="ABZ39" s="49"/>
      <c r="ACA39" s="49"/>
      <c r="ACB39" s="49"/>
      <c r="ACC39" s="49"/>
      <c r="ACD39" s="49"/>
      <c r="ACE39" s="49"/>
      <c r="ACF39" s="49"/>
      <c r="ACG39" s="49"/>
      <c r="ACH39" s="49"/>
      <c r="ACI39" s="49"/>
      <c r="ACJ39" s="49"/>
      <c r="ACK39" s="49"/>
      <c r="ACL39" s="49"/>
      <c r="ACM39" s="49"/>
      <c r="ACN39" s="49"/>
      <c r="ACO39" s="49"/>
      <c r="ACP39" s="49"/>
      <c r="ACQ39" s="49"/>
      <c r="ACR39" s="49"/>
      <c r="ACS39" s="49"/>
      <c r="ACT39" s="49"/>
      <c r="ACU39" s="49"/>
      <c r="ACV39" s="49"/>
      <c r="ACW39" s="49"/>
      <c r="ACX39" s="49"/>
      <c r="ACY39" s="49"/>
      <c r="ACZ39" s="49"/>
      <c r="ADA39" s="49"/>
      <c r="ADB39" s="49"/>
      <c r="ADC39" s="49"/>
      <c r="ADD39" s="49"/>
      <c r="ADE39" s="49"/>
      <c r="ADF39" s="49"/>
      <c r="ADG39" s="49"/>
      <c r="ADH39" s="49"/>
      <c r="ADI39" s="49"/>
      <c r="ADJ39" s="49"/>
      <c r="ADK39" s="49"/>
      <c r="ADL39" s="49"/>
      <c r="ADM39" s="49"/>
      <c r="ADN39" s="49"/>
      <c r="ADO39" s="49"/>
      <c r="ADP39" s="49"/>
      <c r="ADQ39" s="49"/>
      <c r="ADR39" s="49"/>
      <c r="ADS39" s="49"/>
      <c r="ADT39" s="49"/>
      <c r="ADU39" s="49"/>
      <c r="ADV39" s="49"/>
      <c r="ADW39" s="49"/>
      <c r="ADX39" s="49"/>
      <c r="ADY39" s="49"/>
      <c r="ADZ39" s="49"/>
      <c r="AEA39" s="49"/>
      <c r="AEB39" s="49"/>
      <c r="AEC39" s="49"/>
      <c r="AED39" s="49"/>
      <c r="AEE39" s="49"/>
      <c r="AEF39" s="49"/>
      <c r="AEG39" s="49"/>
      <c r="AEH39" s="49"/>
      <c r="AEI39" s="49"/>
      <c r="AEJ39" s="49"/>
      <c r="AEK39" s="49"/>
      <c r="AEL39" s="49"/>
      <c r="AEM39" s="49"/>
      <c r="AEN39" s="49"/>
      <c r="AEO39" s="49"/>
      <c r="AEP39" s="49"/>
      <c r="AEQ39" s="49"/>
      <c r="AER39" s="49"/>
      <c r="AES39" s="49"/>
      <c r="AET39" s="49"/>
      <c r="AEU39" s="49"/>
      <c r="AEV39" s="49"/>
      <c r="AEW39" s="49"/>
      <c r="AEX39" s="49"/>
      <c r="AEY39" s="49"/>
      <c r="AEZ39" s="49"/>
      <c r="AFA39" s="49"/>
      <c r="AFB39" s="49"/>
      <c r="AFC39" s="49"/>
      <c r="AFD39" s="49"/>
      <c r="AFE39" s="49"/>
      <c r="AFF39" s="49"/>
      <c r="AFG39" s="49"/>
      <c r="AFH39" s="49"/>
      <c r="AFI39" s="49"/>
      <c r="AFJ39" s="49"/>
      <c r="AFK39" s="49"/>
      <c r="AFL39" s="49"/>
      <c r="AFM39" s="49"/>
      <c r="AFN39" s="49"/>
      <c r="AFO39" s="49"/>
      <c r="AFP39" s="49"/>
      <c r="AFQ39" s="49"/>
      <c r="AFR39" s="49"/>
      <c r="AFS39" s="49"/>
      <c r="AFT39" s="49"/>
      <c r="AFU39" s="49"/>
      <c r="AFV39" s="49"/>
      <c r="AFW39" s="49"/>
      <c r="AFX39" s="49"/>
      <c r="AFY39" s="49"/>
      <c r="AFZ39" s="49"/>
      <c r="AGA39" s="49"/>
      <c r="AGB39" s="49"/>
      <c r="AGC39" s="49"/>
      <c r="AGD39" s="49"/>
      <c r="AGE39" s="49"/>
      <c r="AGF39" s="49"/>
      <c r="AGG39" s="49"/>
      <c r="AGH39" s="49"/>
      <c r="AGI39" s="49"/>
      <c r="AGJ39" s="49"/>
      <c r="AGK39" s="49"/>
      <c r="AGL39" s="49"/>
      <c r="AGM39" s="49"/>
      <c r="AGN39" s="49"/>
      <c r="AGO39" s="49"/>
      <c r="AGP39" s="49"/>
      <c r="AGQ39" s="49"/>
      <c r="AGR39" s="49"/>
      <c r="AGS39" s="49"/>
      <c r="AGT39" s="49"/>
      <c r="AGU39" s="49"/>
      <c r="AGV39" s="49"/>
      <c r="AGW39" s="49"/>
      <c r="AGX39" s="49"/>
      <c r="AGY39" s="49"/>
      <c r="AGZ39" s="49"/>
      <c r="AHA39" s="49"/>
      <c r="AHB39" s="49"/>
      <c r="AHC39" s="49"/>
      <c r="AHD39" s="49"/>
      <c r="AHE39" s="49"/>
      <c r="AHF39" s="49"/>
      <c r="AHG39" s="49"/>
      <c r="AHH39" s="49"/>
      <c r="AHI39" s="49"/>
      <c r="AHJ39" s="49"/>
      <c r="AHK39" s="49"/>
      <c r="AHL39" s="49"/>
      <c r="AHM39" s="49"/>
      <c r="AHN39" s="49"/>
      <c r="AHO39" s="49"/>
      <c r="AHP39" s="49"/>
      <c r="AHQ39" s="49"/>
      <c r="AHR39" s="49"/>
      <c r="AHS39" s="49"/>
      <c r="AHT39" s="50"/>
    </row>
    <row r="40" spans="1:1005" ht="24" x14ac:dyDescent="0.25">
      <c r="A40" s="439"/>
      <c r="B40" s="445"/>
      <c r="C40" s="403" t="s">
        <v>53</v>
      </c>
      <c r="D40" s="404">
        <v>180</v>
      </c>
      <c r="E40" s="405">
        <v>2671.36</v>
      </c>
      <c r="F40" s="406"/>
      <c r="G40" s="406">
        <v>951.67799999999988</v>
      </c>
      <c r="H40" s="404"/>
      <c r="I40" s="407">
        <v>3244.43</v>
      </c>
      <c r="J40" s="408">
        <v>6867.4679999999998</v>
      </c>
      <c r="K40" s="33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</row>
    <row r="41" spans="1:1005" ht="28.15" customHeight="1" x14ac:dyDescent="0.25">
      <c r="A41" s="439"/>
      <c r="B41" s="446" t="s">
        <v>54</v>
      </c>
      <c r="C41" s="446"/>
      <c r="D41" s="33">
        <v>33</v>
      </c>
      <c r="E41" s="33">
        <v>16.04</v>
      </c>
      <c r="F41" s="58"/>
      <c r="G41" s="58"/>
      <c r="H41" s="33"/>
      <c r="I41" s="34">
        <v>665.49</v>
      </c>
      <c r="J41" s="35">
        <v>681.53</v>
      </c>
      <c r="K41" s="33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</row>
    <row r="42" spans="1:1005" x14ac:dyDescent="0.25">
      <c r="A42" s="439"/>
      <c r="B42" s="64" t="s">
        <v>55</v>
      </c>
      <c r="C42" s="64"/>
      <c r="D42" s="396">
        <v>144</v>
      </c>
      <c r="E42" s="371">
        <v>1837.37</v>
      </c>
      <c r="F42" s="51"/>
      <c r="G42" s="52"/>
      <c r="H42" s="33"/>
      <c r="I42" s="394">
        <v>1967.2</v>
      </c>
      <c r="J42" s="395">
        <v>3804.5700000000006</v>
      </c>
      <c r="K42" s="33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</row>
    <row r="43" spans="1:1005" x14ac:dyDescent="0.25">
      <c r="A43" s="439"/>
      <c r="B43" s="31" t="s">
        <v>56</v>
      </c>
      <c r="C43" s="31"/>
      <c r="D43" s="396">
        <v>447</v>
      </c>
      <c r="E43" s="371">
        <v>1215.76</v>
      </c>
      <c r="F43" s="51"/>
      <c r="G43" s="52"/>
      <c r="H43" s="33"/>
      <c r="I43" s="394">
        <v>1214.0699999999997</v>
      </c>
      <c r="J43" s="397">
        <v>2429.83</v>
      </c>
      <c r="K43" s="33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</row>
    <row r="44" spans="1:1005" x14ac:dyDescent="0.25">
      <c r="A44" s="439"/>
      <c r="B44" s="447" t="s">
        <v>57</v>
      </c>
      <c r="C44" s="447"/>
      <c r="D44" s="33">
        <v>7201</v>
      </c>
      <c r="E44" s="33"/>
      <c r="F44" s="65"/>
      <c r="G44" s="66"/>
      <c r="H44" s="67"/>
      <c r="I44" s="34" t="s">
        <v>161</v>
      </c>
      <c r="J44" s="35" t="s">
        <v>161</v>
      </c>
      <c r="K44" s="339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</row>
    <row r="45" spans="1:1005" x14ac:dyDescent="0.25">
      <c r="A45" s="439"/>
      <c r="B45" s="446" t="s">
        <v>58</v>
      </c>
      <c r="C45" s="14" t="s">
        <v>59</v>
      </c>
      <c r="D45" s="33">
        <v>28</v>
      </c>
      <c r="E45" s="33">
        <v>753.15</v>
      </c>
      <c r="F45" s="51"/>
      <c r="G45" s="52"/>
      <c r="H45" s="33"/>
      <c r="I45" s="34">
        <v>1014.52</v>
      </c>
      <c r="J45" s="35">
        <v>1767.6699999999996</v>
      </c>
      <c r="K45" s="33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</row>
    <row r="46" spans="1:1005" x14ac:dyDescent="0.25">
      <c r="A46" s="439"/>
      <c r="B46" s="446"/>
      <c r="C46" s="14" t="s">
        <v>60</v>
      </c>
      <c r="D46" s="33">
        <v>27</v>
      </c>
      <c r="E46" s="33">
        <v>497.83</v>
      </c>
      <c r="F46" s="51"/>
      <c r="G46" s="52"/>
      <c r="H46" s="33"/>
      <c r="I46" s="34">
        <v>786.82999999999993</v>
      </c>
      <c r="J46" s="35">
        <v>1284.6599999999999</v>
      </c>
      <c r="K46" s="33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</row>
    <row r="47" spans="1:1005" ht="24" x14ac:dyDescent="0.25">
      <c r="A47" s="439"/>
      <c r="B47" s="446"/>
      <c r="C47" s="54" t="s">
        <v>61</v>
      </c>
      <c r="D47" s="68">
        <v>55</v>
      </c>
      <c r="E47" s="68">
        <v>1250.98</v>
      </c>
      <c r="F47" s="68">
        <v>0</v>
      </c>
      <c r="G47" s="68">
        <v>0</v>
      </c>
      <c r="H47" s="68">
        <v>0</v>
      </c>
      <c r="I47" s="389">
        <v>1801.35</v>
      </c>
      <c r="J47" s="365">
        <v>3052.33</v>
      </c>
      <c r="K47" s="33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</row>
    <row r="48" spans="1:1005" ht="15.75" thickBot="1" x14ac:dyDescent="0.3">
      <c r="A48" s="440"/>
      <c r="B48" s="431" t="s">
        <v>62</v>
      </c>
      <c r="C48" s="431"/>
      <c r="D48" s="69"/>
      <c r="E48" s="69">
        <f>E28+E29+E30+E31+E32+E33+E34+E37+E40+E41+E42+E43+E44+E47</f>
        <v>131372.24033999999</v>
      </c>
      <c r="F48" s="69">
        <f t="shared" ref="F48:J48" si="0">F28+F29+F30+F31+F32+F33+F34+F37+F40+F41+F42+F43+F44+F47</f>
        <v>0</v>
      </c>
      <c r="G48" s="69">
        <f t="shared" si="0"/>
        <v>951.67799999999988</v>
      </c>
      <c r="H48" s="69">
        <f t="shared" si="0"/>
        <v>0</v>
      </c>
      <c r="I48" s="69">
        <f t="shared" si="0"/>
        <v>296351.17444999993</v>
      </c>
      <c r="J48" s="69">
        <f t="shared" si="0"/>
        <v>428675.09279000014</v>
      </c>
      <c r="K48" s="339"/>
      <c r="L48" s="400"/>
      <c r="M48" s="400"/>
      <c r="N48" s="400"/>
      <c r="O48" s="400"/>
      <c r="P48" s="400"/>
      <c r="Q48" s="400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</row>
    <row r="49" spans="1:904" ht="25.9" customHeight="1" thickBot="1" x14ac:dyDescent="0.3">
      <c r="A49" s="432" t="s">
        <v>63</v>
      </c>
      <c r="B49" s="436" t="s">
        <v>64</v>
      </c>
      <c r="C49" s="436"/>
      <c r="D49" s="73">
        <f>'Occ non ventilé'!D10</f>
        <v>10</v>
      </c>
      <c r="E49" s="74">
        <f>'Occ non ventilé'!E10</f>
        <v>339.14</v>
      </c>
      <c r="F49" s="74"/>
      <c r="G49" s="74"/>
      <c r="H49" s="75"/>
      <c r="I49" s="76"/>
      <c r="J49" s="381">
        <v>339.14</v>
      </c>
      <c r="K49" s="339"/>
      <c r="L49" s="49"/>
      <c r="M49" s="49"/>
      <c r="N49" s="400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77"/>
    </row>
    <row r="50" spans="1:904" ht="25.15" customHeight="1" thickBot="1" x14ac:dyDescent="0.3">
      <c r="A50" s="432"/>
      <c r="B50" s="437" t="s">
        <v>65</v>
      </c>
      <c r="C50" s="437"/>
      <c r="D50" s="78">
        <f>'Occ non ventilé'!D11</f>
        <v>74</v>
      </c>
      <c r="E50" s="79">
        <f>'Occ non ventilé'!E11</f>
        <v>1538.73</v>
      </c>
      <c r="F50" s="79"/>
      <c r="G50" s="79"/>
      <c r="H50" s="80"/>
      <c r="I50" s="81"/>
      <c r="J50" s="88">
        <v>1538.73</v>
      </c>
      <c r="K50" s="33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9"/>
      <c r="RI50" s="49"/>
      <c r="RJ50" s="49"/>
      <c r="RK50" s="49"/>
      <c r="RL50" s="49"/>
      <c r="RM50" s="49"/>
      <c r="RN50" s="49"/>
      <c r="RO50" s="49"/>
      <c r="RP50" s="49"/>
      <c r="RQ50" s="49"/>
      <c r="RR50" s="49"/>
      <c r="RS50" s="49"/>
      <c r="RT50" s="49"/>
      <c r="RU50" s="49"/>
      <c r="RV50" s="49"/>
      <c r="RW50" s="49"/>
      <c r="RX50" s="49"/>
      <c r="RY50" s="49"/>
      <c r="RZ50" s="49"/>
      <c r="SA50" s="49"/>
      <c r="SB50" s="49"/>
      <c r="SC50" s="49"/>
      <c r="SD50" s="49"/>
      <c r="SE50" s="49"/>
      <c r="SF50" s="49"/>
      <c r="SG50" s="49"/>
      <c r="SH50" s="49"/>
      <c r="SI50" s="49"/>
      <c r="SJ50" s="49"/>
      <c r="SK50" s="49"/>
      <c r="SL50" s="49"/>
      <c r="SM50" s="49"/>
      <c r="SN50" s="49"/>
      <c r="SO50" s="49"/>
      <c r="SP50" s="49"/>
      <c r="SQ50" s="49"/>
      <c r="SR50" s="49"/>
      <c r="SS50" s="49"/>
      <c r="ST50" s="49"/>
      <c r="SU50" s="49"/>
      <c r="SV50" s="49"/>
      <c r="SW50" s="49"/>
      <c r="SX50" s="49"/>
      <c r="SY50" s="49"/>
      <c r="SZ50" s="49"/>
      <c r="TA50" s="49"/>
      <c r="TB50" s="49"/>
      <c r="TC50" s="49"/>
      <c r="TD50" s="49"/>
      <c r="TE50" s="49"/>
      <c r="TF50" s="49"/>
      <c r="TG50" s="49"/>
      <c r="TH50" s="49"/>
      <c r="TI50" s="49"/>
      <c r="TJ50" s="49"/>
      <c r="TK50" s="49"/>
      <c r="TL50" s="49"/>
      <c r="TM50" s="49"/>
      <c r="TN50" s="49"/>
      <c r="TO50" s="49"/>
      <c r="TP50" s="49"/>
      <c r="TQ50" s="49"/>
      <c r="TR50" s="49"/>
      <c r="TS50" s="49"/>
      <c r="TT50" s="49"/>
      <c r="TU50" s="49"/>
      <c r="TV50" s="49"/>
      <c r="TW50" s="49"/>
      <c r="TX50" s="49"/>
      <c r="TY50" s="49"/>
      <c r="TZ50" s="49"/>
      <c r="UA50" s="49"/>
      <c r="UB50" s="49"/>
      <c r="UC50" s="49"/>
      <c r="UD50" s="49"/>
      <c r="UE50" s="49"/>
      <c r="UF50" s="49"/>
      <c r="UG50" s="49"/>
      <c r="UH50" s="49"/>
      <c r="UI50" s="49"/>
      <c r="UJ50" s="49"/>
      <c r="UK50" s="49"/>
      <c r="UL50" s="49"/>
      <c r="UM50" s="49"/>
      <c r="UN50" s="49"/>
      <c r="UO50" s="49"/>
      <c r="UP50" s="49"/>
      <c r="UQ50" s="49"/>
      <c r="UR50" s="49"/>
      <c r="US50" s="49"/>
      <c r="UT50" s="49"/>
      <c r="UU50" s="49"/>
      <c r="UV50" s="49"/>
      <c r="UW50" s="49"/>
      <c r="UX50" s="49"/>
      <c r="UY50" s="49"/>
      <c r="UZ50" s="49"/>
      <c r="VA50" s="49"/>
      <c r="VB50" s="49"/>
      <c r="VC50" s="49"/>
      <c r="VD50" s="49"/>
      <c r="VE50" s="49"/>
      <c r="VF50" s="49"/>
      <c r="VG50" s="49"/>
      <c r="VH50" s="49"/>
      <c r="VI50" s="49"/>
      <c r="VJ50" s="49"/>
      <c r="VK50" s="49"/>
      <c r="VL50" s="49"/>
      <c r="VM50" s="49"/>
      <c r="VN50" s="49"/>
      <c r="VO50" s="49"/>
      <c r="VP50" s="49"/>
      <c r="VQ50" s="49"/>
      <c r="VR50" s="49"/>
      <c r="VS50" s="49"/>
      <c r="VT50" s="49"/>
      <c r="VU50" s="49"/>
      <c r="VV50" s="49"/>
      <c r="VW50" s="49"/>
      <c r="VX50" s="49"/>
      <c r="VY50" s="49"/>
      <c r="VZ50" s="49"/>
      <c r="WA50" s="49"/>
      <c r="WB50" s="49"/>
      <c r="WC50" s="49"/>
      <c r="WD50" s="49"/>
      <c r="WE50" s="49"/>
      <c r="WF50" s="49"/>
      <c r="WG50" s="49"/>
      <c r="WH50" s="49"/>
      <c r="WI50" s="49"/>
      <c r="WJ50" s="49"/>
      <c r="WK50" s="49"/>
      <c r="WL50" s="49"/>
      <c r="WM50" s="49"/>
      <c r="WN50" s="49"/>
      <c r="WO50" s="49"/>
      <c r="WP50" s="49"/>
      <c r="WQ50" s="49"/>
      <c r="WR50" s="49"/>
      <c r="WS50" s="49"/>
      <c r="WT50" s="49"/>
      <c r="WU50" s="49"/>
      <c r="WV50" s="49"/>
      <c r="WW50" s="49"/>
      <c r="WX50" s="49"/>
      <c r="WY50" s="49"/>
      <c r="WZ50" s="49"/>
      <c r="XA50" s="49"/>
      <c r="XB50" s="49"/>
      <c r="XC50" s="49"/>
      <c r="XD50" s="49"/>
      <c r="XE50" s="49"/>
      <c r="XF50" s="49"/>
      <c r="XG50" s="49"/>
      <c r="XH50" s="49"/>
      <c r="XI50" s="49"/>
      <c r="XJ50" s="49"/>
      <c r="XK50" s="49"/>
      <c r="XL50" s="49"/>
      <c r="XM50" s="49"/>
      <c r="XN50" s="49"/>
      <c r="XO50" s="49"/>
      <c r="XP50" s="49"/>
      <c r="XQ50" s="49"/>
      <c r="XR50" s="49"/>
      <c r="XS50" s="49"/>
      <c r="XT50" s="49"/>
      <c r="XU50" s="49"/>
      <c r="XV50" s="49"/>
      <c r="XW50" s="49"/>
      <c r="XX50" s="49"/>
      <c r="XY50" s="49"/>
      <c r="XZ50" s="49"/>
      <c r="YA50" s="49"/>
      <c r="YB50" s="49"/>
      <c r="YC50" s="49"/>
      <c r="YD50" s="49"/>
      <c r="YE50" s="49"/>
      <c r="YF50" s="49"/>
      <c r="YG50" s="49"/>
      <c r="YH50" s="49"/>
      <c r="YI50" s="49"/>
      <c r="YJ50" s="49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49"/>
      <c r="AAY50" s="49"/>
      <c r="AAZ50" s="49"/>
      <c r="ABA50" s="49"/>
      <c r="ABB50" s="49"/>
      <c r="ABC50" s="49"/>
      <c r="ABD50" s="49"/>
      <c r="ABE50" s="49"/>
      <c r="ABF50" s="49"/>
      <c r="ABG50" s="49"/>
      <c r="ABH50" s="49"/>
      <c r="ABI50" s="49"/>
      <c r="ABJ50" s="49"/>
      <c r="ABK50" s="49"/>
      <c r="ABL50" s="49"/>
      <c r="ABM50" s="49"/>
      <c r="ABN50" s="49"/>
      <c r="ABO50" s="49"/>
      <c r="ABP50" s="49"/>
      <c r="ABQ50" s="49"/>
      <c r="ABR50" s="49"/>
      <c r="ABS50" s="49"/>
      <c r="ABT50" s="49"/>
      <c r="ABU50" s="49"/>
      <c r="ABV50" s="49"/>
      <c r="ABW50" s="49"/>
      <c r="ABX50" s="49"/>
      <c r="ABY50" s="49"/>
      <c r="ABZ50" s="49"/>
      <c r="ACA50" s="49"/>
      <c r="ACB50" s="49"/>
      <c r="ACC50" s="49"/>
      <c r="ACD50" s="49"/>
      <c r="ACE50" s="49"/>
      <c r="ACF50" s="49"/>
      <c r="ACG50" s="49"/>
      <c r="ACH50" s="49"/>
      <c r="ACI50" s="49"/>
      <c r="ACJ50" s="49"/>
      <c r="ACK50" s="49"/>
      <c r="ACL50" s="49"/>
      <c r="ACM50" s="49"/>
      <c r="ACN50" s="49"/>
      <c r="ACO50" s="49"/>
      <c r="ACP50" s="49"/>
      <c r="ACQ50" s="49"/>
      <c r="ACR50" s="49"/>
      <c r="ACS50" s="49"/>
      <c r="ACT50" s="49"/>
      <c r="ACU50" s="49"/>
      <c r="ACV50" s="49"/>
      <c r="ACW50" s="49"/>
      <c r="ACX50" s="49"/>
      <c r="ACY50" s="49"/>
      <c r="ACZ50" s="49"/>
      <c r="ADA50" s="49"/>
      <c r="ADB50" s="49"/>
      <c r="ADC50" s="49"/>
      <c r="ADD50" s="49"/>
      <c r="ADE50" s="49"/>
      <c r="ADF50" s="49"/>
      <c r="ADG50" s="49"/>
      <c r="ADH50" s="49"/>
      <c r="ADI50" s="49"/>
      <c r="ADJ50" s="49"/>
      <c r="ADK50" s="49"/>
      <c r="ADL50" s="49"/>
      <c r="ADM50" s="49"/>
      <c r="ADN50" s="49"/>
      <c r="ADO50" s="49"/>
      <c r="ADP50" s="49"/>
      <c r="ADQ50" s="49"/>
      <c r="ADR50" s="49"/>
      <c r="ADS50" s="49"/>
      <c r="ADT50" s="49"/>
      <c r="ADU50" s="49"/>
      <c r="ADV50" s="49"/>
      <c r="ADW50" s="49"/>
      <c r="ADX50" s="49"/>
      <c r="ADY50" s="49"/>
      <c r="ADZ50" s="49"/>
      <c r="AEA50" s="49"/>
      <c r="AEB50" s="49"/>
      <c r="AEC50" s="49"/>
      <c r="AED50" s="49"/>
      <c r="AEE50" s="49"/>
      <c r="AEF50" s="49"/>
      <c r="AEG50" s="49"/>
      <c r="AEH50" s="49"/>
      <c r="AEI50" s="49"/>
      <c r="AEJ50" s="49"/>
      <c r="AEK50" s="49"/>
      <c r="AEL50" s="49"/>
      <c r="AEM50" s="49"/>
      <c r="AEN50" s="49"/>
      <c r="AEO50" s="49"/>
      <c r="AEP50" s="49"/>
      <c r="AEQ50" s="49"/>
      <c r="AER50" s="49"/>
      <c r="AES50" s="49"/>
      <c r="AET50" s="49"/>
      <c r="AEU50" s="49"/>
      <c r="AEV50" s="49"/>
      <c r="AEW50" s="49"/>
      <c r="AEX50" s="49"/>
      <c r="AEY50" s="49"/>
      <c r="AEZ50" s="49"/>
      <c r="AFA50" s="49"/>
      <c r="AFB50" s="49"/>
      <c r="AFC50" s="49"/>
      <c r="AFD50" s="49"/>
      <c r="AFE50" s="49"/>
      <c r="AFF50" s="49"/>
      <c r="AFG50" s="49"/>
      <c r="AFH50" s="49"/>
      <c r="AFI50" s="49"/>
      <c r="AFJ50" s="49"/>
      <c r="AFK50" s="49"/>
      <c r="AFL50" s="49"/>
      <c r="AFM50" s="49"/>
      <c r="AFN50" s="49"/>
      <c r="AFO50" s="49"/>
      <c r="AFP50" s="49"/>
      <c r="AFQ50" s="49"/>
      <c r="AFR50" s="49"/>
      <c r="AFS50" s="49"/>
      <c r="AFT50" s="49"/>
      <c r="AFU50" s="49"/>
      <c r="AFV50" s="49"/>
      <c r="AFW50" s="49"/>
      <c r="AFX50" s="49"/>
      <c r="AFY50" s="49"/>
      <c r="AFZ50" s="49"/>
      <c r="AGA50" s="49"/>
      <c r="AGB50" s="49"/>
      <c r="AGC50" s="49"/>
      <c r="AGD50" s="49"/>
      <c r="AGE50" s="49"/>
      <c r="AGF50" s="49"/>
      <c r="AGG50" s="49"/>
      <c r="AGH50" s="49"/>
      <c r="AGI50" s="49"/>
      <c r="AGJ50" s="49"/>
      <c r="AGK50" s="49"/>
      <c r="AGL50" s="49"/>
      <c r="AGM50" s="49"/>
      <c r="AGN50" s="49"/>
      <c r="AGO50" s="49"/>
      <c r="AGP50" s="49"/>
      <c r="AGQ50" s="49"/>
      <c r="AGR50" s="49"/>
      <c r="AGS50" s="49"/>
      <c r="AGT50" s="49"/>
      <c r="AGU50" s="49"/>
      <c r="AGV50" s="49"/>
      <c r="AGW50" s="49"/>
      <c r="AGX50" s="49"/>
      <c r="AGY50" s="49"/>
      <c r="AGZ50" s="49"/>
      <c r="AHA50" s="49"/>
      <c r="AHB50" s="49"/>
      <c r="AHC50" s="49"/>
      <c r="AHD50" s="49"/>
      <c r="AHE50" s="49"/>
      <c r="AHF50" s="49"/>
      <c r="AHG50" s="49"/>
      <c r="AHH50" s="49"/>
      <c r="AHI50" s="49"/>
      <c r="AHJ50" s="49"/>
      <c r="AHK50" s="49"/>
      <c r="AHL50" s="49"/>
      <c r="AHM50" s="49"/>
      <c r="AHN50" s="49"/>
      <c r="AHO50" s="49"/>
      <c r="AHP50" s="49"/>
      <c r="AHQ50" s="49"/>
      <c r="AHR50" s="49"/>
      <c r="AHS50" s="49"/>
      <c r="AHT50" s="77"/>
    </row>
    <row r="51" spans="1:904" ht="15.75" thickBot="1" x14ac:dyDescent="0.3">
      <c r="A51" s="432"/>
      <c r="B51" s="437" t="s">
        <v>66</v>
      </c>
      <c r="C51" s="437"/>
      <c r="D51" s="78">
        <f>'Occ non ventilé'!D12</f>
        <v>40</v>
      </c>
      <c r="F51" s="79">
        <f>'Occ non ventilé'!F12</f>
        <v>527.09</v>
      </c>
      <c r="G51" s="79"/>
      <c r="H51" s="80"/>
      <c r="I51" s="81">
        <f>'Occ non ventilé'!I12</f>
        <v>0</v>
      </c>
      <c r="J51" s="88">
        <v>527.09</v>
      </c>
      <c r="K51" s="33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77"/>
    </row>
    <row r="52" spans="1:904" ht="15.75" thickBot="1" x14ac:dyDescent="0.3">
      <c r="A52" s="432"/>
      <c r="B52" s="437" t="s">
        <v>67</v>
      </c>
      <c r="C52" s="437"/>
      <c r="D52" s="78">
        <f>'Occ non ventilé'!D13</f>
        <v>57</v>
      </c>
      <c r="E52" s="79">
        <f>'Occ non ventilé'!E13</f>
        <v>1069.3499999999999</v>
      </c>
      <c r="F52" s="79"/>
      <c r="G52" s="79"/>
      <c r="H52" s="80"/>
      <c r="I52" s="81"/>
      <c r="J52" s="88">
        <v>1069.3499999999999</v>
      </c>
      <c r="K52" s="33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77"/>
    </row>
    <row r="53" spans="1:904" ht="15.75" thickBot="1" x14ac:dyDescent="0.3">
      <c r="A53" s="432"/>
      <c r="B53" s="437" t="s">
        <v>68</v>
      </c>
      <c r="C53" s="437"/>
      <c r="D53" s="78">
        <f>'Occ non ventilé'!D14</f>
        <v>45</v>
      </c>
      <c r="E53" s="79">
        <f>'Occ non ventilé'!E14</f>
        <v>67.5</v>
      </c>
      <c r="F53" s="79"/>
      <c r="G53" s="79"/>
      <c r="H53" s="80"/>
      <c r="I53" s="81"/>
      <c r="J53" s="88">
        <v>67.5</v>
      </c>
      <c r="K53" s="33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77"/>
    </row>
    <row r="54" spans="1:904" ht="15.75" thickBot="1" x14ac:dyDescent="0.3">
      <c r="A54" s="432"/>
      <c r="B54" s="437" t="s">
        <v>69</v>
      </c>
      <c r="C54" s="437"/>
      <c r="D54" s="78">
        <f>'Occ non ventilé'!D15</f>
        <v>15</v>
      </c>
      <c r="E54" s="79">
        <f>'Occ non ventilé'!E15</f>
        <v>609.66999999999996</v>
      </c>
      <c r="F54" s="79"/>
      <c r="G54" s="79"/>
      <c r="H54" s="80"/>
      <c r="I54" s="81"/>
      <c r="J54" s="88">
        <v>609.66999999999996</v>
      </c>
      <c r="K54" s="33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77"/>
    </row>
    <row r="55" spans="1:904" ht="15.75" thickBot="1" x14ac:dyDescent="0.3">
      <c r="A55" s="432"/>
      <c r="B55" s="437" t="s">
        <v>70</v>
      </c>
      <c r="C55" s="437"/>
      <c r="D55" s="78"/>
      <c r="E55" s="79"/>
      <c r="F55" s="79"/>
      <c r="G55" s="79">
        <v>1559</v>
      </c>
      <c r="H55" s="80"/>
      <c r="I55" s="81"/>
      <c r="J55" s="88">
        <v>1559</v>
      </c>
      <c r="K55" s="33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/>
      <c r="LL55" s="49"/>
      <c r="LM55" s="49"/>
      <c r="LN55" s="49"/>
      <c r="LO55" s="49"/>
      <c r="LP55" s="49"/>
      <c r="LQ55" s="49"/>
      <c r="LR55" s="49"/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/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/>
      <c r="NK55" s="49"/>
      <c r="NL55" s="49"/>
      <c r="NM55" s="49"/>
      <c r="NN55" s="49"/>
      <c r="NO55" s="49"/>
      <c r="NP55" s="49"/>
      <c r="NQ55" s="49"/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/>
      <c r="PB55" s="49"/>
      <c r="PC55" s="49"/>
      <c r="PD55" s="49"/>
      <c r="PE55" s="49"/>
      <c r="PF55" s="49"/>
      <c r="PG55" s="49"/>
      <c r="PH55" s="49"/>
      <c r="PI55" s="49"/>
      <c r="PJ55" s="49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/>
      <c r="QO55" s="49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/>
      <c r="RE55" s="49"/>
      <c r="RF55" s="49"/>
      <c r="RG55" s="49"/>
      <c r="RH55" s="49"/>
      <c r="RI55" s="49"/>
      <c r="RJ55" s="49"/>
      <c r="RK55" s="49"/>
      <c r="RL55" s="49"/>
      <c r="RM55" s="49"/>
      <c r="RN55" s="49"/>
      <c r="RO55" s="49"/>
      <c r="RP55" s="49"/>
      <c r="RQ55" s="49"/>
      <c r="RR55" s="49"/>
      <c r="RS55" s="49"/>
      <c r="RT55" s="49"/>
      <c r="RU55" s="49"/>
      <c r="RV55" s="49"/>
      <c r="RW55" s="49"/>
      <c r="RX55" s="49"/>
      <c r="RY55" s="49"/>
      <c r="RZ55" s="49"/>
      <c r="SA55" s="49"/>
      <c r="SB55" s="49"/>
      <c r="SC55" s="49"/>
      <c r="SD55" s="49"/>
      <c r="SE55" s="49"/>
      <c r="SF55" s="49"/>
      <c r="SG55" s="49"/>
      <c r="SH55" s="49"/>
      <c r="SI55" s="49"/>
      <c r="SJ55" s="49"/>
      <c r="SK55" s="49"/>
      <c r="SL55" s="49"/>
      <c r="SM55" s="49"/>
      <c r="SN55" s="49"/>
      <c r="SO55" s="49"/>
      <c r="SP55" s="49"/>
      <c r="SQ55" s="49"/>
      <c r="SR55" s="49"/>
      <c r="SS55" s="49"/>
      <c r="ST55" s="49"/>
      <c r="SU55" s="49"/>
      <c r="SV55" s="49"/>
      <c r="SW55" s="49"/>
      <c r="SX55" s="49"/>
      <c r="SY55" s="49"/>
      <c r="SZ55" s="49"/>
      <c r="TA55" s="49"/>
      <c r="TB55" s="49"/>
      <c r="TC55" s="49"/>
      <c r="TD55" s="49"/>
      <c r="TE55" s="49"/>
      <c r="TF55" s="49"/>
      <c r="TG55" s="49"/>
      <c r="TH55" s="49"/>
      <c r="TI55" s="49"/>
      <c r="TJ55" s="49"/>
      <c r="TK55" s="49"/>
      <c r="TL55" s="49"/>
      <c r="TM55" s="49"/>
      <c r="TN55" s="49"/>
      <c r="TO55" s="49"/>
      <c r="TP55" s="49"/>
      <c r="TQ55" s="49"/>
      <c r="TR55" s="49"/>
      <c r="TS55" s="49"/>
      <c r="TT55" s="49"/>
      <c r="TU55" s="49"/>
      <c r="TV55" s="49"/>
      <c r="TW55" s="49"/>
      <c r="TX55" s="49"/>
      <c r="TY55" s="49"/>
      <c r="TZ55" s="49"/>
      <c r="UA55" s="49"/>
      <c r="UB55" s="49"/>
      <c r="UC55" s="49"/>
      <c r="UD55" s="49"/>
      <c r="UE55" s="49"/>
      <c r="UF55" s="49"/>
      <c r="UG55" s="49"/>
      <c r="UH55" s="49"/>
      <c r="UI55" s="49"/>
      <c r="UJ55" s="49"/>
      <c r="UK55" s="49"/>
      <c r="UL55" s="49"/>
      <c r="UM55" s="49"/>
      <c r="UN55" s="49"/>
      <c r="UO55" s="49"/>
      <c r="UP55" s="49"/>
      <c r="UQ55" s="49"/>
      <c r="UR55" s="49"/>
      <c r="US55" s="49"/>
      <c r="UT55" s="49"/>
      <c r="UU55" s="49"/>
      <c r="UV55" s="49"/>
      <c r="UW55" s="49"/>
      <c r="UX55" s="49"/>
      <c r="UY55" s="49"/>
      <c r="UZ55" s="49"/>
      <c r="VA55" s="49"/>
      <c r="VB55" s="49"/>
      <c r="VC55" s="49"/>
      <c r="VD55" s="49"/>
      <c r="VE55" s="49"/>
      <c r="VF55" s="49"/>
      <c r="VG55" s="49"/>
      <c r="VH55" s="49"/>
      <c r="VI55" s="49"/>
      <c r="VJ55" s="49"/>
      <c r="VK55" s="49"/>
      <c r="VL55" s="49"/>
      <c r="VM55" s="49"/>
      <c r="VN55" s="49"/>
      <c r="VO55" s="49"/>
      <c r="VP55" s="49"/>
      <c r="VQ55" s="49"/>
      <c r="VR55" s="49"/>
      <c r="VS55" s="49"/>
      <c r="VT55" s="49"/>
      <c r="VU55" s="49"/>
      <c r="VV55" s="49"/>
      <c r="VW55" s="49"/>
      <c r="VX55" s="49"/>
      <c r="VY55" s="49"/>
      <c r="VZ55" s="49"/>
      <c r="WA55" s="49"/>
      <c r="WB55" s="49"/>
      <c r="WC55" s="49"/>
      <c r="WD55" s="49"/>
      <c r="WE55" s="49"/>
      <c r="WF55" s="49"/>
      <c r="WG55" s="49"/>
      <c r="WH55" s="49"/>
      <c r="WI55" s="49"/>
      <c r="WJ55" s="49"/>
      <c r="WK55" s="49"/>
      <c r="WL55" s="49"/>
      <c r="WM55" s="49"/>
      <c r="WN55" s="49"/>
      <c r="WO55" s="49"/>
      <c r="WP55" s="49"/>
      <c r="WQ55" s="49"/>
      <c r="WR55" s="49"/>
      <c r="WS55" s="49"/>
      <c r="WT55" s="49"/>
      <c r="WU55" s="49"/>
      <c r="WV55" s="49"/>
      <c r="WW55" s="49"/>
      <c r="WX55" s="49"/>
      <c r="WY55" s="49"/>
      <c r="WZ55" s="49"/>
      <c r="XA55" s="49"/>
      <c r="XB55" s="49"/>
      <c r="XC55" s="49"/>
      <c r="XD55" s="49"/>
      <c r="XE55" s="49"/>
      <c r="XF55" s="49"/>
      <c r="XG55" s="49"/>
      <c r="XH55" s="49"/>
      <c r="XI55" s="49"/>
      <c r="XJ55" s="49"/>
      <c r="XK55" s="49"/>
      <c r="XL55" s="49"/>
      <c r="XM55" s="49"/>
      <c r="XN55" s="49"/>
      <c r="XO55" s="49"/>
      <c r="XP55" s="49"/>
      <c r="XQ55" s="49"/>
      <c r="XR55" s="49"/>
      <c r="XS55" s="49"/>
      <c r="XT55" s="49"/>
      <c r="XU55" s="49"/>
      <c r="XV55" s="49"/>
      <c r="XW55" s="49"/>
      <c r="XX55" s="49"/>
      <c r="XY55" s="49"/>
      <c r="XZ55" s="49"/>
      <c r="YA55" s="49"/>
      <c r="YB55" s="49"/>
      <c r="YC55" s="49"/>
      <c r="YD55" s="49"/>
      <c r="YE55" s="49"/>
      <c r="YF55" s="49"/>
      <c r="YG55" s="49"/>
      <c r="YH55" s="49"/>
      <c r="YI55" s="49"/>
      <c r="YJ55" s="49"/>
      <c r="YK55" s="49"/>
      <c r="YL55" s="49"/>
      <c r="YM55" s="49"/>
      <c r="YN55" s="49"/>
      <c r="YO55" s="49"/>
      <c r="YP55" s="49"/>
      <c r="YQ55" s="49"/>
      <c r="YR55" s="49"/>
      <c r="YS55" s="49"/>
      <c r="YT55" s="49"/>
      <c r="YU55" s="49"/>
      <c r="YV55" s="49"/>
      <c r="YW55" s="49"/>
      <c r="YX55" s="49"/>
      <c r="YY55" s="49"/>
      <c r="YZ55" s="49"/>
      <c r="ZA55" s="49"/>
      <c r="ZB55" s="49"/>
      <c r="ZC55" s="49"/>
      <c r="ZD55" s="49"/>
      <c r="ZE55" s="49"/>
      <c r="ZF55" s="49"/>
      <c r="ZG55" s="49"/>
      <c r="ZH55" s="49"/>
      <c r="ZI55" s="49"/>
      <c r="ZJ55" s="49"/>
      <c r="ZK55" s="49"/>
      <c r="ZL55" s="49"/>
      <c r="ZM55" s="49"/>
      <c r="ZN55" s="49"/>
      <c r="ZO55" s="49"/>
      <c r="ZP55" s="49"/>
      <c r="ZQ55" s="49"/>
      <c r="ZR55" s="49"/>
      <c r="ZS55" s="49"/>
      <c r="ZT55" s="49"/>
      <c r="ZU55" s="49"/>
      <c r="ZV55" s="49"/>
      <c r="ZW55" s="49"/>
      <c r="ZX55" s="49"/>
      <c r="ZY55" s="49"/>
      <c r="ZZ55" s="49"/>
      <c r="AAA55" s="49"/>
      <c r="AAB55" s="49"/>
      <c r="AAC55" s="49"/>
      <c r="AAD55" s="49"/>
      <c r="AAE55" s="49"/>
      <c r="AAF55" s="49"/>
      <c r="AAG55" s="49"/>
      <c r="AAH55" s="49"/>
      <c r="AAI55" s="49"/>
      <c r="AAJ55" s="49"/>
      <c r="AAK55" s="49"/>
      <c r="AAL55" s="49"/>
      <c r="AAM55" s="49"/>
      <c r="AAN55" s="49"/>
      <c r="AAO55" s="49"/>
      <c r="AAP55" s="49"/>
      <c r="AAQ55" s="49"/>
      <c r="AAR55" s="49"/>
      <c r="AAS55" s="49"/>
      <c r="AAT55" s="49"/>
      <c r="AAU55" s="49"/>
      <c r="AAV55" s="49"/>
      <c r="AAW55" s="49"/>
      <c r="AAX55" s="49"/>
      <c r="AAY55" s="49"/>
      <c r="AAZ55" s="49"/>
      <c r="ABA55" s="49"/>
      <c r="ABB55" s="49"/>
      <c r="ABC55" s="49"/>
      <c r="ABD55" s="49"/>
      <c r="ABE55" s="49"/>
      <c r="ABF55" s="49"/>
      <c r="ABG55" s="49"/>
      <c r="ABH55" s="49"/>
      <c r="ABI55" s="49"/>
      <c r="ABJ55" s="49"/>
      <c r="ABK55" s="49"/>
      <c r="ABL55" s="49"/>
      <c r="ABM55" s="49"/>
      <c r="ABN55" s="49"/>
      <c r="ABO55" s="49"/>
      <c r="ABP55" s="49"/>
      <c r="ABQ55" s="49"/>
      <c r="ABR55" s="49"/>
      <c r="ABS55" s="49"/>
      <c r="ABT55" s="49"/>
      <c r="ABU55" s="49"/>
      <c r="ABV55" s="49"/>
      <c r="ABW55" s="49"/>
      <c r="ABX55" s="49"/>
      <c r="ABY55" s="49"/>
      <c r="ABZ55" s="49"/>
      <c r="ACA55" s="49"/>
      <c r="ACB55" s="49"/>
      <c r="ACC55" s="49"/>
      <c r="ACD55" s="49"/>
      <c r="ACE55" s="49"/>
      <c r="ACF55" s="49"/>
      <c r="ACG55" s="49"/>
      <c r="ACH55" s="49"/>
      <c r="ACI55" s="49"/>
      <c r="ACJ55" s="49"/>
      <c r="ACK55" s="49"/>
      <c r="ACL55" s="49"/>
      <c r="ACM55" s="49"/>
      <c r="ACN55" s="49"/>
      <c r="ACO55" s="49"/>
      <c r="ACP55" s="49"/>
      <c r="ACQ55" s="49"/>
      <c r="ACR55" s="49"/>
      <c r="ACS55" s="49"/>
      <c r="ACT55" s="49"/>
      <c r="ACU55" s="49"/>
      <c r="ACV55" s="49"/>
      <c r="ACW55" s="49"/>
      <c r="ACX55" s="49"/>
      <c r="ACY55" s="49"/>
      <c r="ACZ55" s="49"/>
      <c r="ADA55" s="49"/>
      <c r="ADB55" s="49"/>
      <c r="ADC55" s="49"/>
      <c r="ADD55" s="49"/>
      <c r="ADE55" s="49"/>
      <c r="ADF55" s="49"/>
      <c r="ADG55" s="49"/>
      <c r="ADH55" s="49"/>
      <c r="ADI55" s="49"/>
      <c r="ADJ55" s="49"/>
      <c r="ADK55" s="49"/>
      <c r="ADL55" s="49"/>
      <c r="ADM55" s="49"/>
      <c r="ADN55" s="49"/>
      <c r="ADO55" s="49"/>
      <c r="ADP55" s="49"/>
      <c r="ADQ55" s="49"/>
      <c r="ADR55" s="49"/>
      <c r="ADS55" s="49"/>
      <c r="ADT55" s="49"/>
      <c r="ADU55" s="49"/>
      <c r="ADV55" s="49"/>
      <c r="ADW55" s="49"/>
      <c r="ADX55" s="49"/>
      <c r="ADY55" s="49"/>
      <c r="ADZ55" s="49"/>
      <c r="AEA55" s="49"/>
      <c r="AEB55" s="49"/>
      <c r="AEC55" s="49"/>
      <c r="AED55" s="49"/>
      <c r="AEE55" s="49"/>
      <c r="AEF55" s="49"/>
      <c r="AEG55" s="49"/>
      <c r="AEH55" s="49"/>
      <c r="AEI55" s="49"/>
      <c r="AEJ55" s="49"/>
      <c r="AEK55" s="49"/>
      <c r="AEL55" s="49"/>
      <c r="AEM55" s="49"/>
      <c r="AEN55" s="49"/>
      <c r="AEO55" s="49"/>
      <c r="AEP55" s="49"/>
      <c r="AEQ55" s="49"/>
      <c r="AER55" s="49"/>
      <c r="AES55" s="49"/>
      <c r="AET55" s="49"/>
      <c r="AEU55" s="49"/>
      <c r="AEV55" s="49"/>
      <c r="AEW55" s="49"/>
      <c r="AEX55" s="49"/>
      <c r="AEY55" s="49"/>
      <c r="AEZ55" s="49"/>
      <c r="AFA55" s="49"/>
      <c r="AFB55" s="49"/>
      <c r="AFC55" s="49"/>
      <c r="AFD55" s="49"/>
      <c r="AFE55" s="49"/>
      <c r="AFF55" s="49"/>
      <c r="AFG55" s="49"/>
      <c r="AFH55" s="49"/>
      <c r="AFI55" s="49"/>
      <c r="AFJ55" s="49"/>
      <c r="AFK55" s="49"/>
      <c r="AFL55" s="49"/>
      <c r="AFM55" s="49"/>
      <c r="AFN55" s="49"/>
      <c r="AFO55" s="49"/>
      <c r="AFP55" s="49"/>
      <c r="AFQ55" s="49"/>
      <c r="AFR55" s="49"/>
      <c r="AFS55" s="49"/>
      <c r="AFT55" s="49"/>
      <c r="AFU55" s="49"/>
      <c r="AFV55" s="49"/>
      <c r="AFW55" s="49"/>
      <c r="AFX55" s="49"/>
      <c r="AFY55" s="49"/>
      <c r="AFZ55" s="49"/>
      <c r="AGA55" s="49"/>
      <c r="AGB55" s="49"/>
      <c r="AGC55" s="49"/>
      <c r="AGD55" s="49"/>
      <c r="AGE55" s="49"/>
      <c r="AGF55" s="49"/>
      <c r="AGG55" s="49"/>
      <c r="AGH55" s="49"/>
      <c r="AGI55" s="49"/>
      <c r="AGJ55" s="49"/>
      <c r="AGK55" s="49"/>
      <c r="AGL55" s="49"/>
      <c r="AGM55" s="49"/>
      <c r="AGN55" s="49"/>
      <c r="AGO55" s="49"/>
      <c r="AGP55" s="49"/>
      <c r="AGQ55" s="49"/>
      <c r="AGR55" s="49"/>
      <c r="AGS55" s="49"/>
      <c r="AGT55" s="49"/>
      <c r="AGU55" s="49"/>
      <c r="AGV55" s="49"/>
      <c r="AGW55" s="49"/>
      <c r="AGX55" s="49"/>
      <c r="AGY55" s="49"/>
      <c r="AGZ55" s="49"/>
      <c r="AHA55" s="49"/>
      <c r="AHB55" s="49"/>
      <c r="AHC55" s="49"/>
      <c r="AHD55" s="49"/>
      <c r="AHE55" s="49"/>
      <c r="AHF55" s="49"/>
      <c r="AHG55" s="49"/>
      <c r="AHH55" s="49"/>
      <c r="AHI55" s="49"/>
      <c r="AHJ55" s="49"/>
      <c r="AHK55" s="49"/>
      <c r="AHL55" s="49"/>
      <c r="AHM55" s="49"/>
      <c r="AHN55" s="49"/>
      <c r="AHO55" s="49"/>
      <c r="AHP55" s="49"/>
      <c r="AHQ55" s="49"/>
      <c r="AHR55" s="49"/>
      <c r="AHS55" s="49"/>
      <c r="AHT55" s="77"/>
    </row>
    <row r="56" spans="1:904" ht="15.75" thickBot="1" x14ac:dyDescent="0.3">
      <c r="A56" s="432"/>
      <c r="B56" s="431" t="s">
        <v>71</v>
      </c>
      <c r="C56" s="431"/>
      <c r="D56" s="70">
        <f>'Occ non ventilé'!D17</f>
        <v>241</v>
      </c>
      <c r="E56" s="70">
        <f>'Occ non ventilé'!E17</f>
        <v>3624.39</v>
      </c>
      <c r="F56" s="70">
        <f>'Occ non ventilé'!F17</f>
        <v>527.09</v>
      </c>
      <c r="G56" s="70">
        <f>'Occ non ventilé'!G17</f>
        <v>1559</v>
      </c>
      <c r="H56" s="71"/>
      <c r="I56" s="106">
        <f>'Occ non ventilé'!I17</f>
        <v>0</v>
      </c>
      <c r="J56" s="82">
        <f>SUM(J49:J55)</f>
        <v>5710.48</v>
      </c>
      <c r="K56" s="339"/>
      <c r="L56" s="72"/>
      <c r="M56" s="72"/>
      <c r="N56" s="72"/>
      <c r="O56" s="72"/>
      <c r="P56" s="72"/>
      <c r="Q56" s="72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</row>
    <row r="57" spans="1:904" ht="15.75" thickBot="1" x14ac:dyDescent="0.3">
      <c r="A57" s="432" t="s">
        <v>72</v>
      </c>
      <c r="B57" s="433" t="s">
        <v>73</v>
      </c>
      <c r="C57" s="433"/>
      <c r="D57" s="83"/>
      <c r="E57" s="84">
        <v>990</v>
      </c>
      <c r="F57" s="84"/>
      <c r="G57" s="85"/>
      <c r="H57" s="84"/>
      <c r="I57" s="86"/>
      <c r="J57" s="35">
        <v>990</v>
      </c>
      <c r="K57" s="339"/>
      <c r="L57" s="72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</row>
    <row r="58" spans="1:904" ht="15.75" thickBot="1" x14ac:dyDescent="0.3">
      <c r="A58" s="432"/>
      <c r="B58" s="434" t="s">
        <v>74</v>
      </c>
      <c r="C58" s="434"/>
      <c r="D58" s="78"/>
      <c r="E58" s="79">
        <v>2966</v>
      </c>
      <c r="F58" s="79"/>
      <c r="G58" s="52"/>
      <c r="H58" s="78"/>
      <c r="I58" s="81"/>
      <c r="J58" s="88">
        <v>2966</v>
      </c>
      <c r="K58" s="401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89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89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89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  <c r="KP58" s="89"/>
      <c r="KQ58" s="89"/>
      <c r="KR58" s="89"/>
      <c r="KS58" s="89"/>
      <c r="KT58" s="89"/>
      <c r="KU58" s="89"/>
      <c r="KV58" s="89"/>
      <c r="KW58" s="89"/>
      <c r="KX58" s="89"/>
      <c r="KY58" s="89"/>
      <c r="KZ58" s="89"/>
      <c r="LA58" s="89"/>
      <c r="LB58" s="89"/>
      <c r="LC58" s="89"/>
      <c r="LD58" s="89"/>
      <c r="LE58" s="89"/>
      <c r="LF58" s="89"/>
      <c r="LG58" s="89"/>
      <c r="LH58" s="89"/>
      <c r="LI58" s="89"/>
      <c r="LJ58" s="89"/>
      <c r="LK58" s="89"/>
      <c r="LL58" s="89"/>
      <c r="LM58" s="89"/>
      <c r="LN58" s="89"/>
      <c r="LO58" s="89"/>
      <c r="LP58" s="89"/>
      <c r="LQ58" s="89"/>
      <c r="LR58" s="89"/>
      <c r="LS58" s="89"/>
      <c r="LT58" s="89"/>
      <c r="LU58" s="89"/>
      <c r="LV58" s="89"/>
      <c r="LW58" s="89"/>
      <c r="LX58" s="89"/>
      <c r="LY58" s="89"/>
      <c r="LZ58" s="89"/>
      <c r="MA58" s="89"/>
      <c r="MB58" s="89"/>
      <c r="MC58" s="89"/>
      <c r="MD58" s="89"/>
      <c r="ME58" s="89"/>
      <c r="MF58" s="89"/>
      <c r="MG58" s="89"/>
      <c r="MH58" s="89"/>
      <c r="MI58" s="89"/>
      <c r="MJ58" s="89"/>
      <c r="MK58" s="89"/>
      <c r="ML58" s="89"/>
      <c r="MM58" s="89"/>
      <c r="MN58" s="89"/>
      <c r="MO58" s="89"/>
      <c r="MP58" s="89"/>
      <c r="MQ58" s="89"/>
      <c r="MR58" s="89"/>
      <c r="MS58" s="89"/>
      <c r="MT58" s="89"/>
      <c r="MU58" s="89"/>
      <c r="MV58" s="89"/>
      <c r="MW58" s="89"/>
      <c r="MX58" s="89"/>
      <c r="MY58" s="89"/>
      <c r="MZ58" s="89"/>
      <c r="NA58" s="89"/>
      <c r="NB58" s="89"/>
      <c r="NC58" s="89"/>
      <c r="ND58" s="89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89"/>
      <c r="NX58" s="89"/>
      <c r="NY58" s="89"/>
      <c r="NZ58" s="89"/>
      <c r="OA58" s="89"/>
      <c r="OB58" s="89"/>
      <c r="OC58" s="89"/>
      <c r="OD58" s="89"/>
      <c r="OE58" s="89"/>
      <c r="OF58" s="89"/>
      <c r="OG58" s="89"/>
      <c r="OH58" s="89"/>
      <c r="OI58" s="89"/>
      <c r="OJ58" s="89"/>
      <c r="OK58" s="89"/>
      <c r="OL58" s="89"/>
      <c r="OM58" s="89"/>
      <c r="ON58" s="89"/>
      <c r="OO58" s="89"/>
      <c r="OP58" s="89"/>
      <c r="OQ58" s="89"/>
      <c r="OR58" s="89"/>
      <c r="OS58" s="89"/>
      <c r="OT58" s="89"/>
      <c r="OU58" s="89"/>
      <c r="OV58" s="89"/>
      <c r="OW58" s="89"/>
      <c r="OX58" s="89"/>
      <c r="OY58" s="89"/>
      <c r="OZ58" s="89"/>
      <c r="PA58" s="89"/>
      <c r="PB58" s="89"/>
      <c r="PC58" s="89"/>
      <c r="PD58" s="89"/>
      <c r="PE58" s="89"/>
      <c r="PF58" s="89"/>
      <c r="PG58" s="89"/>
      <c r="PH58" s="89"/>
      <c r="PI58" s="89"/>
      <c r="PJ58" s="89"/>
      <c r="PK58" s="89"/>
      <c r="PL58" s="89"/>
      <c r="PM58" s="89"/>
      <c r="PN58" s="89"/>
      <c r="PO58" s="89"/>
      <c r="PP58" s="89"/>
      <c r="PQ58" s="89"/>
      <c r="PR58" s="89"/>
      <c r="PS58" s="89"/>
      <c r="PT58" s="89"/>
      <c r="PU58" s="89"/>
      <c r="PV58" s="89"/>
      <c r="PW58" s="89"/>
      <c r="PX58" s="89"/>
      <c r="PY58" s="89"/>
      <c r="PZ58" s="89"/>
      <c r="QA58" s="89"/>
      <c r="QB58" s="89"/>
      <c r="QC58" s="89"/>
      <c r="QD58" s="89"/>
      <c r="QE58" s="89"/>
      <c r="QF58" s="89"/>
      <c r="QG58" s="89"/>
      <c r="QH58" s="89"/>
      <c r="QI58" s="89"/>
      <c r="QJ58" s="89"/>
      <c r="QK58" s="89"/>
      <c r="QL58" s="89"/>
      <c r="QM58" s="89"/>
      <c r="QN58" s="89"/>
      <c r="QO58" s="89"/>
      <c r="QP58" s="89"/>
      <c r="QQ58" s="89"/>
      <c r="QR58" s="89"/>
      <c r="QS58" s="89"/>
      <c r="QT58" s="89"/>
      <c r="QU58" s="89"/>
      <c r="QV58" s="89"/>
      <c r="QW58" s="89"/>
      <c r="QX58" s="89"/>
      <c r="QY58" s="89"/>
      <c r="QZ58" s="89"/>
      <c r="RA58" s="89"/>
      <c r="RB58" s="89"/>
      <c r="RC58" s="89"/>
      <c r="RD58" s="89"/>
      <c r="RE58" s="89"/>
      <c r="RF58" s="89"/>
      <c r="RG58" s="89"/>
      <c r="RH58" s="89"/>
      <c r="RI58" s="89"/>
      <c r="RJ58" s="89"/>
      <c r="RK58" s="89"/>
      <c r="RL58" s="89"/>
      <c r="RM58" s="89"/>
      <c r="RN58" s="89"/>
      <c r="RO58" s="89"/>
      <c r="RP58" s="89"/>
      <c r="RQ58" s="89"/>
      <c r="RR58" s="89"/>
      <c r="RS58" s="89"/>
      <c r="RT58" s="89"/>
      <c r="RU58" s="89"/>
      <c r="RV58" s="89"/>
      <c r="RW58" s="89"/>
      <c r="RX58" s="89"/>
      <c r="RY58" s="89"/>
      <c r="RZ58" s="89"/>
      <c r="SA58" s="89"/>
      <c r="SB58" s="89"/>
      <c r="SC58" s="89"/>
      <c r="SD58" s="89"/>
      <c r="SE58" s="89"/>
      <c r="SF58" s="89"/>
      <c r="SG58" s="89"/>
      <c r="SH58" s="89"/>
      <c r="SI58" s="89"/>
      <c r="SJ58" s="89"/>
      <c r="SK58" s="89"/>
      <c r="SL58" s="89"/>
      <c r="SM58" s="89"/>
      <c r="SN58" s="89"/>
      <c r="SO58" s="89"/>
      <c r="SP58" s="89"/>
      <c r="SQ58" s="89"/>
      <c r="SR58" s="89"/>
      <c r="SS58" s="89"/>
      <c r="ST58" s="89"/>
      <c r="SU58" s="89"/>
      <c r="SV58" s="89"/>
      <c r="SW58" s="89"/>
      <c r="SX58" s="89"/>
      <c r="SY58" s="89"/>
      <c r="SZ58" s="89"/>
      <c r="TA58" s="89"/>
      <c r="TB58" s="89"/>
      <c r="TC58" s="89"/>
      <c r="TD58" s="89"/>
      <c r="TE58" s="89"/>
      <c r="TF58" s="89"/>
      <c r="TG58" s="89"/>
      <c r="TH58" s="89"/>
      <c r="TI58" s="89"/>
      <c r="TJ58" s="89"/>
      <c r="TK58" s="89"/>
      <c r="TL58" s="89"/>
      <c r="TM58" s="89"/>
      <c r="TN58" s="89"/>
      <c r="TO58" s="89"/>
      <c r="TP58" s="89"/>
      <c r="TQ58" s="89"/>
      <c r="TR58" s="89"/>
      <c r="TS58" s="89"/>
      <c r="TT58" s="89"/>
      <c r="TU58" s="89"/>
      <c r="TV58" s="89"/>
      <c r="TW58" s="89"/>
      <c r="TX58" s="89"/>
      <c r="TY58" s="89"/>
      <c r="TZ58" s="89"/>
      <c r="UA58" s="89"/>
      <c r="UB58" s="89"/>
      <c r="UC58" s="89"/>
      <c r="UD58" s="89"/>
      <c r="UE58" s="89"/>
      <c r="UF58" s="89"/>
      <c r="UG58" s="89"/>
      <c r="UH58" s="89"/>
      <c r="UI58" s="89"/>
      <c r="UJ58" s="89"/>
      <c r="UK58" s="89"/>
      <c r="UL58" s="89"/>
      <c r="UM58" s="89"/>
      <c r="UN58" s="89"/>
      <c r="UO58" s="89"/>
      <c r="UP58" s="89"/>
      <c r="UQ58" s="89"/>
      <c r="UR58" s="89"/>
      <c r="US58" s="89"/>
      <c r="UT58" s="89"/>
      <c r="UU58" s="89"/>
      <c r="UV58" s="89"/>
      <c r="UW58" s="89"/>
      <c r="UX58" s="89"/>
      <c r="UY58" s="89"/>
      <c r="UZ58" s="89"/>
      <c r="VA58" s="89"/>
      <c r="VB58" s="89"/>
      <c r="VC58" s="89"/>
      <c r="VD58" s="89"/>
      <c r="VE58" s="89"/>
      <c r="VF58" s="89"/>
      <c r="VG58" s="89"/>
      <c r="VH58" s="89"/>
      <c r="VI58" s="89"/>
      <c r="VJ58" s="89"/>
      <c r="VK58" s="89"/>
      <c r="VL58" s="89"/>
      <c r="VM58" s="89"/>
      <c r="VN58" s="89"/>
      <c r="VO58" s="89"/>
      <c r="VP58" s="89"/>
      <c r="VQ58" s="89"/>
      <c r="VR58" s="89"/>
      <c r="VS58" s="89"/>
      <c r="VT58" s="89"/>
      <c r="VU58" s="89"/>
      <c r="VV58" s="89"/>
      <c r="VW58" s="89"/>
      <c r="VX58" s="89"/>
      <c r="VY58" s="89"/>
      <c r="VZ58" s="89"/>
      <c r="WA58" s="89"/>
      <c r="WB58" s="89"/>
      <c r="WC58" s="89"/>
      <c r="WD58" s="89"/>
      <c r="WE58" s="89"/>
      <c r="WF58" s="89"/>
      <c r="WG58" s="89"/>
      <c r="WH58" s="89"/>
      <c r="WI58" s="89"/>
      <c r="WJ58" s="89"/>
      <c r="WK58" s="89"/>
      <c r="WL58" s="89"/>
      <c r="WM58" s="89"/>
      <c r="WN58" s="89"/>
      <c r="WO58" s="89"/>
      <c r="WP58" s="89"/>
      <c r="WQ58" s="89"/>
      <c r="WR58" s="89"/>
      <c r="WS58" s="89"/>
      <c r="WT58" s="89"/>
      <c r="WU58" s="89"/>
      <c r="WV58" s="89"/>
      <c r="WW58" s="89"/>
      <c r="WX58" s="89"/>
      <c r="WY58" s="89"/>
      <c r="WZ58" s="89"/>
      <c r="XA58" s="89"/>
      <c r="XB58" s="89"/>
      <c r="XC58" s="89"/>
      <c r="XD58" s="89"/>
      <c r="XE58" s="89"/>
      <c r="XF58" s="89"/>
      <c r="XG58" s="89"/>
      <c r="XH58" s="89"/>
      <c r="XI58" s="89"/>
      <c r="XJ58" s="89"/>
      <c r="XK58" s="89"/>
      <c r="XL58" s="89"/>
      <c r="XM58" s="89"/>
      <c r="XN58" s="89"/>
      <c r="XO58" s="89"/>
      <c r="XP58" s="89"/>
      <c r="XQ58" s="89"/>
      <c r="XR58" s="89"/>
      <c r="XS58" s="89"/>
      <c r="XT58" s="89"/>
      <c r="XU58" s="89"/>
      <c r="XV58" s="89"/>
      <c r="XW58" s="89"/>
      <c r="XX58" s="89"/>
      <c r="XY58" s="89"/>
      <c r="XZ58" s="89"/>
      <c r="YA58" s="89"/>
      <c r="YB58" s="89"/>
      <c r="YC58" s="89"/>
      <c r="YD58" s="89"/>
      <c r="YE58" s="89"/>
      <c r="YF58" s="89"/>
      <c r="YG58" s="89"/>
      <c r="YH58" s="89"/>
      <c r="YI58" s="89"/>
      <c r="YJ58" s="89"/>
      <c r="YK58" s="89"/>
      <c r="YL58" s="89"/>
      <c r="YM58" s="89"/>
      <c r="YN58" s="89"/>
      <c r="YO58" s="89"/>
      <c r="YP58" s="89"/>
      <c r="YQ58" s="89"/>
      <c r="YR58" s="89"/>
      <c r="YS58" s="89"/>
      <c r="YT58" s="89"/>
      <c r="YU58" s="89"/>
      <c r="YV58" s="89"/>
      <c r="YW58" s="89"/>
      <c r="YX58" s="89"/>
      <c r="YY58" s="89"/>
      <c r="YZ58" s="89"/>
      <c r="ZA58" s="89"/>
      <c r="ZB58" s="89"/>
      <c r="ZC58" s="89"/>
      <c r="ZD58" s="89"/>
      <c r="ZE58" s="89"/>
      <c r="ZF58" s="89"/>
      <c r="ZG58" s="89"/>
      <c r="ZH58" s="89"/>
      <c r="ZI58" s="89"/>
      <c r="ZJ58" s="89"/>
      <c r="ZK58" s="89"/>
      <c r="ZL58" s="89"/>
      <c r="ZM58" s="89"/>
      <c r="ZN58" s="89"/>
      <c r="ZO58" s="89"/>
      <c r="ZP58" s="89"/>
      <c r="ZQ58" s="89"/>
      <c r="ZR58" s="89"/>
      <c r="ZS58" s="89"/>
      <c r="ZT58" s="89"/>
      <c r="ZU58" s="89"/>
      <c r="ZV58" s="89"/>
      <c r="ZW58" s="89"/>
      <c r="ZX58" s="89"/>
      <c r="ZY58" s="89"/>
      <c r="ZZ58" s="89"/>
      <c r="AAA58" s="89"/>
      <c r="AAB58" s="89"/>
      <c r="AAC58" s="89"/>
      <c r="AAD58" s="89"/>
      <c r="AAE58" s="89"/>
      <c r="AAF58" s="89"/>
      <c r="AAG58" s="89"/>
      <c r="AAH58" s="89"/>
      <c r="AAI58" s="89"/>
      <c r="AAJ58" s="89"/>
      <c r="AAK58" s="89"/>
      <c r="AAL58" s="89"/>
      <c r="AAM58" s="89"/>
      <c r="AAN58" s="89"/>
      <c r="AAO58" s="89"/>
      <c r="AAP58" s="89"/>
      <c r="AAQ58" s="89"/>
      <c r="AAR58" s="89"/>
      <c r="AAS58" s="89"/>
      <c r="AAT58" s="89"/>
      <c r="AAU58" s="89"/>
      <c r="AAV58" s="89"/>
      <c r="AAW58" s="89"/>
      <c r="AAX58" s="89"/>
      <c r="AAY58" s="89"/>
      <c r="AAZ58" s="89"/>
      <c r="ABA58" s="89"/>
      <c r="ABB58" s="89"/>
      <c r="ABC58" s="89"/>
      <c r="ABD58" s="89"/>
      <c r="ABE58" s="89"/>
      <c r="ABF58" s="89"/>
      <c r="ABG58" s="89"/>
      <c r="ABH58" s="89"/>
      <c r="ABI58" s="89"/>
      <c r="ABJ58" s="89"/>
      <c r="ABK58" s="89"/>
      <c r="ABL58" s="89"/>
      <c r="ABM58" s="89"/>
      <c r="ABN58" s="89"/>
      <c r="ABO58" s="89"/>
      <c r="ABP58" s="89"/>
      <c r="ABQ58" s="89"/>
      <c r="ABR58" s="89"/>
      <c r="ABS58" s="89"/>
      <c r="ABT58" s="89"/>
      <c r="ABU58" s="89"/>
      <c r="ABV58" s="89"/>
      <c r="ABW58" s="89"/>
      <c r="ABX58" s="89"/>
      <c r="ABY58" s="89"/>
      <c r="ABZ58" s="89"/>
      <c r="ACA58" s="89"/>
      <c r="ACB58" s="89"/>
      <c r="ACC58" s="89"/>
      <c r="ACD58" s="89"/>
      <c r="ACE58" s="89"/>
      <c r="ACF58" s="89"/>
      <c r="ACG58" s="89"/>
      <c r="ACH58" s="89"/>
      <c r="ACI58" s="89"/>
      <c r="ACJ58" s="89"/>
      <c r="ACK58" s="89"/>
      <c r="ACL58" s="89"/>
      <c r="ACM58" s="89"/>
      <c r="ACN58" s="89"/>
      <c r="ACO58" s="89"/>
      <c r="ACP58" s="89"/>
      <c r="ACQ58" s="89"/>
      <c r="ACR58" s="89"/>
      <c r="ACS58" s="89"/>
      <c r="ACT58" s="89"/>
      <c r="ACU58" s="89"/>
      <c r="ACV58" s="89"/>
      <c r="ACW58" s="89"/>
      <c r="ACX58" s="89"/>
      <c r="ACY58" s="89"/>
      <c r="ACZ58" s="89"/>
      <c r="ADA58" s="89"/>
      <c r="ADB58" s="89"/>
      <c r="ADC58" s="89"/>
      <c r="ADD58" s="89"/>
      <c r="ADE58" s="89"/>
      <c r="ADF58" s="89"/>
      <c r="ADG58" s="89"/>
      <c r="ADH58" s="89"/>
      <c r="ADI58" s="89"/>
      <c r="ADJ58" s="89"/>
      <c r="ADK58" s="89"/>
      <c r="ADL58" s="89"/>
      <c r="ADM58" s="89"/>
      <c r="ADN58" s="89"/>
      <c r="ADO58" s="89"/>
      <c r="ADP58" s="89"/>
      <c r="ADQ58" s="89"/>
      <c r="ADR58" s="89"/>
      <c r="ADS58" s="89"/>
      <c r="ADT58" s="89"/>
      <c r="ADU58" s="89"/>
      <c r="ADV58" s="89"/>
      <c r="ADW58" s="89"/>
      <c r="ADX58" s="89"/>
      <c r="ADY58" s="89"/>
      <c r="ADZ58" s="89"/>
      <c r="AEA58" s="89"/>
      <c r="AEB58" s="89"/>
      <c r="AEC58" s="89"/>
      <c r="AED58" s="89"/>
      <c r="AEE58" s="89"/>
      <c r="AEF58" s="89"/>
      <c r="AEG58" s="89"/>
      <c r="AEH58" s="89"/>
      <c r="AEI58" s="89"/>
      <c r="AEJ58" s="89"/>
      <c r="AEK58" s="89"/>
      <c r="AEL58" s="89"/>
      <c r="AEM58" s="89"/>
      <c r="AEN58" s="89"/>
      <c r="AEO58" s="89"/>
      <c r="AEP58" s="89"/>
      <c r="AEQ58" s="89"/>
      <c r="AER58" s="89"/>
      <c r="AES58" s="89"/>
      <c r="AET58" s="89"/>
      <c r="AEU58" s="89"/>
      <c r="AEV58" s="89"/>
      <c r="AEW58" s="89"/>
      <c r="AEX58" s="89"/>
      <c r="AEY58" s="89"/>
      <c r="AEZ58" s="89"/>
      <c r="AFA58" s="89"/>
      <c r="AFB58" s="89"/>
      <c r="AFC58" s="89"/>
      <c r="AFD58" s="89"/>
      <c r="AFE58" s="89"/>
      <c r="AFF58" s="89"/>
      <c r="AFG58" s="89"/>
      <c r="AFH58" s="89"/>
      <c r="AFI58" s="89"/>
      <c r="AFJ58" s="89"/>
      <c r="AFK58" s="89"/>
      <c r="AFL58" s="89"/>
      <c r="AFM58" s="89"/>
      <c r="AFN58" s="89"/>
      <c r="AFO58" s="89"/>
      <c r="AFP58" s="89"/>
      <c r="AFQ58" s="89"/>
      <c r="AFR58" s="89"/>
      <c r="AFS58" s="89"/>
      <c r="AFT58" s="89"/>
      <c r="AFU58" s="89"/>
      <c r="AFV58" s="89"/>
      <c r="AFW58" s="89"/>
      <c r="AFX58" s="89"/>
      <c r="AFY58" s="89"/>
      <c r="AFZ58" s="89"/>
      <c r="AGA58" s="89"/>
      <c r="AGB58" s="89"/>
      <c r="AGC58" s="89"/>
      <c r="AGD58" s="89"/>
      <c r="AGE58" s="89"/>
      <c r="AGF58" s="89"/>
      <c r="AGG58" s="89"/>
      <c r="AGH58" s="89"/>
      <c r="AGI58" s="89"/>
      <c r="AGJ58" s="89"/>
      <c r="AGK58" s="89"/>
      <c r="AGL58" s="89"/>
      <c r="AGM58" s="89"/>
      <c r="AGN58" s="89"/>
      <c r="AGO58" s="89"/>
      <c r="AGP58" s="89"/>
      <c r="AGQ58" s="89"/>
      <c r="AGR58" s="89"/>
      <c r="AGS58" s="89"/>
      <c r="AGT58" s="89"/>
      <c r="AGU58" s="89"/>
      <c r="AGV58" s="89"/>
      <c r="AGW58" s="89"/>
      <c r="AGX58" s="89"/>
      <c r="AGY58" s="89"/>
      <c r="AGZ58" s="89"/>
      <c r="AHA58" s="89"/>
      <c r="AHB58" s="89"/>
      <c r="AHC58" s="89"/>
      <c r="AHD58" s="89"/>
      <c r="AHE58" s="89"/>
      <c r="AHF58" s="89"/>
      <c r="AHG58" s="89"/>
      <c r="AHH58" s="89"/>
      <c r="AHI58" s="89"/>
      <c r="AHJ58" s="89"/>
      <c r="AHK58" s="89"/>
      <c r="AHL58" s="89"/>
      <c r="AHM58" s="89"/>
      <c r="AHN58" s="89"/>
      <c r="AHO58" s="89"/>
      <c r="AHP58" s="89"/>
      <c r="AHQ58" s="89"/>
      <c r="AHR58" s="89"/>
      <c r="AHS58" s="89"/>
      <c r="AHT58" s="90"/>
    </row>
    <row r="59" spans="1:904" ht="15.75" thickBot="1" x14ac:dyDescent="0.3">
      <c r="A59" s="432"/>
      <c r="B59" s="431" t="s">
        <v>75</v>
      </c>
      <c r="C59" s="431"/>
      <c r="D59" s="91"/>
      <c r="E59" s="92">
        <v>3956</v>
      </c>
      <c r="F59" s="92"/>
      <c r="G59" s="93"/>
      <c r="H59" s="91"/>
      <c r="I59" s="94"/>
      <c r="J59" s="95">
        <v>3956</v>
      </c>
      <c r="K59" s="33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</row>
    <row r="60" spans="1:904" ht="15.75" thickBot="1" x14ac:dyDescent="0.3">
      <c r="A60" s="432" t="s">
        <v>76</v>
      </c>
      <c r="B60" s="434" t="s">
        <v>78</v>
      </c>
      <c r="C60" s="434"/>
      <c r="D60" s="33"/>
      <c r="E60" s="51"/>
      <c r="F60" s="96">
        <v>0</v>
      </c>
      <c r="G60" s="97">
        <v>1260</v>
      </c>
      <c r="H60" s="98"/>
      <c r="I60" s="99"/>
      <c r="J60" s="100">
        <v>1260</v>
      </c>
      <c r="K60" s="101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  <c r="IW60" s="102"/>
      <c r="IX60" s="102"/>
      <c r="IY60" s="102"/>
      <c r="IZ60" s="102"/>
      <c r="JA60" s="102"/>
      <c r="JB60" s="102"/>
      <c r="JC60" s="102"/>
      <c r="JD60" s="102"/>
      <c r="JE60" s="102"/>
      <c r="JF60" s="102"/>
      <c r="JG60" s="102"/>
      <c r="JH60" s="102"/>
      <c r="JI60" s="102"/>
      <c r="JJ60" s="102"/>
      <c r="JK60" s="102"/>
      <c r="JL60" s="102"/>
      <c r="JM60" s="102"/>
      <c r="JN60" s="102"/>
      <c r="JO60" s="102"/>
      <c r="JP60" s="102"/>
      <c r="JQ60" s="102"/>
      <c r="JR60" s="102"/>
      <c r="JS60" s="102"/>
      <c r="JT60" s="102"/>
      <c r="JU60" s="102"/>
      <c r="JV60" s="102"/>
      <c r="JW60" s="102"/>
      <c r="JX60" s="102"/>
      <c r="JY60" s="102"/>
      <c r="JZ60" s="102"/>
      <c r="KA60" s="102"/>
      <c r="KB60" s="102"/>
      <c r="KC60" s="102"/>
      <c r="KD60" s="102"/>
      <c r="KE60" s="102"/>
      <c r="KF60" s="102"/>
      <c r="KG60" s="102"/>
      <c r="KH60" s="102"/>
      <c r="KI60" s="102"/>
      <c r="KJ60" s="102"/>
      <c r="KK60" s="102"/>
      <c r="KL60" s="102"/>
      <c r="KM60" s="102"/>
      <c r="KN60" s="102"/>
      <c r="KO60" s="102"/>
      <c r="KP60" s="102"/>
      <c r="KQ60" s="102"/>
      <c r="KR60" s="102"/>
      <c r="KS60" s="102"/>
      <c r="KT60" s="102"/>
      <c r="KU60" s="102"/>
      <c r="KV60" s="102"/>
      <c r="KW60" s="102"/>
      <c r="KX60" s="102"/>
      <c r="KY60" s="102"/>
      <c r="KZ60" s="102"/>
      <c r="LA60" s="102"/>
      <c r="LB60" s="102"/>
      <c r="LC60" s="102"/>
      <c r="LD60" s="102"/>
      <c r="LE60" s="102"/>
      <c r="LF60" s="102"/>
      <c r="LG60" s="102"/>
      <c r="LH60" s="102"/>
      <c r="LI60" s="102"/>
      <c r="LJ60" s="102"/>
      <c r="LK60" s="102"/>
      <c r="LL60" s="102"/>
      <c r="LM60" s="102"/>
      <c r="LN60" s="102"/>
      <c r="LO60" s="102"/>
      <c r="LP60" s="102"/>
      <c r="LQ60" s="102"/>
      <c r="LR60" s="102"/>
      <c r="LS60" s="102"/>
      <c r="LT60" s="102"/>
      <c r="LU60" s="102"/>
      <c r="LV60" s="102"/>
      <c r="LW60" s="102"/>
      <c r="LX60" s="102"/>
      <c r="LY60" s="102"/>
      <c r="LZ60" s="102"/>
      <c r="MA60" s="102"/>
      <c r="MB60" s="102"/>
      <c r="MC60" s="102"/>
      <c r="MD60" s="102"/>
      <c r="ME60" s="102"/>
      <c r="MF60" s="102"/>
      <c r="MG60" s="102"/>
      <c r="MH60" s="102"/>
      <c r="MI60" s="102"/>
      <c r="MJ60" s="102"/>
      <c r="MK60" s="102"/>
      <c r="ML60" s="102"/>
      <c r="MM60" s="102"/>
      <c r="MN60" s="102"/>
      <c r="MO60" s="102"/>
      <c r="MP60" s="102"/>
      <c r="MQ60" s="102"/>
      <c r="MR60" s="102"/>
      <c r="MS60" s="102"/>
      <c r="MT60" s="102"/>
      <c r="MU60" s="102"/>
      <c r="MV60" s="102"/>
      <c r="MW60" s="102"/>
      <c r="MX60" s="102"/>
      <c r="MY60" s="102"/>
      <c r="MZ60" s="102"/>
      <c r="NA60" s="102"/>
      <c r="NB60" s="102"/>
      <c r="NC60" s="102"/>
      <c r="ND60" s="102"/>
      <c r="NE60" s="102"/>
      <c r="NF60" s="102"/>
      <c r="NG60" s="102"/>
      <c r="NH60" s="102"/>
      <c r="NI60" s="102"/>
      <c r="NJ60" s="102"/>
      <c r="NK60" s="102"/>
      <c r="NL60" s="102"/>
      <c r="NM60" s="102"/>
      <c r="NN60" s="102"/>
      <c r="NO60" s="102"/>
      <c r="NP60" s="102"/>
      <c r="NQ60" s="102"/>
      <c r="NR60" s="102"/>
      <c r="NS60" s="102"/>
      <c r="NT60" s="102"/>
      <c r="NU60" s="102"/>
      <c r="NV60" s="102"/>
      <c r="NW60" s="102"/>
      <c r="NX60" s="102"/>
      <c r="NY60" s="102"/>
      <c r="NZ60" s="102"/>
      <c r="OA60" s="102"/>
      <c r="OB60" s="102"/>
      <c r="OC60" s="102"/>
      <c r="OD60" s="102"/>
      <c r="OE60" s="102"/>
      <c r="OF60" s="102"/>
      <c r="OG60" s="102"/>
      <c r="OH60" s="102"/>
      <c r="OI60" s="102"/>
      <c r="OJ60" s="102"/>
      <c r="OK60" s="102"/>
      <c r="OL60" s="102"/>
      <c r="OM60" s="102"/>
      <c r="ON60" s="102"/>
      <c r="OO60" s="102"/>
      <c r="OP60" s="102"/>
      <c r="OQ60" s="102"/>
      <c r="OR60" s="102"/>
      <c r="OS60" s="102"/>
      <c r="OT60" s="102"/>
      <c r="OU60" s="102"/>
      <c r="OV60" s="102"/>
      <c r="OW60" s="102"/>
      <c r="OX60" s="102"/>
      <c r="OY60" s="102"/>
      <c r="OZ60" s="102"/>
      <c r="PA60" s="102"/>
      <c r="PB60" s="102"/>
      <c r="PC60" s="102"/>
      <c r="PD60" s="102"/>
      <c r="PE60" s="102"/>
      <c r="PF60" s="102"/>
      <c r="PG60" s="102"/>
      <c r="PH60" s="102"/>
      <c r="PI60" s="102"/>
      <c r="PJ60" s="102"/>
      <c r="PK60" s="102"/>
      <c r="PL60" s="102"/>
      <c r="PM60" s="102"/>
      <c r="PN60" s="102"/>
      <c r="PO60" s="102"/>
      <c r="PP60" s="102"/>
      <c r="PQ60" s="102"/>
      <c r="PR60" s="102"/>
      <c r="PS60" s="102"/>
      <c r="PT60" s="102"/>
      <c r="PU60" s="102"/>
      <c r="PV60" s="102"/>
      <c r="PW60" s="102"/>
      <c r="PX60" s="102"/>
      <c r="PY60" s="102"/>
      <c r="PZ60" s="102"/>
      <c r="QA60" s="102"/>
      <c r="QB60" s="102"/>
      <c r="QC60" s="102"/>
      <c r="QD60" s="102"/>
      <c r="QE60" s="102"/>
      <c r="QF60" s="102"/>
      <c r="QG60" s="102"/>
      <c r="QH60" s="102"/>
      <c r="QI60" s="102"/>
      <c r="QJ60" s="102"/>
      <c r="QK60" s="102"/>
      <c r="QL60" s="102"/>
      <c r="QM60" s="102"/>
      <c r="QN60" s="102"/>
      <c r="QO60" s="102"/>
      <c r="QP60" s="102"/>
      <c r="QQ60" s="102"/>
      <c r="QR60" s="102"/>
      <c r="QS60" s="102"/>
      <c r="QT60" s="102"/>
      <c r="QU60" s="102"/>
      <c r="QV60" s="102"/>
      <c r="QW60" s="102"/>
      <c r="QX60" s="102"/>
      <c r="QY60" s="102"/>
      <c r="QZ60" s="102"/>
      <c r="RA60" s="102"/>
      <c r="RB60" s="102"/>
      <c r="RC60" s="102"/>
      <c r="RD60" s="102"/>
      <c r="RE60" s="102"/>
      <c r="RF60" s="102"/>
      <c r="RG60" s="102"/>
      <c r="RH60" s="102"/>
      <c r="RI60" s="102"/>
      <c r="RJ60" s="102"/>
      <c r="RK60" s="102"/>
      <c r="RL60" s="102"/>
      <c r="RM60" s="102"/>
      <c r="RN60" s="102"/>
      <c r="RO60" s="102"/>
      <c r="RP60" s="102"/>
      <c r="RQ60" s="102"/>
      <c r="RR60" s="102"/>
      <c r="RS60" s="102"/>
      <c r="RT60" s="102"/>
      <c r="RU60" s="102"/>
      <c r="RV60" s="102"/>
      <c r="RW60" s="102"/>
      <c r="RX60" s="102"/>
      <c r="RY60" s="102"/>
      <c r="RZ60" s="102"/>
      <c r="SA60" s="102"/>
      <c r="SB60" s="102"/>
      <c r="SC60" s="102"/>
      <c r="SD60" s="102"/>
      <c r="SE60" s="102"/>
      <c r="SF60" s="102"/>
      <c r="SG60" s="102"/>
      <c r="SH60" s="102"/>
      <c r="SI60" s="102"/>
      <c r="SJ60" s="102"/>
      <c r="SK60" s="102"/>
      <c r="SL60" s="102"/>
      <c r="SM60" s="102"/>
      <c r="SN60" s="102"/>
      <c r="SO60" s="102"/>
      <c r="SP60" s="102"/>
      <c r="SQ60" s="102"/>
      <c r="SR60" s="102"/>
      <c r="SS60" s="102"/>
      <c r="ST60" s="102"/>
      <c r="SU60" s="102"/>
      <c r="SV60" s="102"/>
      <c r="SW60" s="102"/>
      <c r="SX60" s="102"/>
      <c r="SY60" s="102"/>
      <c r="SZ60" s="102"/>
      <c r="TA60" s="102"/>
      <c r="TB60" s="102"/>
      <c r="TC60" s="102"/>
      <c r="TD60" s="102"/>
      <c r="TE60" s="102"/>
      <c r="TF60" s="102"/>
      <c r="TG60" s="102"/>
      <c r="TH60" s="102"/>
      <c r="TI60" s="102"/>
      <c r="TJ60" s="102"/>
      <c r="TK60" s="102"/>
      <c r="TL60" s="102"/>
      <c r="TM60" s="102"/>
      <c r="TN60" s="102"/>
      <c r="TO60" s="102"/>
      <c r="TP60" s="102"/>
      <c r="TQ60" s="102"/>
      <c r="TR60" s="102"/>
      <c r="TS60" s="102"/>
      <c r="TT60" s="102"/>
      <c r="TU60" s="102"/>
      <c r="TV60" s="102"/>
      <c r="TW60" s="102"/>
      <c r="TX60" s="102"/>
      <c r="TY60" s="102"/>
      <c r="TZ60" s="102"/>
      <c r="UA60" s="102"/>
      <c r="UB60" s="102"/>
      <c r="UC60" s="102"/>
      <c r="UD60" s="102"/>
      <c r="UE60" s="102"/>
      <c r="UF60" s="102"/>
      <c r="UG60" s="102"/>
      <c r="UH60" s="102"/>
      <c r="UI60" s="102"/>
      <c r="UJ60" s="102"/>
      <c r="UK60" s="102"/>
      <c r="UL60" s="102"/>
      <c r="UM60" s="102"/>
      <c r="UN60" s="102"/>
      <c r="UO60" s="102"/>
      <c r="UP60" s="102"/>
      <c r="UQ60" s="102"/>
      <c r="UR60" s="102"/>
      <c r="US60" s="102"/>
      <c r="UT60" s="102"/>
      <c r="UU60" s="102"/>
      <c r="UV60" s="102"/>
      <c r="UW60" s="102"/>
      <c r="UX60" s="102"/>
      <c r="UY60" s="102"/>
      <c r="UZ60" s="102"/>
      <c r="VA60" s="102"/>
      <c r="VB60" s="102"/>
      <c r="VC60" s="102"/>
      <c r="VD60" s="102"/>
      <c r="VE60" s="102"/>
      <c r="VF60" s="102"/>
      <c r="VG60" s="102"/>
      <c r="VH60" s="102"/>
      <c r="VI60" s="102"/>
      <c r="VJ60" s="102"/>
      <c r="VK60" s="102"/>
      <c r="VL60" s="102"/>
      <c r="VM60" s="102"/>
      <c r="VN60" s="102"/>
      <c r="VO60" s="102"/>
      <c r="VP60" s="102"/>
      <c r="VQ60" s="102"/>
      <c r="VR60" s="102"/>
      <c r="VS60" s="102"/>
      <c r="VT60" s="102"/>
      <c r="VU60" s="102"/>
      <c r="VV60" s="102"/>
      <c r="VW60" s="102"/>
      <c r="VX60" s="102"/>
      <c r="VY60" s="102"/>
      <c r="VZ60" s="102"/>
      <c r="WA60" s="102"/>
      <c r="WB60" s="102"/>
      <c r="WC60" s="102"/>
      <c r="WD60" s="102"/>
      <c r="WE60" s="102"/>
      <c r="WF60" s="102"/>
      <c r="WG60" s="102"/>
      <c r="WH60" s="102"/>
      <c r="WI60" s="102"/>
      <c r="WJ60" s="102"/>
      <c r="WK60" s="102"/>
      <c r="WL60" s="102"/>
      <c r="WM60" s="102"/>
      <c r="WN60" s="102"/>
      <c r="WO60" s="102"/>
      <c r="WP60" s="102"/>
      <c r="WQ60" s="102"/>
      <c r="WR60" s="102"/>
      <c r="WS60" s="102"/>
      <c r="WT60" s="102"/>
      <c r="WU60" s="102"/>
      <c r="WV60" s="102"/>
      <c r="WW60" s="102"/>
      <c r="WX60" s="102"/>
      <c r="WY60" s="102"/>
      <c r="WZ60" s="102"/>
      <c r="XA60" s="102"/>
      <c r="XB60" s="102"/>
      <c r="XC60" s="102"/>
      <c r="XD60" s="102"/>
      <c r="XE60" s="102"/>
      <c r="XF60" s="102"/>
      <c r="XG60" s="102"/>
      <c r="XH60" s="102"/>
      <c r="XI60" s="102"/>
      <c r="XJ60" s="102"/>
      <c r="XK60" s="102"/>
      <c r="XL60" s="102"/>
      <c r="XM60" s="102"/>
      <c r="XN60" s="102"/>
      <c r="XO60" s="102"/>
      <c r="XP60" s="102"/>
      <c r="XQ60" s="102"/>
      <c r="XR60" s="102"/>
      <c r="XS60" s="102"/>
      <c r="XT60" s="102"/>
      <c r="XU60" s="102"/>
      <c r="XV60" s="102"/>
      <c r="XW60" s="102"/>
      <c r="XX60" s="102"/>
      <c r="XY60" s="102"/>
      <c r="XZ60" s="102"/>
      <c r="YA60" s="102"/>
      <c r="YB60" s="102"/>
      <c r="YC60" s="102"/>
      <c r="YD60" s="102"/>
      <c r="YE60" s="102"/>
      <c r="YF60" s="102"/>
      <c r="YG60" s="102"/>
      <c r="YH60" s="102"/>
      <c r="YI60" s="102"/>
      <c r="YJ60" s="102"/>
      <c r="YK60" s="102"/>
      <c r="YL60" s="102"/>
      <c r="YM60" s="102"/>
      <c r="YN60" s="102"/>
      <c r="YO60" s="102"/>
      <c r="YP60" s="102"/>
      <c r="YQ60" s="102"/>
      <c r="YR60" s="102"/>
      <c r="YS60" s="102"/>
      <c r="YT60" s="102"/>
      <c r="YU60" s="102"/>
      <c r="YV60" s="102"/>
      <c r="YW60" s="102"/>
      <c r="YX60" s="102"/>
      <c r="YY60" s="102"/>
      <c r="YZ60" s="102"/>
      <c r="ZA60" s="102"/>
      <c r="ZB60" s="102"/>
      <c r="ZC60" s="102"/>
      <c r="ZD60" s="102"/>
      <c r="ZE60" s="102"/>
      <c r="ZF60" s="102"/>
      <c r="ZG60" s="102"/>
      <c r="ZH60" s="102"/>
      <c r="ZI60" s="102"/>
      <c r="ZJ60" s="102"/>
      <c r="ZK60" s="102"/>
      <c r="ZL60" s="102"/>
      <c r="ZM60" s="102"/>
      <c r="ZN60" s="102"/>
      <c r="ZO60" s="102"/>
      <c r="ZP60" s="102"/>
      <c r="ZQ60" s="102"/>
      <c r="ZR60" s="102"/>
      <c r="ZS60" s="102"/>
      <c r="ZT60" s="102"/>
      <c r="ZU60" s="102"/>
      <c r="ZV60" s="102"/>
      <c r="ZW60" s="102"/>
      <c r="ZX60" s="102"/>
      <c r="ZY60" s="102"/>
      <c r="ZZ60" s="102"/>
      <c r="AAA60" s="102"/>
      <c r="AAB60" s="102"/>
      <c r="AAC60" s="102"/>
      <c r="AAD60" s="102"/>
      <c r="AAE60" s="102"/>
      <c r="AAF60" s="102"/>
      <c r="AAG60" s="102"/>
      <c r="AAH60" s="102"/>
      <c r="AAI60" s="102"/>
      <c r="AAJ60" s="102"/>
      <c r="AAK60" s="102"/>
      <c r="AAL60" s="102"/>
      <c r="AAM60" s="102"/>
      <c r="AAN60" s="102"/>
      <c r="AAO60" s="102"/>
      <c r="AAP60" s="102"/>
      <c r="AAQ60" s="102"/>
      <c r="AAR60" s="102"/>
      <c r="AAS60" s="102"/>
      <c r="AAT60" s="102"/>
      <c r="AAU60" s="102"/>
      <c r="AAV60" s="102"/>
      <c r="AAW60" s="102"/>
      <c r="AAX60" s="102"/>
      <c r="AAY60" s="102"/>
      <c r="AAZ60" s="102"/>
      <c r="ABA60" s="102"/>
      <c r="ABB60" s="102"/>
      <c r="ABC60" s="102"/>
      <c r="ABD60" s="102"/>
      <c r="ABE60" s="102"/>
      <c r="ABF60" s="102"/>
      <c r="ABG60" s="102"/>
      <c r="ABH60" s="102"/>
      <c r="ABI60" s="102"/>
      <c r="ABJ60" s="102"/>
      <c r="ABK60" s="102"/>
      <c r="ABL60" s="102"/>
      <c r="ABM60" s="102"/>
      <c r="ABN60" s="102"/>
      <c r="ABO60" s="102"/>
      <c r="ABP60" s="102"/>
      <c r="ABQ60" s="102"/>
      <c r="ABR60" s="102"/>
      <c r="ABS60" s="102"/>
      <c r="ABT60" s="102"/>
      <c r="ABU60" s="102"/>
      <c r="ABV60" s="102"/>
      <c r="ABW60" s="102"/>
      <c r="ABX60" s="102"/>
      <c r="ABY60" s="102"/>
      <c r="ABZ60" s="102"/>
      <c r="ACA60" s="102"/>
      <c r="ACB60" s="102"/>
      <c r="ACC60" s="102"/>
      <c r="ACD60" s="102"/>
      <c r="ACE60" s="102"/>
      <c r="ACF60" s="102"/>
      <c r="ACG60" s="102"/>
      <c r="ACH60" s="102"/>
      <c r="ACI60" s="102"/>
      <c r="ACJ60" s="102"/>
      <c r="ACK60" s="102"/>
      <c r="ACL60" s="102"/>
      <c r="ACM60" s="102"/>
      <c r="ACN60" s="102"/>
      <c r="ACO60" s="102"/>
      <c r="ACP60" s="102"/>
      <c r="ACQ60" s="102"/>
      <c r="ACR60" s="102"/>
      <c r="ACS60" s="102"/>
      <c r="ACT60" s="102"/>
      <c r="ACU60" s="102"/>
      <c r="ACV60" s="102"/>
      <c r="ACW60" s="102"/>
      <c r="ACX60" s="102"/>
      <c r="ACY60" s="102"/>
      <c r="ACZ60" s="102"/>
      <c r="ADA60" s="102"/>
      <c r="ADB60" s="102"/>
      <c r="ADC60" s="102"/>
      <c r="ADD60" s="102"/>
      <c r="ADE60" s="102"/>
      <c r="ADF60" s="102"/>
      <c r="ADG60" s="102"/>
      <c r="ADH60" s="102"/>
      <c r="ADI60" s="102"/>
      <c r="ADJ60" s="102"/>
      <c r="ADK60" s="102"/>
      <c r="ADL60" s="102"/>
      <c r="ADM60" s="102"/>
      <c r="ADN60" s="102"/>
      <c r="ADO60" s="102"/>
      <c r="ADP60" s="102"/>
      <c r="ADQ60" s="102"/>
      <c r="ADR60" s="102"/>
      <c r="ADS60" s="102"/>
      <c r="ADT60" s="102"/>
      <c r="ADU60" s="102"/>
      <c r="ADV60" s="102"/>
      <c r="ADW60" s="102"/>
      <c r="ADX60" s="102"/>
      <c r="ADY60" s="102"/>
      <c r="ADZ60" s="102"/>
      <c r="AEA60" s="102"/>
      <c r="AEB60" s="102"/>
      <c r="AEC60" s="102"/>
      <c r="AED60" s="102"/>
      <c r="AEE60" s="102"/>
      <c r="AEF60" s="102"/>
      <c r="AEG60" s="102"/>
      <c r="AEH60" s="102"/>
      <c r="AEI60" s="102"/>
      <c r="AEJ60" s="102"/>
      <c r="AEK60" s="102"/>
      <c r="AEL60" s="102"/>
      <c r="AEM60" s="102"/>
      <c r="AEN60" s="102"/>
      <c r="AEO60" s="102"/>
      <c r="AEP60" s="102"/>
      <c r="AEQ60" s="102"/>
      <c r="AER60" s="102"/>
      <c r="AES60" s="102"/>
      <c r="AET60" s="102"/>
      <c r="AEU60" s="102"/>
      <c r="AEV60" s="102"/>
      <c r="AEW60" s="102"/>
      <c r="AEX60" s="102"/>
      <c r="AEY60" s="102"/>
      <c r="AEZ60" s="102"/>
      <c r="AFA60" s="102"/>
      <c r="AFB60" s="102"/>
      <c r="AFC60" s="102"/>
      <c r="AFD60" s="102"/>
      <c r="AFE60" s="102"/>
      <c r="AFF60" s="102"/>
      <c r="AFG60" s="102"/>
      <c r="AFH60" s="102"/>
      <c r="AFI60" s="102"/>
      <c r="AFJ60" s="102"/>
      <c r="AFK60" s="102"/>
      <c r="AFL60" s="102"/>
      <c r="AFM60" s="102"/>
      <c r="AFN60" s="102"/>
      <c r="AFO60" s="102"/>
      <c r="AFP60" s="102"/>
      <c r="AFQ60" s="102"/>
      <c r="AFR60" s="102"/>
      <c r="AFS60" s="102"/>
      <c r="AFT60" s="102"/>
      <c r="AFU60" s="102"/>
      <c r="AFV60" s="102"/>
      <c r="AFW60" s="102"/>
      <c r="AFX60" s="102"/>
      <c r="AFY60" s="102"/>
      <c r="AFZ60" s="102"/>
      <c r="AGA60" s="102"/>
      <c r="AGB60" s="102"/>
      <c r="AGC60" s="102"/>
      <c r="AGD60" s="102"/>
      <c r="AGE60" s="102"/>
      <c r="AGF60" s="102"/>
      <c r="AGG60" s="102"/>
      <c r="AGH60" s="102"/>
      <c r="AGI60" s="102"/>
      <c r="AGJ60" s="102"/>
      <c r="AGK60" s="102"/>
      <c r="AGL60" s="102"/>
      <c r="AGM60" s="102"/>
      <c r="AGN60" s="102"/>
      <c r="AGO60" s="102"/>
      <c r="AGP60" s="102"/>
      <c r="AGQ60" s="102"/>
      <c r="AGR60" s="102"/>
      <c r="AGS60" s="102"/>
      <c r="AGT60" s="102"/>
      <c r="AGU60" s="102"/>
      <c r="AGV60" s="102"/>
      <c r="AGW60" s="102"/>
      <c r="AGX60" s="102"/>
      <c r="AGY60" s="102"/>
      <c r="AGZ60" s="102"/>
      <c r="AHA60" s="102"/>
      <c r="AHB60" s="102"/>
      <c r="AHC60" s="102"/>
      <c r="AHD60" s="102"/>
      <c r="AHE60" s="102"/>
      <c r="AHF60" s="102"/>
      <c r="AHG60" s="102"/>
      <c r="AHH60" s="102"/>
      <c r="AHI60" s="102"/>
      <c r="AHJ60" s="102"/>
      <c r="AHK60" s="102"/>
      <c r="AHL60" s="102"/>
      <c r="AHM60" s="102"/>
      <c r="AHN60" s="102"/>
      <c r="AHO60" s="102"/>
      <c r="AHP60" s="102"/>
      <c r="AHQ60" s="102"/>
      <c r="AHR60" s="102"/>
      <c r="AHS60" s="102"/>
      <c r="AHT60" s="103"/>
    </row>
    <row r="61" spans="1:904" ht="15.75" thickBot="1" x14ac:dyDescent="0.3">
      <c r="A61" s="432"/>
      <c r="B61" s="435" t="s">
        <v>79</v>
      </c>
      <c r="C61" s="435"/>
      <c r="D61" s="33"/>
      <c r="E61" s="104"/>
      <c r="F61" s="51">
        <v>4854</v>
      </c>
      <c r="G61" s="105"/>
      <c r="H61" s="51"/>
      <c r="I61" s="34"/>
      <c r="J61" s="35">
        <v>4854</v>
      </c>
      <c r="K61" s="20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</row>
    <row r="62" spans="1:904" ht="15.75" thickBot="1" x14ac:dyDescent="0.3">
      <c r="A62" s="432"/>
      <c r="B62" s="431" t="s">
        <v>80</v>
      </c>
      <c r="C62" s="431"/>
      <c r="D62" s="91"/>
      <c r="E62" s="92"/>
      <c r="F62" s="70">
        <v>4854</v>
      </c>
      <c r="G62" s="70">
        <v>1260</v>
      </c>
      <c r="H62" s="71"/>
      <c r="I62" s="106"/>
      <c r="J62" s="82">
        <v>6114</v>
      </c>
      <c r="K62" s="20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</row>
    <row r="63" spans="1:904" ht="15.75" thickBot="1" x14ac:dyDescent="0.3">
      <c r="A63" s="423" t="s">
        <v>81</v>
      </c>
      <c r="B63" s="425" t="s">
        <v>138</v>
      </c>
      <c r="C63" s="425"/>
      <c r="D63" s="107">
        <v>22</v>
      </c>
      <c r="E63" s="108">
        <v>62.91</v>
      </c>
      <c r="F63" s="108"/>
      <c r="G63" s="109"/>
      <c r="H63" s="107"/>
      <c r="I63" s="110"/>
      <c r="J63" s="111">
        <f>E63</f>
        <v>62.91</v>
      </c>
      <c r="K63" s="20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</row>
    <row r="64" spans="1:904" ht="15.75" thickBot="1" x14ac:dyDescent="0.3">
      <c r="A64" s="424"/>
      <c r="B64" s="426" t="s">
        <v>82</v>
      </c>
      <c r="C64" s="427"/>
      <c r="D64" s="112"/>
      <c r="E64" s="112"/>
      <c r="F64" s="112"/>
      <c r="G64" s="11">
        <v>22095.599999999999</v>
      </c>
      <c r="H64" s="113"/>
      <c r="I64" s="114"/>
      <c r="J64" s="115">
        <v>22095.599999999999</v>
      </c>
      <c r="K64" s="2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</row>
    <row r="65" spans="1:904" ht="15.75" thickBot="1" x14ac:dyDescent="0.3">
      <c r="A65" s="424"/>
      <c r="B65" s="426" t="s">
        <v>83</v>
      </c>
      <c r="C65" s="427"/>
      <c r="D65" s="112"/>
      <c r="E65" s="112"/>
      <c r="F65" s="112"/>
      <c r="G65" s="11">
        <v>5465.9899999999989</v>
      </c>
      <c r="H65" s="113"/>
      <c r="I65" s="114"/>
      <c r="J65" s="115">
        <v>5465.9899999999989</v>
      </c>
      <c r="K65" s="20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</row>
    <row r="66" spans="1:904" ht="15.75" thickBot="1" x14ac:dyDescent="0.3">
      <c r="A66" s="424"/>
      <c r="B66" s="426" t="s">
        <v>84</v>
      </c>
      <c r="C66" s="427"/>
      <c r="D66" s="112"/>
      <c r="E66" s="112"/>
      <c r="F66" s="112"/>
      <c r="G66" s="11">
        <v>1943.3799999999999</v>
      </c>
      <c r="H66" s="113"/>
      <c r="I66" s="114"/>
      <c r="J66" s="115">
        <v>1943.3799999999999</v>
      </c>
      <c r="K66" s="20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</row>
    <row r="67" spans="1:904" ht="15.75" thickBot="1" x14ac:dyDescent="0.3">
      <c r="A67" s="424"/>
      <c r="B67" s="426" t="s">
        <v>85</v>
      </c>
      <c r="C67" s="428"/>
      <c r="D67" s="112"/>
      <c r="E67" s="112"/>
      <c r="F67" s="112"/>
      <c r="G67" s="11">
        <v>29320.449999999997</v>
      </c>
      <c r="H67" s="113"/>
      <c r="I67" s="114"/>
      <c r="J67" s="115">
        <v>29320.449999999997</v>
      </c>
      <c r="K67" s="20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</row>
    <row r="68" spans="1:904" ht="15.75" thickBot="1" x14ac:dyDescent="0.3">
      <c r="A68" s="424"/>
      <c r="B68" s="429" t="s">
        <v>86</v>
      </c>
      <c r="C68" s="430"/>
      <c r="D68" s="112"/>
      <c r="E68" s="112">
        <v>76456.41</v>
      </c>
      <c r="F68" s="112"/>
      <c r="G68" s="11"/>
      <c r="H68" s="113"/>
      <c r="I68" s="114"/>
      <c r="J68" s="115">
        <v>76456.41</v>
      </c>
      <c r="K68" s="2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  <c r="JA68" s="49"/>
      <c r="JB68" s="49"/>
      <c r="JC68" s="49"/>
      <c r="JD68" s="49"/>
      <c r="JE68" s="49"/>
      <c r="JF68" s="49"/>
      <c r="JG68" s="49"/>
      <c r="JH68" s="49"/>
      <c r="JI68" s="49"/>
      <c r="JJ68" s="49"/>
      <c r="JK68" s="49"/>
      <c r="JL68" s="49"/>
      <c r="JM68" s="49"/>
      <c r="JN68" s="49"/>
      <c r="JO68" s="49"/>
      <c r="JP68" s="49"/>
      <c r="JQ68" s="49"/>
      <c r="JR68" s="49"/>
      <c r="JS68" s="49"/>
      <c r="JT68" s="49"/>
      <c r="JU68" s="49"/>
      <c r="JV68" s="49"/>
      <c r="JW68" s="49"/>
      <c r="JX68" s="49"/>
      <c r="JY68" s="49"/>
      <c r="JZ68" s="49"/>
      <c r="KA68" s="49"/>
      <c r="KB68" s="49"/>
      <c r="KC68" s="49"/>
      <c r="KD68" s="49"/>
      <c r="KE68" s="49"/>
      <c r="KF68" s="49"/>
      <c r="KG68" s="49"/>
      <c r="KH68" s="49"/>
      <c r="KI68" s="49"/>
      <c r="KJ68" s="49"/>
      <c r="KK68" s="49"/>
      <c r="KL68" s="49"/>
      <c r="KM68" s="49"/>
      <c r="KN68" s="49"/>
      <c r="KO68" s="49"/>
      <c r="KP68" s="49"/>
      <c r="KQ68" s="49"/>
      <c r="KR68" s="49"/>
      <c r="KS68" s="49"/>
      <c r="KT68" s="49"/>
      <c r="KU68" s="49"/>
      <c r="KV68" s="49"/>
      <c r="KW68" s="49"/>
      <c r="KX68" s="49"/>
      <c r="KY68" s="49"/>
      <c r="KZ68" s="49"/>
      <c r="LA68" s="49"/>
      <c r="LB68" s="49"/>
      <c r="LC68" s="49"/>
      <c r="LD68" s="49"/>
      <c r="LE68" s="49"/>
      <c r="LF68" s="49"/>
      <c r="LG68" s="49"/>
      <c r="LH68" s="49"/>
      <c r="LI68" s="49"/>
      <c r="LJ68" s="49"/>
      <c r="LK68" s="49"/>
      <c r="LL68" s="49"/>
      <c r="LM68" s="49"/>
      <c r="LN68" s="49"/>
      <c r="LO68" s="49"/>
      <c r="LP68" s="49"/>
      <c r="LQ68" s="49"/>
      <c r="LR68" s="49"/>
      <c r="LS68" s="49"/>
      <c r="LT68" s="49"/>
      <c r="LU68" s="49"/>
      <c r="LV68" s="49"/>
      <c r="LW68" s="49"/>
      <c r="LX68" s="49"/>
      <c r="LY68" s="49"/>
      <c r="LZ68" s="49"/>
      <c r="MA68" s="49"/>
      <c r="MB68" s="49"/>
      <c r="MC68" s="49"/>
      <c r="MD68" s="49"/>
      <c r="ME68" s="49"/>
      <c r="MF68" s="49"/>
      <c r="MG68" s="49"/>
      <c r="MH68" s="49"/>
      <c r="MI68" s="49"/>
      <c r="MJ68" s="49"/>
      <c r="MK68" s="49"/>
      <c r="ML68" s="49"/>
      <c r="MM68" s="49"/>
      <c r="MN68" s="49"/>
      <c r="MO68" s="49"/>
      <c r="MP68" s="49"/>
      <c r="MQ68" s="49"/>
      <c r="MR68" s="49"/>
      <c r="MS68" s="49"/>
      <c r="MT68" s="49"/>
      <c r="MU68" s="49"/>
      <c r="MV68" s="49"/>
      <c r="MW68" s="49"/>
      <c r="MX68" s="49"/>
      <c r="MY68" s="49"/>
      <c r="MZ68" s="49"/>
      <c r="NA68" s="49"/>
      <c r="NB68" s="49"/>
      <c r="NC68" s="49"/>
      <c r="ND68" s="49"/>
      <c r="NE68" s="49"/>
      <c r="NF68" s="49"/>
      <c r="NG68" s="49"/>
      <c r="NH68" s="49"/>
      <c r="NI68" s="49"/>
      <c r="NJ68" s="49"/>
      <c r="NK68" s="49"/>
      <c r="NL68" s="49"/>
      <c r="NM68" s="49"/>
      <c r="NN68" s="49"/>
      <c r="NO68" s="49"/>
      <c r="NP68" s="49"/>
      <c r="NQ68" s="49"/>
      <c r="NR68" s="49"/>
      <c r="NS68" s="49"/>
      <c r="NT68" s="49"/>
      <c r="NU68" s="49"/>
      <c r="NV68" s="49"/>
      <c r="NW68" s="49"/>
      <c r="NX68" s="49"/>
      <c r="NY68" s="49"/>
      <c r="NZ68" s="49"/>
      <c r="OA68" s="49"/>
      <c r="OB68" s="49"/>
      <c r="OC68" s="49"/>
      <c r="OD68" s="49"/>
      <c r="OE68" s="49"/>
      <c r="OF68" s="49"/>
      <c r="OG68" s="49"/>
      <c r="OH68" s="49"/>
      <c r="OI68" s="49"/>
      <c r="OJ68" s="49"/>
      <c r="OK68" s="49"/>
      <c r="OL68" s="49"/>
      <c r="OM68" s="49"/>
      <c r="ON68" s="49"/>
      <c r="OO68" s="49"/>
      <c r="OP68" s="49"/>
      <c r="OQ68" s="49"/>
      <c r="OR68" s="49"/>
      <c r="OS68" s="49"/>
      <c r="OT68" s="49"/>
      <c r="OU68" s="49"/>
      <c r="OV68" s="49"/>
      <c r="OW68" s="49"/>
      <c r="OX68" s="49"/>
      <c r="OY68" s="49"/>
      <c r="OZ68" s="49"/>
      <c r="PA68" s="49"/>
      <c r="PB68" s="49"/>
      <c r="PC68" s="49"/>
      <c r="PD68" s="49"/>
      <c r="PE68" s="49"/>
      <c r="PF68" s="49"/>
      <c r="PG68" s="49"/>
      <c r="PH68" s="49"/>
      <c r="PI68" s="49"/>
      <c r="PJ68" s="49"/>
      <c r="PK68" s="49"/>
      <c r="PL68" s="49"/>
      <c r="PM68" s="49"/>
      <c r="PN68" s="49"/>
      <c r="PO68" s="49"/>
      <c r="PP68" s="49"/>
      <c r="PQ68" s="49"/>
      <c r="PR68" s="49"/>
      <c r="PS68" s="49"/>
      <c r="PT68" s="49"/>
      <c r="PU68" s="49"/>
      <c r="PV68" s="49"/>
      <c r="PW68" s="49"/>
      <c r="PX68" s="49"/>
      <c r="PY68" s="49"/>
      <c r="PZ68" s="49"/>
      <c r="QA68" s="49"/>
      <c r="QB68" s="49"/>
      <c r="QC68" s="49"/>
      <c r="QD68" s="49"/>
      <c r="QE68" s="49"/>
      <c r="QF68" s="49"/>
      <c r="QG68" s="49"/>
      <c r="QH68" s="49"/>
      <c r="QI68" s="49"/>
      <c r="QJ68" s="49"/>
      <c r="QK68" s="49"/>
      <c r="QL68" s="49"/>
      <c r="QM68" s="49"/>
      <c r="QN68" s="49"/>
      <c r="QO68" s="49"/>
      <c r="QP68" s="49"/>
      <c r="QQ68" s="49"/>
      <c r="QR68" s="49"/>
      <c r="QS68" s="49"/>
      <c r="QT68" s="49"/>
      <c r="QU68" s="49"/>
      <c r="QV68" s="49"/>
      <c r="QW68" s="49"/>
      <c r="QX68" s="49"/>
      <c r="QY68" s="49"/>
      <c r="QZ68" s="49"/>
      <c r="RA68" s="49"/>
      <c r="RB68" s="49"/>
      <c r="RC68" s="49"/>
      <c r="RD68" s="49"/>
      <c r="RE68" s="49"/>
      <c r="RF68" s="49"/>
      <c r="RG68" s="49"/>
      <c r="RH68" s="49"/>
      <c r="RI68" s="49"/>
      <c r="RJ68" s="49"/>
      <c r="RK68" s="49"/>
      <c r="RL68" s="49"/>
      <c r="RM68" s="49"/>
      <c r="RN68" s="49"/>
      <c r="RO68" s="49"/>
      <c r="RP68" s="49"/>
      <c r="RQ68" s="49"/>
      <c r="RR68" s="49"/>
      <c r="RS68" s="49"/>
      <c r="RT68" s="49"/>
      <c r="RU68" s="49"/>
      <c r="RV68" s="49"/>
      <c r="RW68" s="49"/>
      <c r="RX68" s="49"/>
      <c r="RY68" s="49"/>
      <c r="RZ68" s="49"/>
      <c r="SA68" s="49"/>
      <c r="SB68" s="49"/>
      <c r="SC68" s="49"/>
      <c r="SD68" s="49"/>
      <c r="SE68" s="49"/>
      <c r="SF68" s="49"/>
      <c r="SG68" s="49"/>
      <c r="SH68" s="49"/>
      <c r="SI68" s="49"/>
      <c r="SJ68" s="49"/>
      <c r="SK68" s="49"/>
      <c r="SL68" s="49"/>
      <c r="SM68" s="49"/>
      <c r="SN68" s="49"/>
      <c r="SO68" s="49"/>
      <c r="SP68" s="49"/>
      <c r="SQ68" s="49"/>
      <c r="SR68" s="49"/>
      <c r="SS68" s="49"/>
      <c r="ST68" s="49"/>
      <c r="SU68" s="49"/>
      <c r="SV68" s="49"/>
      <c r="SW68" s="49"/>
      <c r="SX68" s="49"/>
      <c r="SY68" s="49"/>
      <c r="SZ68" s="49"/>
      <c r="TA68" s="49"/>
      <c r="TB68" s="49"/>
      <c r="TC68" s="49"/>
      <c r="TD68" s="49"/>
      <c r="TE68" s="49"/>
      <c r="TF68" s="49"/>
      <c r="TG68" s="49"/>
      <c r="TH68" s="49"/>
      <c r="TI68" s="49"/>
      <c r="TJ68" s="49"/>
      <c r="TK68" s="49"/>
      <c r="TL68" s="49"/>
      <c r="TM68" s="49"/>
      <c r="TN68" s="49"/>
      <c r="TO68" s="49"/>
      <c r="TP68" s="49"/>
      <c r="TQ68" s="49"/>
      <c r="TR68" s="49"/>
      <c r="TS68" s="49"/>
      <c r="TT68" s="49"/>
      <c r="TU68" s="49"/>
      <c r="TV68" s="49"/>
      <c r="TW68" s="49"/>
      <c r="TX68" s="49"/>
      <c r="TY68" s="49"/>
      <c r="TZ68" s="49"/>
      <c r="UA68" s="49"/>
      <c r="UB68" s="49"/>
      <c r="UC68" s="49"/>
      <c r="UD68" s="49"/>
      <c r="UE68" s="49"/>
      <c r="UF68" s="49"/>
      <c r="UG68" s="49"/>
      <c r="UH68" s="49"/>
      <c r="UI68" s="49"/>
      <c r="UJ68" s="49"/>
      <c r="UK68" s="49"/>
      <c r="UL68" s="49"/>
      <c r="UM68" s="49"/>
      <c r="UN68" s="49"/>
      <c r="UO68" s="49"/>
      <c r="UP68" s="49"/>
      <c r="UQ68" s="49"/>
      <c r="UR68" s="49"/>
      <c r="US68" s="49"/>
      <c r="UT68" s="49"/>
      <c r="UU68" s="49"/>
      <c r="UV68" s="49"/>
      <c r="UW68" s="49"/>
      <c r="UX68" s="49"/>
      <c r="UY68" s="49"/>
      <c r="UZ68" s="49"/>
      <c r="VA68" s="49"/>
      <c r="VB68" s="49"/>
      <c r="VC68" s="49"/>
      <c r="VD68" s="49"/>
      <c r="VE68" s="49"/>
      <c r="VF68" s="49"/>
      <c r="VG68" s="49"/>
      <c r="VH68" s="49"/>
      <c r="VI68" s="49"/>
      <c r="VJ68" s="49"/>
      <c r="VK68" s="49"/>
      <c r="VL68" s="49"/>
      <c r="VM68" s="49"/>
      <c r="VN68" s="49"/>
      <c r="VO68" s="49"/>
      <c r="VP68" s="49"/>
      <c r="VQ68" s="49"/>
      <c r="VR68" s="49"/>
      <c r="VS68" s="49"/>
      <c r="VT68" s="49"/>
      <c r="VU68" s="49"/>
      <c r="VV68" s="49"/>
      <c r="VW68" s="49"/>
      <c r="VX68" s="49"/>
      <c r="VY68" s="49"/>
      <c r="VZ68" s="49"/>
      <c r="WA68" s="49"/>
      <c r="WB68" s="49"/>
      <c r="WC68" s="49"/>
      <c r="WD68" s="49"/>
      <c r="WE68" s="49"/>
      <c r="WF68" s="49"/>
      <c r="WG68" s="49"/>
      <c r="WH68" s="49"/>
      <c r="WI68" s="49"/>
      <c r="WJ68" s="49"/>
      <c r="WK68" s="49"/>
      <c r="WL68" s="49"/>
      <c r="WM68" s="49"/>
      <c r="WN68" s="49"/>
      <c r="WO68" s="49"/>
      <c r="WP68" s="49"/>
      <c r="WQ68" s="49"/>
      <c r="WR68" s="49"/>
      <c r="WS68" s="49"/>
      <c r="WT68" s="49"/>
      <c r="WU68" s="49"/>
      <c r="WV68" s="49"/>
      <c r="WW68" s="49"/>
      <c r="WX68" s="49"/>
      <c r="WY68" s="49"/>
      <c r="WZ68" s="49"/>
      <c r="XA68" s="49"/>
      <c r="XB68" s="49"/>
      <c r="XC68" s="49"/>
      <c r="XD68" s="49"/>
      <c r="XE68" s="49"/>
      <c r="XF68" s="49"/>
      <c r="XG68" s="49"/>
      <c r="XH68" s="49"/>
      <c r="XI68" s="49"/>
      <c r="XJ68" s="49"/>
      <c r="XK68" s="49"/>
      <c r="XL68" s="49"/>
      <c r="XM68" s="49"/>
      <c r="XN68" s="49"/>
      <c r="XO68" s="49"/>
      <c r="XP68" s="49"/>
      <c r="XQ68" s="49"/>
      <c r="XR68" s="49"/>
      <c r="XS68" s="49"/>
      <c r="XT68" s="49"/>
      <c r="XU68" s="49"/>
      <c r="XV68" s="49"/>
      <c r="XW68" s="49"/>
      <c r="XX68" s="49"/>
      <c r="XY68" s="49"/>
      <c r="XZ68" s="49"/>
      <c r="YA68" s="49"/>
      <c r="YB68" s="49"/>
      <c r="YC68" s="49"/>
      <c r="YD68" s="49"/>
      <c r="YE68" s="49"/>
      <c r="YF68" s="49"/>
      <c r="YG68" s="49"/>
      <c r="YH68" s="49"/>
      <c r="YI68" s="49"/>
      <c r="YJ68" s="49"/>
      <c r="YK68" s="49"/>
      <c r="YL68" s="49"/>
      <c r="YM68" s="49"/>
      <c r="YN68" s="49"/>
      <c r="YO68" s="49"/>
      <c r="YP68" s="49"/>
      <c r="YQ68" s="49"/>
      <c r="YR68" s="49"/>
      <c r="YS68" s="49"/>
      <c r="YT68" s="49"/>
      <c r="YU68" s="49"/>
      <c r="YV68" s="49"/>
      <c r="YW68" s="49"/>
      <c r="YX68" s="49"/>
      <c r="YY68" s="49"/>
      <c r="YZ68" s="49"/>
      <c r="ZA68" s="49"/>
      <c r="ZB68" s="49"/>
      <c r="ZC68" s="49"/>
      <c r="ZD68" s="49"/>
      <c r="ZE68" s="49"/>
      <c r="ZF68" s="49"/>
      <c r="ZG68" s="49"/>
      <c r="ZH68" s="49"/>
      <c r="ZI68" s="49"/>
      <c r="ZJ68" s="49"/>
      <c r="ZK68" s="49"/>
      <c r="ZL68" s="49"/>
      <c r="ZM68" s="49"/>
      <c r="ZN68" s="49"/>
      <c r="ZO68" s="49"/>
      <c r="ZP68" s="49"/>
      <c r="ZQ68" s="49"/>
      <c r="ZR68" s="49"/>
      <c r="ZS68" s="49"/>
      <c r="ZT68" s="49"/>
      <c r="ZU68" s="49"/>
      <c r="ZV68" s="49"/>
      <c r="ZW68" s="49"/>
      <c r="ZX68" s="49"/>
      <c r="ZY68" s="49"/>
      <c r="ZZ68" s="49"/>
      <c r="AAA68" s="49"/>
      <c r="AAB68" s="49"/>
      <c r="AAC68" s="49"/>
      <c r="AAD68" s="49"/>
      <c r="AAE68" s="49"/>
      <c r="AAF68" s="49"/>
      <c r="AAG68" s="49"/>
      <c r="AAH68" s="49"/>
      <c r="AAI68" s="49"/>
      <c r="AAJ68" s="49"/>
      <c r="AAK68" s="49"/>
      <c r="AAL68" s="49"/>
      <c r="AAM68" s="49"/>
      <c r="AAN68" s="49"/>
      <c r="AAO68" s="49"/>
      <c r="AAP68" s="49"/>
      <c r="AAQ68" s="49"/>
      <c r="AAR68" s="49"/>
      <c r="AAS68" s="49"/>
      <c r="AAT68" s="49"/>
      <c r="AAU68" s="49"/>
      <c r="AAV68" s="49"/>
      <c r="AAW68" s="49"/>
      <c r="AAX68" s="49"/>
      <c r="AAY68" s="49"/>
      <c r="AAZ68" s="49"/>
      <c r="ABA68" s="49"/>
      <c r="ABB68" s="49"/>
      <c r="ABC68" s="49"/>
      <c r="ABD68" s="49"/>
      <c r="ABE68" s="49"/>
      <c r="ABF68" s="49"/>
      <c r="ABG68" s="49"/>
      <c r="ABH68" s="49"/>
      <c r="ABI68" s="49"/>
      <c r="ABJ68" s="49"/>
      <c r="ABK68" s="49"/>
      <c r="ABL68" s="49"/>
      <c r="ABM68" s="49"/>
      <c r="ABN68" s="49"/>
      <c r="ABO68" s="49"/>
      <c r="ABP68" s="49"/>
      <c r="ABQ68" s="49"/>
      <c r="ABR68" s="49"/>
      <c r="ABS68" s="49"/>
      <c r="ABT68" s="49"/>
      <c r="ABU68" s="49"/>
      <c r="ABV68" s="49"/>
      <c r="ABW68" s="49"/>
      <c r="ABX68" s="49"/>
      <c r="ABY68" s="49"/>
      <c r="ABZ68" s="49"/>
      <c r="ACA68" s="49"/>
      <c r="ACB68" s="49"/>
      <c r="ACC68" s="49"/>
      <c r="ACD68" s="49"/>
      <c r="ACE68" s="49"/>
      <c r="ACF68" s="49"/>
      <c r="ACG68" s="49"/>
      <c r="ACH68" s="49"/>
      <c r="ACI68" s="49"/>
      <c r="ACJ68" s="49"/>
      <c r="ACK68" s="49"/>
      <c r="ACL68" s="49"/>
      <c r="ACM68" s="49"/>
      <c r="ACN68" s="49"/>
      <c r="ACO68" s="49"/>
      <c r="ACP68" s="49"/>
      <c r="ACQ68" s="49"/>
      <c r="ACR68" s="49"/>
      <c r="ACS68" s="49"/>
      <c r="ACT68" s="49"/>
      <c r="ACU68" s="49"/>
      <c r="ACV68" s="49"/>
      <c r="ACW68" s="49"/>
      <c r="ACX68" s="49"/>
      <c r="ACY68" s="49"/>
      <c r="ACZ68" s="49"/>
      <c r="ADA68" s="49"/>
      <c r="ADB68" s="49"/>
      <c r="ADC68" s="49"/>
      <c r="ADD68" s="49"/>
      <c r="ADE68" s="49"/>
      <c r="ADF68" s="49"/>
      <c r="ADG68" s="49"/>
      <c r="ADH68" s="49"/>
      <c r="ADI68" s="49"/>
      <c r="ADJ68" s="49"/>
      <c r="ADK68" s="49"/>
      <c r="ADL68" s="49"/>
      <c r="ADM68" s="49"/>
      <c r="ADN68" s="49"/>
      <c r="ADO68" s="49"/>
      <c r="ADP68" s="49"/>
      <c r="ADQ68" s="49"/>
      <c r="ADR68" s="49"/>
      <c r="ADS68" s="49"/>
      <c r="ADT68" s="49"/>
      <c r="ADU68" s="49"/>
      <c r="ADV68" s="49"/>
      <c r="ADW68" s="49"/>
      <c r="ADX68" s="49"/>
      <c r="ADY68" s="49"/>
      <c r="ADZ68" s="49"/>
      <c r="AEA68" s="49"/>
      <c r="AEB68" s="49"/>
      <c r="AEC68" s="49"/>
      <c r="AED68" s="49"/>
      <c r="AEE68" s="49"/>
      <c r="AEF68" s="49"/>
      <c r="AEG68" s="49"/>
      <c r="AEH68" s="49"/>
      <c r="AEI68" s="49"/>
      <c r="AEJ68" s="49"/>
      <c r="AEK68" s="49"/>
      <c r="AEL68" s="49"/>
      <c r="AEM68" s="49"/>
      <c r="AEN68" s="49"/>
      <c r="AEO68" s="49"/>
      <c r="AEP68" s="49"/>
      <c r="AEQ68" s="49"/>
      <c r="AER68" s="49"/>
      <c r="AES68" s="49"/>
      <c r="AET68" s="49"/>
      <c r="AEU68" s="49"/>
      <c r="AEV68" s="49"/>
      <c r="AEW68" s="49"/>
      <c r="AEX68" s="49"/>
      <c r="AEY68" s="49"/>
      <c r="AEZ68" s="49"/>
      <c r="AFA68" s="49"/>
      <c r="AFB68" s="49"/>
      <c r="AFC68" s="49"/>
      <c r="AFD68" s="49"/>
      <c r="AFE68" s="49"/>
      <c r="AFF68" s="49"/>
      <c r="AFG68" s="49"/>
      <c r="AFH68" s="49"/>
      <c r="AFI68" s="49"/>
      <c r="AFJ68" s="49"/>
      <c r="AFK68" s="49"/>
      <c r="AFL68" s="49"/>
      <c r="AFM68" s="49"/>
      <c r="AFN68" s="49"/>
      <c r="AFO68" s="49"/>
      <c r="AFP68" s="49"/>
      <c r="AFQ68" s="49"/>
      <c r="AFR68" s="49"/>
      <c r="AFS68" s="49"/>
      <c r="AFT68" s="49"/>
      <c r="AFU68" s="49"/>
      <c r="AFV68" s="49"/>
      <c r="AFW68" s="49"/>
      <c r="AFX68" s="49"/>
      <c r="AFY68" s="49"/>
      <c r="AFZ68" s="49"/>
      <c r="AGA68" s="49"/>
      <c r="AGB68" s="49"/>
      <c r="AGC68" s="49"/>
      <c r="AGD68" s="49"/>
      <c r="AGE68" s="49"/>
      <c r="AGF68" s="49"/>
      <c r="AGG68" s="49"/>
      <c r="AGH68" s="49"/>
      <c r="AGI68" s="49"/>
      <c r="AGJ68" s="49"/>
      <c r="AGK68" s="49"/>
      <c r="AGL68" s="49"/>
      <c r="AGM68" s="49"/>
      <c r="AGN68" s="49"/>
      <c r="AGO68" s="49"/>
      <c r="AGP68" s="49"/>
      <c r="AGQ68" s="49"/>
      <c r="AGR68" s="49"/>
      <c r="AGS68" s="49"/>
      <c r="AGT68" s="49"/>
      <c r="AGU68" s="49"/>
      <c r="AGV68" s="49"/>
      <c r="AGW68" s="49"/>
      <c r="AGX68" s="49"/>
      <c r="AGY68" s="49"/>
      <c r="AGZ68" s="49"/>
      <c r="AHA68" s="49"/>
      <c r="AHB68" s="49"/>
      <c r="AHC68" s="49"/>
      <c r="AHD68" s="49"/>
      <c r="AHE68" s="49"/>
      <c r="AHF68" s="49"/>
      <c r="AHG68" s="49"/>
      <c r="AHH68" s="49"/>
      <c r="AHI68" s="49"/>
      <c r="AHJ68" s="49"/>
      <c r="AHK68" s="49"/>
      <c r="AHL68" s="49"/>
      <c r="AHM68" s="49"/>
      <c r="AHN68" s="49"/>
      <c r="AHO68" s="49"/>
      <c r="AHP68" s="49"/>
      <c r="AHQ68" s="49"/>
      <c r="AHR68" s="49"/>
      <c r="AHS68" s="49"/>
      <c r="AHT68" s="50"/>
    </row>
    <row r="69" spans="1:904" ht="15.75" thickBot="1" x14ac:dyDescent="0.3">
      <c r="A69" s="424"/>
      <c r="B69" s="426" t="s">
        <v>87</v>
      </c>
      <c r="C69" s="426"/>
      <c r="D69" s="113"/>
      <c r="E69" s="414">
        <v>8636</v>
      </c>
      <c r="F69" s="112"/>
      <c r="G69" s="11"/>
      <c r="H69" s="113"/>
      <c r="I69" s="114"/>
      <c r="J69" s="415">
        <v>8636</v>
      </c>
      <c r="K69" s="20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</row>
    <row r="70" spans="1:904" ht="15.75" thickBot="1" x14ac:dyDescent="0.3">
      <c r="A70" s="424"/>
      <c r="B70" s="431" t="s">
        <v>88</v>
      </c>
      <c r="C70" s="431"/>
      <c r="D70" s="91"/>
      <c r="E70" s="92">
        <f>SUM(E63:E69)</f>
        <v>85155.32</v>
      </c>
      <c r="F70" s="92">
        <f t="shared" ref="F70:H70" si="1">SUM(F63:F69)</f>
        <v>0</v>
      </c>
      <c r="G70" s="92">
        <f t="shared" si="1"/>
        <v>58825.42</v>
      </c>
      <c r="H70" s="92">
        <f t="shared" si="1"/>
        <v>0</v>
      </c>
      <c r="I70" s="94">
        <f>SUM(I63:I69)</f>
        <v>0</v>
      </c>
      <c r="J70" s="95">
        <f t="shared" ref="J70" si="2">SUM(J63:J69)</f>
        <v>143980.74</v>
      </c>
      <c r="K70" s="33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</row>
    <row r="71" spans="1:904" ht="24" x14ac:dyDescent="0.25">
      <c r="A71" s="416" t="s">
        <v>143</v>
      </c>
      <c r="B71" s="116" t="s">
        <v>90</v>
      </c>
      <c r="C71" s="116"/>
      <c r="D71" s="117">
        <v>126</v>
      </c>
      <c r="E71" s="109">
        <v>3914.87</v>
      </c>
      <c r="F71" s="109"/>
      <c r="G71" s="109"/>
      <c r="H71" s="117"/>
      <c r="I71" s="118"/>
      <c r="J71" s="119">
        <v>3914.87</v>
      </c>
      <c r="K71" s="2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</row>
    <row r="72" spans="1:904" x14ac:dyDescent="0.25">
      <c r="A72" s="417"/>
      <c r="B72" s="337" t="s">
        <v>109</v>
      </c>
      <c r="C72" s="32"/>
      <c r="D72" s="120">
        <v>328</v>
      </c>
      <c r="E72" s="11">
        <v>2008.72</v>
      </c>
      <c r="F72" s="11"/>
      <c r="G72" s="11"/>
      <c r="H72" s="120"/>
      <c r="I72" s="121"/>
      <c r="J72" s="122">
        <v>2008.72</v>
      </c>
      <c r="K72" s="20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</row>
    <row r="73" spans="1:904" ht="36" x14ac:dyDescent="0.25">
      <c r="A73" s="417"/>
      <c r="B73" s="123" t="s">
        <v>91</v>
      </c>
      <c r="C73" s="87"/>
      <c r="D73" s="120">
        <v>211</v>
      </c>
      <c r="E73" s="11">
        <v>2005.8099999999997</v>
      </c>
      <c r="F73" s="11"/>
      <c r="G73" s="11"/>
      <c r="H73" s="120"/>
      <c r="I73" s="121"/>
      <c r="J73" s="122">
        <v>2005.8099999999997</v>
      </c>
      <c r="K73" s="20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</row>
    <row r="74" spans="1:904" ht="24" x14ac:dyDescent="0.25">
      <c r="A74" s="417"/>
      <c r="B74" s="123" t="s">
        <v>92</v>
      </c>
      <c r="C74" s="87"/>
      <c r="D74" s="120"/>
      <c r="E74" s="11">
        <v>2574</v>
      </c>
      <c r="F74" s="11"/>
      <c r="G74" s="11">
        <v>12615</v>
      </c>
      <c r="H74" s="120"/>
      <c r="I74" s="121">
        <v>461.02</v>
      </c>
      <c r="J74" s="122">
        <v>15649.79</v>
      </c>
      <c r="K74" s="3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</row>
    <row r="75" spans="1:904" ht="24" x14ac:dyDescent="0.25">
      <c r="A75" s="417"/>
      <c r="B75" s="123" t="s">
        <v>93</v>
      </c>
      <c r="C75" s="87"/>
      <c r="D75" s="120"/>
      <c r="E75" s="11">
        <v>2415.41</v>
      </c>
      <c r="F75" s="11"/>
      <c r="G75" s="11"/>
      <c r="H75" s="120"/>
      <c r="I75" s="121"/>
      <c r="J75" s="122">
        <v>2415.41</v>
      </c>
      <c r="K75" s="2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  <c r="AAA75" s="4"/>
      <c r="AAB75" s="4"/>
      <c r="AAC75" s="4"/>
      <c r="AAD75" s="4"/>
      <c r="AAE75" s="4"/>
      <c r="AAF75" s="4"/>
      <c r="AAG75" s="4"/>
      <c r="AAH75" s="4"/>
      <c r="AAI75" s="4"/>
      <c r="AAJ75" s="4"/>
      <c r="AAK75" s="4"/>
      <c r="AAL75" s="4"/>
      <c r="AAM75" s="4"/>
      <c r="AAN75" s="4"/>
      <c r="AAO75" s="4"/>
      <c r="AAP75" s="4"/>
      <c r="AAQ75" s="4"/>
      <c r="AAR75" s="4"/>
      <c r="AAS75" s="4"/>
      <c r="AAT75" s="4"/>
      <c r="AAU75" s="4"/>
      <c r="AAV75" s="4"/>
      <c r="AAW75" s="4"/>
      <c r="AAX75" s="4"/>
      <c r="AAY75" s="4"/>
      <c r="AAZ75" s="4"/>
      <c r="ABA75" s="4"/>
      <c r="ABB75" s="4"/>
      <c r="ABC75" s="4"/>
      <c r="ABD75" s="4"/>
      <c r="ABE75" s="4"/>
      <c r="ABF75" s="4"/>
      <c r="ABG75" s="4"/>
      <c r="ABH75" s="4"/>
      <c r="ABI75" s="4"/>
      <c r="ABJ75" s="4"/>
      <c r="ABK75" s="4"/>
      <c r="ABL75" s="4"/>
      <c r="ABM75" s="4"/>
      <c r="ABN75" s="4"/>
      <c r="ABO75" s="4"/>
      <c r="ABP75" s="4"/>
      <c r="ABQ75" s="4"/>
      <c r="ABR75" s="4"/>
      <c r="ABS75" s="4"/>
      <c r="ABT75" s="4"/>
      <c r="ABU75" s="4"/>
      <c r="ABV75" s="4"/>
      <c r="ABW75" s="4"/>
      <c r="ABX75" s="4"/>
      <c r="ABY75" s="4"/>
      <c r="ABZ75" s="4"/>
      <c r="ACA75" s="4"/>
      <c r="ACB75" s="4"/>
      <c r="ACC75" s="4"/>
      <c r="ACD75" s="4"/>
      <c r="ACE75" s="4"/>
      <c r="ACF75" s="4"/>
      <c r="ACG75" s="4"/>
      <c r="ACH75" s="4"/>
      <c r="ACI75" s="4"/>
      <c r="ACJ75" s="4"/>
      <c r="ACK75" s="4"/>
      <c r="ACL75" s="4"/>
      <c r="ACM75" s="4"/>
      <c r="ACN75" s="4"/>
      <c r="ACO75" s="4"/>
      <c r="ACP75" s="4"/>
      <c r="ACQ75" s="4"/>
      <c r="ACR75" s="4"/>
      <c r="ACS75" s="4"/>
      <c r="ACT75" s="4"/>
      <c r="ACU75" s="4"/>
      <c r="ACV75" s="4"/>
      <c r="ACW75" s="4"/>
      <c r="ACX75" s="4"/>
      <c r="ACY75" s="4"/>
      <c r="ACZ75" s="4"/>
      <c r="ADA75" s="4"/>
      <c r="ADB75" s="4"/>
      <c r="ADC75" s="4"/>
      <c r="ADD75" s="4"/>
      <c r="ADE75" s="4"/>
      <c r="ADF75" s="4"/>
      <c r="ADG75" s="4"/>
      <c r="ADH75" s="4"/>
      <c r="ADI75" s="4"/>
      <c r="ADJ75" s="4"/>
      <c r="ADK75" s="4"/>
      <c r="ADL75" s="4"/>
      <c r="ADM75" s="4"/>
      <c r="ADN75" s="4"/>
      <c r="ADO75" s="4"/>
      <c r="ADP75" s="4"/>
      <c r="ADQ75" s="4"/>
      <c r="ADR75" s="4"/>
      <c r="ADS75" s="4"/>
      <c r="ADT75" s="4"/>
      <c r="ADU75" s="4"/>
      <c r="ADV75" s="4"/>
      <c r="ADW75" s="4"/>
      <c r="ADX75" s="4"/>
      <c r="ADY75" s="4"/>
      <c r="ADZ75" s="4"/>
      <c r="AEA75" s="4"/>
      <c r="AEB75" s="4"/>
      <c r="AEC75" s="4"/>
      <c r="AED75" s="4"/>
      <c r="AEE75" s="4"/>
      <c r="AEF75" s="4"/>
      <c r="AEG75" s="4"/>
      <c r="AEH75" s="4"/>
      <c r="AEI75" s="4"/>
      <c r="AEJ75" s="4"/>
      <c r="AEK75" s="4"/>
      <c r="AEL75" s="4"/>
      <c r="AEM75" s="4"/>
      <c r="AEN75" s="4"/>
      <c r="AEO75" s="4"/>
      <c r="AEP75" s="4"/>
      <c r="AEQ75" s="4"/>
      <c r="AER75" s="4"/>
      <c r="AES75" s="4"/>
      <c r="AET75" s="4"/>
      <c r="AEU75" s="4"/>
      <c r="AEV75" s="4"/>
      <c r="AEW75" s="4"/>
      <c r="AEX75" s="4"/>
      <c r="AEY75" s="4"/>
      <c r="AEZ75" s="4"/>
      <c r="AFA75" s="4"/>
      <c r="AFB75" s="4"/>
      <c r="AFC75" s="4"/>
      <c r="AFD75" s="4"/>
      <c r="AFE75" s="4"/>
      <c r="AFF75" s="4"/>
      <c r="AFG75" s="4"/>
      <c r="AFH75" s="4"/>
      <c r="AFI75" s="4"/>
      <c r="AFJ75" s="4"/>
      <c r="AFK75" s="4"/>
      <c r="AFL75" s="4"/>
      <c r="AFM75" s="4"/>
      <c r="AFN75" s="4"/>
      <c r="AFO75" s="4"/>
      <c r="AFP75" s="4"/>
      <c r="AFQ75" s="4"/>
      <c r="AFR75" s="4"/>
      <c r="AFS75" s="4"/>
      <c r="AFT75" s="4"/>
      <c r="AFU75" s="4"/>
      <c r="AFV75" s="4"/>
      <c r="AFW75" s="4"/>
      <c r="AFX75" s="4"/>
      <c r="AFY75" s="4"/>
      <c r="AFZ75" s="4"/>
      <c r="AGA75" s="4"/>
      <c r="AGB75" s="4"/>
      <c r="AGC75" s="4"/>
      <c r="AGD75" s="4"/>
      <c r="AGE75" s="4"/>
      <c r="AGF75" s="4"/>
      <c r="AGG75" s="4"/>
      <c r="AGH75" s="4"/>
      <c r="AGI75" s="4"/>
      <c r="AGJ75" s="4"/>
      <c r="AGK75" s="4"/>
      <c r="AGL75" s="4"/>
      <c r="AGM75" s="4"/>
      <c r="AGN75" s="4"/>
      <c r="AGO75" s="4"/>
      <c r="AGP75" s="4"/>
      <c r="AGQ75" s="4"/>
      <c r="AGR75" s="4"/>
      <c r="AGS75" s="4"/>
      <c r="AGT75" s="4"/>
      <c r="AGU75" s="4"/>
      <c r="AGV75" s="4"/>
      <c r="AGW75" s="4"/>
      <c r="AGX75" s="4"/>
      <c r="AGY75" s="4"/>
      <c r="AGZ75" s="4"/>
      <c r="AHA75" s="4"/>
      <c r="AHB75" s="4"/>
      <c r="AHC75" s="4"/>
      <c r="AHD75" s="4"/>
      <c r="AHE75" s="4"/>
      <c r="AHF75" s="4"/>
      <c r="AHG75" s="4"/>
      <c r="AHH75" s="4"/>
      <c r="AHI75" s="4"/>
      <c r="AHJ75" s="4"/>
      <c r="AHK75" s="4"/>
      <c r="AHL75" s="4"/>
      <c r="AHM75" s="4"/>
      <c r="AHN75" s="4"/>
      <c r="AHO75" s="4"/>
      <c r="AHP75" s="4"/>
      <c r="AHQ75" s="4"/>
      <c r="AHR75" s="4"/>
      <c r="AHS75" s="4"/>
      <c r="AHT75" s="4"/>
    </row>
    <row r="76" spans="1:904" x14ac:dyDescent="0.25">
      <c r="A76" s="417"/>
      <c r="B76" s="32" t="s">
        <v>94</v>
      </c>
      <c r="C76" s="87"/>
      <c r="D76" s="120"/>
      <c r="E76" s="11">
        <v>1839.46</v>
      </c>
      <c r="F76" s="11"/>
      <c r="G76" s="11"/>
      <c r="H76" s="120"/>
      <c r="I76" s="121"/>
      <c r="J76" s="122">
        <v>1839.46</v>
      </c>
      <c r="K76" s="20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  <c r="AAA76" s="4"/>
      <c r="AAB76" s="4"/>
      <c r="AAC76" s="4"/>
      <c r="AAD76" s="4"/>
      <c r="AAE76" s="4"/>
      <c r="AAF76" s="4"/>
      <c r="AAG76" s="4"/>
      <c r="AAH76" s="4"/>
      <c r="AAI76" s="4"/>
      <c r="AAJ76" s="4"/>
      <c r="AAK76" s="4"/>
      <c r="AAL76" s="4"/>
      <c r="AAM76" s="4"/>
      <c r="AAN76" s="4"/>
      <c r="AAO76" s="4"/>
      <c r="AAP76" s="4"/>
      <c r="AAQ76" s="4"/>
      <c r="AAR76" s="4"/>
      <c r="AAS76" s="4"/>
      <c r="AAT76" s="4"/>
      <c r="AAU76" s="4"/>
      <c r="AAV76" s="4"/>
      <c r="AAW76" s="4"/>
      <c r="AAX76" s="4"/>
      <c r="AAY76" s="4"/>
      <c r="AAZ76" s="4"/>
      <c r="ABA76" s="4"/>
      <c r="ABB76" s="4"/>
      <c r="ABC76" s="4"/>
      <c r="ABD76" s="4"/>
      <c r="ABE76" s="4"/>
      <c r="ABF76" s="4"/>
      <c r="ABG76" s="4"/>
      <c r="ABH76" s="4"/>
      <c r="ABI76" s="4"/>
      <c r="ABJ76" s="4"/>
      <c r="ABK76" s="4"/>
      <c r="ABL76" s="4"/>
      <c r="ABM76" s="4"/>
      <c r="ABN76" s="4"/>
      <c r="ABO76" s="4"/>
      <c r="ABP76" s="4"/>
      <c r="ABQ76" s="4"/>
      <c r="ABR76" s="4"/>
      <c r="ABS76" s="4"/>
      <c r="ABT76" s="4"/>
      <c r="ABU76" s="4"/>
      <c r="ABV76" s="4"/>
      <c r="ABW76" s="4"/>
      <c r="ABX76" s="4"/>
      <c r="ABY76" s="4"/>
      <c r="ABZ76" s="4"/>
      <c r="ACA76" s="4"/>
      <c r="ACB76" s="4"/>
      <c r="ACC76" s="4"/>
      <c r="ACD76" s="4"/>
      <c r="ACE76" s="4"/>
      <c r="ACF76" s="4"/>
      <c r="ACG76" s="4"/>
      <c r="ACH76" s="4"/>
      <c r="ACI76" s="4"/>
      <c r="ACJ76" s="4"/>
      <c r="ACK76" s="4"/>
      <c r="ACL76" s="4"/>
      <c r="ACM76" s="4"/>
      <c r="ACN76" s="4"/>
      <c r="ACO76" s="4"/>
      <c r="ACP76" s="4"/>
      <c r="ACQ76" s="4"/>
      <c r="ACR76" s="4"/>
      <c r="ACS76" s="4"/>
      <c r="ACT76" s="4"/>
      <c r="ACU76" s="4"/>
      <c r="ACV76" s="4"/>
      <c r="ACW76" s="4"/>
      <c r="ACX76" s="4"/>
      <c r="ACY76" s="4"/>
      <c r="ACZ76" s="4"/>
      <c r="ADA76" s="4"/>
      <c r="ADB76" s="4"/>
      <c r="ADC76" s="4"/>
      <c r="ADD76" s="4"/>
      <c r="ADE76" s="4"/>
      <c r="ADF76" s="4"/>
      <c r="ADG76" s="4"/>
      <c r="ADH76" s="4"/>
      <c r="ADI76" s="4"/>
      <c r="ADJ76" s="4"/>
      <c r="ADK76" s="4"/>
      <c r="ADL76" s="4"/>
      <c r="ADM76" s="4"/>
      <c r="ADN76" s="4"/>
      <c r="ADO76" s="4"/>
      <c r="ADP76" s="4"/>
      <c r="ADQ76" s="4"/>
      <c r="ADR76" s="4"/>
      <c r="ADS76" s="4"/>
      <c r="ADT76" s="4"/>
      <c r="ADU76" s="4"/>
      <c r="ADV76" s="4"/>
      <c r="ADW76" s="4"/>
      <c r="ADX76" s="4"/>
      <c r="ADY76" s="4"/>
      <c r="ADZ76" s="4"/>
      <c r="AEA76" s="4"/>
      <c r="AEB76" s="4"/>
      <c r="AEC76" s="4"/>
      <c r="AED76" s="4"/>
      <c r="AEE76" s="4"/>
      <c r="AEF76" s="4"/>
      <c r="AEG76" s="4"/>
      <c r="AEH76" s="4"/>
      <c r="AEI76" s="4"/>
      <c r="AEJ76" s="4"/>
      <c r="AEK76" s="4"/>
      <c r="AEL76" s="4"/>
      <c r="AEM76" s="4"/>
      <c r="AEN76" s="4"/>
      <c r="AEO76" s="4"/>
      <c r="AEP76" s="4"/>
      <c r="AEQ76" s="4"/>
      <c r="AER76" s="4"/>
      <c r="AES76" s="4"/>
      <c r="AET76" s="4"/>
      <c r="AEU76" s="4"/>
      <c r="AEV76" s="4"/>
      <c r="AEW76" s="4"/>
      <c r="AEX76" s="4"/>
      <c r="AEY76" s="4"/>
      <c r="AEZ76" s="4"/>
      <c r="AFA76" s="4"/>
      <c r="AFB76" s="4"/>
      <c r="AFC76" s="4"/>
      <c r="AFD76" s="4"/>
      <c r="AFE76" s="4"/>
      <c r="AFF76" s="4"/>
      <c r="AFG76" s="4"/>
      <c r="AFH76" s="4"/>
      <c r="AFI76" s="4"/>
      <c r="AFJ76" s="4"/>
      <c r="AFK76" s="4"/>
      <c r="AFL76" s="4"/>
      <c r="AFM76" s="4"/>
      <c r="AFN76" s="4"/>
      <c r="AFO76" s="4"/>
      <c r="AFP76" s="4"/>
      <c r="AFQ76" s="4"/>
      <c r="AFR76" s="4"/>
      <c r="AFS76" s="4"/>
      <c r="AFT76" s="4"/>
      <c r="AFU76" s="4"/>
      <c r="AFV76" s="4"/>
      <c r="AFW76" s="4"/>
      <c r="AFX76" s="4"/>
      <c r="AFY76" s="4"/>
      <c r="AFZ76" s="4"/>
      <c r="AGA76" s="4"/>
      <c r="AGB76" s="4"/>
      <c r="AGC76" s="4"/>
      <c r="AGD76" s="4"/>
      <c r="AGE76" s="4"/>
      <c r="AGF76" s="4"/>
      <c r="AGG76" s="4"/>
      <c r="AGH76" s="4"/>
      <c r="AGI76" s="4"/>
      <c r="AGJ76" s="4"/>
      <c r="AGK76" s="4"/>
      <c r="AGL76" s="4"/>
      <c r="AGM76" s="4"/>
      <c r="AGN76" s="4"/>
      <c r="AGO76" s="4"/>
      <c r="AGP76" s="4"/>
      <c r="AGQ76" s="4"/>
      <c r="AGR76" s="4"/>
      <c r="AGS76" s="4"/>
      <c r="AGT76" s="4"/>
      <c r="AGU76" s="4"/>
      <c r="AGV76" s="4"/>
      <c r="AGW76" s="4"/>
      <c r="AGX76" s="4"/>
      <c r="AGY76" s="4"/>
      <c r="AGZ76" s="4"/>
      <c r="AHA76" s="4"/>
      <c r="AHB76" s="4"/>
      <c r="AHC76" s="4"/>
      <c r="AHD76" s="4"/>
      <c r="AHE76" s="4"/>
      <c r="AHF76" s="4"/>
      <c r="AHG76" s="4"/>
      <c r="AHH76" s="4"/>
      <c r="AHI76" s="4"/>
      <c r="AHJ76" s="4"/>
      <c r="AHK76" s="4"/>
      <c r="AHL76" s="4"/>
      <c r="AHM76" s="4"/>
      <c r="AHN76" s="4"/>
      <c r="AHO76" s="4"/>
      <c r="AHP76" s="4"/>
      <c r="AHQ76" s="4"/>
      <c r="AHR76" s="4"/>
      <c r="AHS76" s="4"/>
      <c r="AHT76" s="4"/>
    </row>
    <row r="77" spans="1:904" x14ac:dyDescent="0.25">
      <c r="A77" s="417"/>
      <c r="B77" s="123" t="s">
        <v>95</v>
      </c>
      <c r="C77" s="87"/>
      <c r="D77" s="120"/>
      <c r="E77" s="11">
        <v>399.7</v>
      </c>
      <c r="F77" s="11"/>
      <c r="G77" s="11"/>
      <c r="H77" s="120"/>
      <c r="I77" s="121"/>
      <c r="J77" s="122">
        <v>399.7</v>
      </c>
      <c r="K77" s="20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</row>
    <row r="78" spans="1:904" x14ac:dyDescent="0.25">
      <c r="A78" s="417"/>
      <c r="B78" s="123" t="s">
        <v>96</v>
      </c>
      <c r="C78" s="87"/>
      <c r="D78" s="120"/>
      <c r="E78" s="11">
        <v>4.2</v>
      </c>
      <c r="F78" s="11"/>
      <c r="G78" s="11"/>
      <c r="H78" s="120"/>
      <c r="I78" s="121"/>
      <c r="J78" s="122">
        <v>4.2</v>
      </c>
      <c r="K78" s="20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</row>
    <row r="79" spans="1:904" ht="24" x14ac:dyDescent="0.25">
      <c r="A79" s="417"/>
      <c r="B79" s="32" t="s">
        <v>97</v>
      </c>
      <c r="C79" s="87"/>
      <c r="D79" s="120"/>
      <c r="E79" s="11">
        <v>218.43</v>
      </c>
      <c r="F79" s="11"/>
      <c r="G79" s="11"/>
      <c r="H79" s="120"/>
      <c r="I79" s="121"/>
      <c r="J79" s="122">
        <v>218.43</v>
      </c>
      <c r="K79" s="20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</row>
    <row r="80" spans="1:904" x14ac:dyDescent="0.25">
      <c r="A80" s="417"/>
      <c r="B80" s="123" t="s">
        <v>98</v>
      </c>
      <c r="C80" s="32"/>
      <c r="D80" s="120"/>
      <c r="E80" s="11"/>
      <c r="F80" s="11"/>
      <c r="G80" s="11">
        <v>6505.32</v>
      </c>
      <c r="H80" s="120"/>
      <c r="I80" s="121"/>
      <c r="J80" s="122">
        <v>6505.32</v>
      </c>
      <c r="K80" s="20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</row>
    <row r="81" spans="1:904" ht="21" customHeight="1" x14ac:dyDescent="0.25">
      <c r="A81" s="417"/>
      <c r="B81" s="123" t="s">
        <v>99</v>
      </c>
      <c r="C81" s="32"/>
      <c r="D81" s="120"/>
      <c r="E81" s="11"/>
      <c r="F81" s="11"/>
      <c r="G81" s="11">
        <v>2296.2000000000003</v>
      </c>
      <c r="H81" s="120"/>
      <c r="I81" s="121"/>
      <c r="J81" s="122">
        <v>2296.2000000000003</v>
      </c>
      <c r="K81" s="2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</row>
    <row r="82" spans="1:904" ht="25.15" customHeight="1" x14ac:dyDescent="0.25">
      <c r="A82" s="417"/>
      <c r="B82" s="321" t="s">
        <v>100</v>
      </c>
      <c r="C82" s="32"/>
      <c r="D82" s="120"/>
      <c r="E82" s="11"/>
      <c r="F82" s="11"/>
      <c r="G82" s="11">
        <v>14370.858</v>
      </c>
      <c r="H82" s="120"/>
      <c r="I82" s="121"/>
      <c r="J82" s="122">
        <v>14370.858</v>
      </c>
      <c r="K82" s="2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</row>
    <row r="83" spans="1:904" x14ac:dyDescent="0.25">
      <c r="A83" s="417"/>
      <c r="B83" s="325" t="s">
        <v>77</v>
      </c>
      <c r="C83" s="322"/>
      <c r="D83" s="120"/>
      <c r="E83" s="11"/>
      <c r="F83" s="11"/>
      <c r="G83" s="326">
        <v>1821.13</v>
      </c>
      <c r="H83" s="327"/>
      <c r="I83" s="121"/>
      <c r="J83" s="122">
        <v>1821.13</v>
      </c>
      <c r="K83" s="2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</row>
    <row r="84" spans="1:904" x14ac:dyDescent="0.25">
      <c r="A84" s="417"/>
      <c r="B84" s="362" t="s">
        <v>141</v>
      </c>
      <c r="C84" s="123"/>
      <c r="D84" s="120"/>
      <c r="E84" s="11"/>
      <c r="F84" s="328"/>
      <c r="G84" s="334">
        <v>1636.8899999999999</v>
      </c>
      <c r="H84" s="11"/>
      <c r="I84" s="121"/>
      <c r="J84" s="335">
        <v>1636.8899999999999</v>
      </c>
      <c r="K84" s="20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  <c r="AAA84" s="4"/>
      <c r="AAB84" s="4"/>
      <c r="AAC84" s="4"/>
      <c r="AAD84" s="4"/>
      <c r="AAE84" s="4"/>
      <c r="AAF84" s="4"/>
      <c r="AAG84" s="4"/>
      <c r="AAH84" s="4"/>
      <c r="AAI84" s="4"/>
      <c r="AAJ84" s="4"/>
      <c r="AAK84" s="4"/>
      <c r="AAL84" s="4"/>
      <c r="AAM84" s="4"/>
      <c r="AAN84" s="4"/>
      <c r="AAO84" s="4"/>
      <c r="AAP84" s="4"/>
      <c r="AAQ84" s="4"/>
      <c r="AAR84" s="4"/>
      <c r="AAS84" s="4"/>
      <c r="AAT84" s="4"/>
      <c r="AAU84" s="4"/>
      <c r="AAV84" s="4"/>
      <c r="AAW84" s="4"/>
      <c r="AAX84" s="4"/>
      <c r="AAY84" s="4"/>
      <c r="AAZ84" s="4"/>
      <c r="ABA84" s="4"/>
      <c r="ABB84" s="4"/>
      <c r="ABC84" s="4"/>
      <c r="ABD84" s="4"/>
      <c r="ABE84" s="4"/>
      <c r="ABF84" s="4"/>
      <c r="ABG84" s="4"/>
      <c r="ABH84" s="4"/>
      <c r="ABI84" s="4"/>
      <c r="ABJ84" s="4"/>
      <c r="ABK84" s="4"/>
      <c r="ABL84" s="4"/>
      <c r="ABM84" s="4"/>
      <c r="ABN84" s="4"/>
      <c r="ABO84" s="4"/>
      <c r="ABP84" s="4"/>
      <c r="ABQ84" s="4"/>
      <c r="ABR84" s="4"/>
      <c r="ABS84" s="4"/>
      <c r="ABT84" s="4"/>
      <c r="ABU84" s="4"/>
      <c r="ABV84" s="4"/>
      <c r="ABW84" s="4"/>
      <c r="ABX84" s="4"/>
      <c r="ABY84" s="4"/>
      <c r="ABZ84" s="4"/>
      <c r="ACA84" s="4"/>
      <c r="ACB84" s="4"/>
      <c r="ACC84" s="4"/>
      <c r="ACD84" s="4"/>
      <c r="ACE84" s="4"/>
      <c r="ACF84" s="4"/>
      <c r="ACG84" s="4"/>
      <c r="ACH84" s="4"/>
      <c r="ACI84" s="4"/>
      <c r="ACJ84" s="4"/>
      <c r="ACK84" s="4"/>
      <c r="ACL84" s="4"/>
      <c r="ACM84" s="4"/>
      <c r="ACN84" s="4"/>
      <c r="ACO84" s="4"/>
      <c r="ACP84" s="4"/>
      <c r="ACQ84" s="4"/>
      <c r="ACR84" s="4"/>
      <c r="ACS84" s="4"/>
      <c r="ACT84" s="4"/>
      <c r="ACU84" s="4"/>
      <c r="ACV84" s="4"/>
      <c r="ACW84" s="4"/>
      <c r="ACX84" s="4"/>
      <c r="ACY84" s="4"/>
      <c r="ACZ84" s="4"/>
      <c r="ADA84" s="4"/>
      <c r="ADB84" s="4"/>
      <c r="ADC84" s="4"/>
      <c r="ADD84" s="4"/>
      <c r="ADE84" s="4"/>
      <c r="ADF84" s="4"/>
      <c r="ADG84" s="4"/>
      <c r="ADH84" s="4"/>
      <c r="ADI84" s="4"/>
      <c r="ADJ84" s="4"/>
      <c r="ADK84" s="4"/>
      <c r="ADL84" s="4"/>
      <c r="ADM84" s="4"/>
      <c r="ADN84" s="4"/>
      <c r="ADO84" s="4"/>
      <c r="ADP84" s="4"/>
      <c r="ADQ84" s="4"/>
      <c r="ADR84" s="4"/>
      <c r="ADS84" s="4"/>
      <c r="ADT84" s="4"/>
      <c r="ADU84" s="4"/>
      <c r="ADV84" s="4"/>
      <c r="ADW84" s="4"/>
      <c r="ADX84" s="4"/>
      <c r="ADY84" s="4"/>
      <c r="ADZ84" s="4"/>
      <c r="AEA84" s="4"/>
      <c r="AEB84" s="4"/>
      <c r="AEC84" s="4"/>
      <c r="AED84" s="4"/>
      <c r="AEE84" s="4"/>
      <c r="AEF84" s="4"/>
      <c r="AEG84" s="4"/>
      <c r="AEH84" s="4"/>
      <c r="AEI84" s="4"/>
      <c r="AEJ84" s="4"/>
      <c r="AEK84" s="4"/>
      <c r="AEL84" s="4"/>
      <c r="AEM84" s="4"/>
      <c r="AEN84" s="4"/>
      <c r="AEO84" s="4"/>
      <c r="AEP84" s="4"/>
      <c r="AEQ84" s="4"/>
      <c r="AER84" s="4"/>
      <c r="AES84" s="4"/>
      <c r="AET84" s="4"/>
      <c r="AEU84" s="4"/>
      <c r="AEV84" s="4"/>
      <c r="AEW84" s="4"/>
      <c r="AEX84" s="4"/>
      <c r="AEY84" s="4"/>
      <c r="AEZ84" s="4"/>
      <c r="AFA84" s="4"/>
      <c r="AFB84" s="4"/>
      <c r="AFC84" s="4"/>
      <c r="AFD84" s="4"/>
      <c r="AFE84" s="4"/>
      <c r="AFF84" s="4"/>
      <c r="AFG84" s="4"/>
      <c r="AFH84" s="4"/>
      <c r="AFI84" s="4"/>
      <c r="AFJ84" s="4"/>
      <c r="AFK84" s="4"/>
      <c r="AFL84" s="4"/>
      <c r="AFM84" s="4"/>
      <c r="AFN84" s="4"/>
      <c r="AFO84" s="4"/>
      <c r="AFP84" s="4"/>
      <c r="AFQ84" s="4"/>
      <c r="AFR84" s="4"/>
      <c r="AFS84" s="4"/>
      <c r="AFT84" s="4"/>
      <c r="AFU84" s="4"/>
      <c r="AFV84" s="4"/>
      <c r="AFW84" s="4"/>
      <c r="AFX84" s="4"/>
      <c r="AFY84" s="4"/>
      <c r="AFZ84" s="4"/>
      <c r="AGA84" s="4"/>
      <c r="AGB84" s="4"/>
      <c r="AGC84" s="4"/>
      <c r="AGD84" s="4"/>
      <c r="AGE84" s="4"/>
      <c r="AGF84" s="4"/>
      <c r="AGG84" s="4"/>
      <c r="AGH84" s="4"/>
      <c r="AGI84" s="4"/>
      <c r="AGJ84" s="4"/>
      <c r="AGK84" s="4"/>
      <c r="AGL84" s="4"/>
      <c r="AGM84" s="4"/>
      <c r="AGN84" s="4"/>
      <c r="AGO84" s="4"/>
      <c r="AGP84" s="4"/>
      <c r="AGQ84" s="4"/>
      <c r="AGR84" s="4"/>
      <c r="AGS84" s="4"/>
      <c r="AGT84" s="4"/>
      <c r="AGU84" s="4"/>
      <c r="AGV84" s="4"/>
      <c r="AGW84" s="4"/>
      <c r="AGX84" s="4"/>
      <c r="AGY84" s="4"/>
      <c r="AGZ84" s="4"/>
      <c r="AHA84" s="4"/>
      <c r="AHB84" s="4"/>
      <c r="AHC84" s="4"/>
      <c r="AHD84" s="4"/>
      <c r="AHE84" s="4"/>
      <c r="AHF84" s="4"/>
      <c r="AHG84" s="4"/>
      <c r="AHH84" s="4"/>
      <c r="AHI84" s="4"/>
      <c r="AHJ84" s="4"/>
      <c r="AHK84" s="4"/>
      <c r="AHL84" s="4"/>
      <c r="AHM84" s="4"/>
      <c r="AHN84" s="4"/>
      <c r="AHO84" s="4"/>
      <c r="AHP84" s="4"/>
      <c r="AHQ84" s="4"/>
      <c r="AHR84" s="4"/>
      <c r="AHS84" s="4"/>
      <c r="AHT84" s="4"/>
    </row>
    <row r="85" spans="1:904" ht="36.75" thickBot="1" x14ac:dyDescent="0.3">
      <c r="A85" s="417"/>
      <c r="B85" s="363" t="s">
        <v>142</v>
      </c>
      <c r="C85" s="323"/>
      <c r="D85" s="324"/>
      <c r="E85" s="11"/>
      <c r="F85" s="328"/>
      <c r="G85" s="336">
        <v>339.82000000000005</v>
      </c>
      <c r="H85" s="11"/>
      <c r="I85" s="121"/>
      <c r="J85" s="122">
        <v>339.82000000000005</v>
      </c>
      <c r="K85" s="33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</row>
    <row r="86" spans="1:904" ht="16.5" thickTop="1" thickBot="1" x14ac:dyDescent="0.3">
      <c r="A86" s="418"/>
      <c r="B86" s="419" t="s">
        <v>101</v>
      </c>
      <c r="C86" s="419"/>
      <c r="D86" s="124"/>
      <c r="E86" s="125">
        <v>15380.380000000001</v>
      </c>
      <c r="F86" s="125">
        <v>0</v>
      </c>
      <c r="G86" s="125">
        <v>39584.75</v>
      </c>
      <c r="H86" s="125">
        <v>0</v>
      </c>
      <c r="I86" s="390">
        <v>461.02</v>
      </c>
      <c r="J86" s="364">
        <v>55425.608</v>
      </c>
      <c r="K86" s="53">
        <v>3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</row>
    <row r="87" spans="1:904" ht="15.75" thickBot="1" x14ac:dyDescent="0.3">
      <c r="A87" s="420" t="s">
        <v>102</v>
      </c>
      <c r="B87" s="420"/>
      <c r="C87" s="420"/>
      <c r="D87" s="126"/>
      <c r="E87" s="127">
        <v>239488.33034000001</v>
      </c>
      <c r="F87" s="127">
        <v>5381.09</v>
      </c>
      <c r="G87" s="127">
        <v>102180.848</v>
      </c>
      <c r="H87" s="127">
        <v>927721.18400000012</v>
      </c>
      <c r="I87" s="391">
        <v>296812.19444999995</v>
      </c>
      <c r="J87" s="128">
        <v>1571582.9207900001</v>
      </c>
      <c r="K87" s="53">
        <v>6</v>
      </c>
      <c r="L87" s="72"/>
      <c r="M87" s="72"/>
      <c r="N87" s="72"/>
      <c r="O87" s="72"/>
      <c r="P87" s="72"/>
      <c r="Q87" s="72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  <c r="AAA87" s="4"/>
      <c r="AAB87" s="4"/>
      <c r="AAC87" s="4"/>
      <c r="AAD87" s="4"/>
      <c r="AAE87" s="4"/>
      <c r="AAF87" s="4"/>
      <c r="AAG87" s="4"/>
      <c r="AAH87" s="4"/>
      <c r="AAI87" s="4"/>
      <c r="AAJ87" s="4"/>
      <c r="AAK87" s="4"/>
      <c r="AAL87" s="4"/>
      <c r="AAM87" s="4"/>
      <c r="AAN87" s="4"/>
      <c r="AAO87" s="4"/>
      <c r="AAP87" s="4"/>
      <c r="AAQ87" s="4"/>
      <c r="AAR87" s="4"/>
      <c r="AAS87" s="4"/>
      <c r="AAT87" s="4"/>
      <c r="AAU87" s="4"/>
      <c r="AAV87" s="4"/>
      <c r="AAW87" s="4"/>
      <c r="AAX87" s="4"/>
      <c r="AAY87" s="4"/>
      <c r="AAZ87" s="4"/>
      <c r="ABA87" s="4"/>
      <c r="ABB87" s="4"/>
      <c r="ABC87" s="4"/>
      <c r="ABD87" s="4"/>
      <c r="ABE87" s="4"/>
      <c r="ABF87" s="4"/>
      <c r="ABG87" s="4"/>
      <c r="ABH87" s="4"/>
      <c r="ABI87" s="4"/>
      <c r="ABJ87" s="4"/>
      <c r="ABK87" s="4"/>
      <c r="ABL87" s="4"/>
      <c r="ABM87" s="4"/>
      <c r="ABN87" s="4"/>
      <c r="ABO87" s="4"/>
      <c r="ABP87" s="4"/>
      <c r="ABQ87" s="4"/>
      <c r="ABR87" s="4"/>
      <c r="ABS87" s="4"/>
      <c r="ABT87" s="4"/>
      <c r="ABU87" s="4"/>
      <c r="ABV87" s="4"/>
      <c r="ABW87" s="4"/>
      <c r="ABX87" s="4"/>
      <c r="ABY87" s="4"/>
      <c r="ABZ87" s="4"/>
      <c r="ACA87" s="4"/>
      <c r="ACB87" s="4"/>
      <c r="ACC87" s="4"/>
      <c r="ACD87" s="4"/>
      <c r="ACE87" s="4"/>
      <c r="ACF87" s="4"/>
      <c r="ACG87" s="4"/>
      <c r="ACH87" s="4"/>
      <c r="ACI87" s="4"/>
      <c r="ACJ87" s="4"/>
      <c r="ACK87" s="4"/>
      <c r="ACL87" s="4"/>
      <c r="ACM87" s="4"/>
      <c r="ACN87" s="4"/>
      <c r="ACO87" s="4"/>
      <c r="ACP87" s="4"/>
      <c r="ACQ87" s="4"/>
      <c r="ACR87" s="4"/>
      <c r="ACS87" s="4"/>
      <c r="ACT87" s="4"/>
      <c r="ACU87" s="4"/>
      <c r="ACV87" s="4"/>
      <c r="ACW87" s="4"/>
      <c r="ACX87" s="4"/>
      <c r="ACY87" s="4"/>
      <c r="ACZ87" s="4"/>
      <c r="ADA87" s="4"/>
      <c r="ADB87" s="4"/>
      <c r="ADC87" s="4"/>
      <c r="ADD87" s="4"/>
      <c r="ADE87" s="4"/>
      <c r="ADF87" s="4"/>
      <c r="ADG87" s="4"/>
      <c r="ADH87" s="4"/>
      <c r="ADI87" s="4"/>
      <c r="ADJ87" s="4"/>
      <c r="ADK87" s="4"/>
      <c r="ADL87" s="4"/>
      <c r="ADM87" s="4"/>
      <c r="ADN87" s="4"/>
      <c r="ADO87" s="4"/>
      <c r="ADP87" s="4"/>
      <c r="ADQ87" s="4"/>
      <c r="ADR87" s="4"/>
      <c r="ADS87" s="4"/>
      <c r="ADT87" s="4"/>
      <c r="ADU87" s="4"/>
      <c r="ADV87" s="4"/>
      <c r="ADW87" s="4"/>
      <c r="ADX87" s="4"/>
      <c r="ADY87" s="4"/>
      <c r="ADZ87" s="4"/>
      <c r="AEA87" s="4"/>
      <c r="AEB87" s="4"/>
      <c r="AEC87" s="4"/>
      <c r="AED87" s="4"/>
      <c r="AEE87" s="4"/>
      <c r="AEF87" s="4"/>
      <c r="AEG87" s="4"/>
      <c r="AEH87" s="4"/>
      <c r="AEI87" s="4"/>
      <c r="AEJ87" s="4"/>
      <c r="AEK87" s="4"/>
      <c r="AEL87" s="4"/>
      <c r="AEM87" s="4"/>
      <c r="AEN87" s="4"/>
      <c r="AEO87" s="4"/>
      <c r="AEP87" s="4"/>
      <c r="AEQ87" s="4"/>
      <c r="AER87" s="4"/>
      <c r="AES87" s="4"/>
      <c r="AET87" s="4"/>
      <c r="AEU87" s="4"/>
      <c r="AEV87" s="4"/>
      <c r="AEW87" s="4"/>
      <c r="AEX87" s="4"/>
      <c r="AEY87" s="4"/>
      <c r="AEZ87" s="4"/>
      <c r="AFA87" s="4"/>
      <c r="AFB87" s="4"/>
      <c r="AFC87" s="4"/>
      <c r="AFD87" s="4"/>
      <c r="AFE87" s="4"/>
      <c r="AFF87" s="4"/>
      <c r="AFG87" s="4"/>
      <c r="AFH87" s="4"/>
      <c r="AFI87" s="4"/>
      <c r="AFJ87" s="4"/>
      <c r="AFK87" s="4"/>
      <c r="AFL87" s="4"/>
      <c r="AFM87" s="4"/>
      <c r="AFN87" s="4"/>
      <c r="AFO87" s="4"/>
      <c r="AFP87" s="4"/>
      <c r="AFQ87" s="4"/>
      <c r="AFR87" s="4"/>
      <c r="AFS87" s="4"/>
      <c r="AFT87" s="4"/>
      <c r="AFU87" s="4"/>
      <c r="AFV87" s="4"/>
      <c r="AFW87" s="4"/>
      <c r="AFX87" s="4"/>
      <c r="AFY87" s="4"/>
      <c r="AFZ87" s="4"/>
      <c r="AGA87" s="4"/>
      <c r="AGB87" s="4"/>
      <c r="AGC87" s="4"/>
      <c r="AGD87" s="4"/>
      <c r="AGE87" s="4"/>
      <c r="AGF87" s="4"/>
      <c r="AGG87" s="4"/>
      <c r="AGH87" s="4"/>
      <c r="AGI87" s="4"/>
      <c r="AGJ87" s="4"/>
      <c r="AGK87" s="4"/>
      <c r="AGL87" s="4"/>
      <c r="AGM87" s="4"/>
      <c r="AGN87" s="4"/>
      <c r="AGO87" s="4"/>
      <c r="AGP87" s="4"/>
      <c r="AGQ87" s="4"/>
      <c r="AGR87" s="4"/>
      <c r="AGS87" s="4"/>
      <c r="AGT87" s="4"/>
      <c r="AGU87" s="4"/>
      <c r="AGV87" s="4"/>
      <c r="AGW87" s="4"/>
      <c r="AGX87" s="4"/>
      <c r="AGY87" s="4"/>
      <c r="AGZ87" s="4"/>
      <c r="AHA87" s="4"/>
      <c r="AHB87" s="4"/>
      <c r="AHC87" s="4"/>
      <c r="AHD87" s="4"/>
      <c r="AHE87" s="4"/>
      <c r="AHF87" s="4"/>
      <c r="AHG87" s="4"/>
      <c r="AHH87" s="4"/>
      <c r="AHI87" s="4"/>
      <c r="AHJ87" s="4"/>
      <c r="AHK87" s="4"/>
      <c r="AHL87" s="4"/>
      <c r="AHM87" s="4"/>
      <c r="AHN87" s="4"/>
      <c r="AHO87" s="4"/>
      <c r="AHP87" s="4"/>
      <c r="AHQ87" s="4"/>
      <c r="AHR87" s="4"/>
      <c r="AHS87" s="4"/>
      <c r="AHT87" s="4"/>
    </row>
    <row r="88" spans="1:904" x14ac:dyDescent="0.25">
      <c r="A88" s="409"/>
      <c r="B88" s="409"/>
      <c r="C88" s="409"/>
      <c r="D88" s="410"/>
      <c r="E88" s="411"/>
      <c r="F88" s="411"/>
      <c r="G88" s="411"/>
      <c r="H88" s="411"/>
      <c r="I88" s="411"/>
      <c r="J88" s="411"/>
      <c r="K88" s="40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</row>
    <row r="89" spans="1:904" x14ac:dyDescent="0.25">
      <c r="A89" s="129"/>
      <c r="B89" s="130" t="s">
        <v>103</v>
      </c>
      <c r="C89" s="129"/>
      <c r="D89" s="129"/>
      <c r="E89" s="129"/>
      <c r="F89" s="129"/>
      <c r="G89" s="131"/>
      <c r="H89" s="129"/>
      <c r="I89" s="129"/>
      <c r="J89" s="129"/>
      <c r="K89" s="132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  <c r="IW89" s="133"/>
      <c r="IX89" s="133"/>
      <c r="IY89" s="133"/>
      <c r="IZ89" s="133"/>
      <c r="JA89" s="133"/>
      <c r="JB89" s="133"/>
      <c r="JC89" s="133"/>
      <c r="JD89" s="133"/>
      <c r="JE89" s="133"/>
      <c r="JF89" s="133"/>
      <c r="JG89" s="133"/>
      <c r="JH89" s="133"/>
      <c r="JI89" s="133"/>
      <c r="JJ89" s="133"/>
      <c r="JK89" s="133"/>
      <c r="JL89" s="133"/>
      <c r="JM89" s="133"/>
      <c r="JN89" s="133"/>
      <c r="JO89" s="133"/>
      <c r="JP89" s="133"/>
      <c r="JQ89" s="133"/>
      <c r="JR89" s="133"/>
      <c r="JS89" s="133"/>
      <c r="JT89" s="133"/>
      <c r="JU89" s="133"/>
      <c r="JV89" s="133"/>
      <c r="JW89" s="133"/>
      <c r="JX89" s="133"/>
      <c r="JY89" s="133"/>
      <c r="JZ89" s="133"/>
      <c r="KA89" s="133"/>
      <c r="KB89" s="133"/>
      <c r="KC89" s="133"/>
      <c r="KD89" s="133"/>
      <c r="KE89" s="133"/>
      <c r="KF89" s="133"/>
      <c r="KG89" s="133"/>
      <c r="KH89" s="133"/>
      <c r="KI89" s="133"/>
      <c r="KJ89" s="133"/>
      <c r="KK89" s="133"/>
      <c r="KL89" s="133"/>
      <c r="KM89" s="133"/>
      <c r="KN89" s="133"/>
      <c r="KO89" s="133"/>
      <c r="KP89" s="133"/>
      <c r="KQ89" s="133"/>
      <c r="KR89" s="133"/>
      <c r="KS89" s="133"/>
      <c r="KT89" s="133"/>
      <c r="KU89" s="133"/>
      <c r="KV89" s="133"/>
      <c r="KW89" s="133"/>
      <c r="KX89" s="133"/>
      <c r="KY89" s="133"/>
      <c r="KZ89" s="133"/>
      <c r="LA89" s="133"/>
      <c r="LB89" s="133"/>
      <c r="LC89" s="133"/>
      <c r="LD89" s="133"/>
      <c r="LE89" s="133"/>
      <c r="LF89" s="133"/>
      <c r="LG89" s="133"/>
      <c r="LH89" s="133"/>
      <c r="LI89" s="133"/>
      <c r="LJ89" s="133"/>
      <c r="LK89" s="133"/>
      <c r="LL89" s="133"/>
      <c r="LM89" s="133"/>
      <c r="LN89" s="133"/>
      <c r="LO89" s="133"/>
      <c r="LP89" s="133"/>
      <c r="LQ89" s="133"/>
      <c r="LR89" s="133"/>
      <c r="LS89" s="133"/>
      <c r="LT89" s="133"/>
      <c r="LU89" s="133"/>
      <c r="LV89" s="133"/>
      <c r="LW89" s="133"/>
      <c r="LX89" s="133"/>
      <c r="LY89" s="133"/>
      <c r="LZ89" s="133"/>
      <c r="MA89" s="133"/>
      <c r="MB89" s="133"/>
      <c r="MC89" s="133"/>
      <c r="MD89" s="133"/>
      <c r="ME89" s="133"/>
      <c r="MF89" s="133"/>
      <c r="MG89" s="133"/>
      <c r="MH89" s="133"/>
      <c r="MI89" s="133"/>
      <c r="MJ89" s="133"/>
      <c r="MK89" s="133"/>
      <c r="ML89" s="133"/>
      <c r="MM89" s="133"/>
      <c r="MN89" s="133"/>
      <c r="MO89" s="133"/>
      <c r="MP89" s="133"/>
      <c r="MQ89" s="133"/>
      <c r="MR89" s="133"/>
      <c r="MS89" s="133"/>
      <c r="MT89" s="133"/>
      <c r="MU89" s="133"/>
      <c r="MV89" s="133"/>
      <c r="MW89" s="133"/>
      <c r="MX89" s="133"/>
      <c r="MY89" s="133"/>
      <c r="MZ89" s="133"/>
      <c r="NA89" s="133"/>
      <c r="NB89" s="133"/>
      <c r="NC89" s="133"/>
      <c r="ND89" s="133"/>
      <c r="NE89" s="133"/>
      <c r="NF89" s="133"/>
      <c r="NG89" s="133"/>
      <c r="NH89" s="133"/>
      <c r="NI89" s="133"/>
      <c r="NJ89" s="133"/>
      <c r="NK89" s="133"/>
      <c r="NL89" s="133"/>
      <c r="NM89" s="133"/>
      <c r="NN89" s="133"/>
      <c r="NO89" s="133"/>
      <c r="NP89" s="133"/>
      <c r="NQ89" s="133"/>
      <c r="NR89" s="133"/>
      <c r="NS89" s="133"/>
      <c r="NT89" s="133"/>
      <c r="NU89" s="133"/>
      <c r="NV89" s="133"/>
      <c r="NW89" s="133"/>
      <c r="NX89" s="133"/>
      <c r="NY89" s="133"/>
      <c r="NZ89" s="133"/>
      <c r="OA89" s="133"/>
      <c r="OB89" s="133"/>
      <c r="OC89" s="133"/>
      <c r="OD89" s="133"/>
      <c r="OE89" s="133"/>
      <c r="OF89" s="133"/>
      <c r="OG89" s="133"/>
      <c r="OH89" s="133"/>
      <c r="OI89" s="133"/>
      <c r="OJ89" s="133"/>
      <c r="OK89" s="133"/>
      <c r="OL89" s="133"/>
      <c r="OM89" s="133"/>
      <c r="ON89" s="133"/>
      <c r="OO89" s="133"/>
      <c r="OP89" s="133"/>
      <c r="OQ89" s="133"/>
      <c r="OR89" s="133"/>
      <c r="OS89" s="133"/>
      <c r="OT89" s="133"/>
      <c r="OU89" s="133"/>
      <c r="OV89" s="133"/>
      <c r="OW89" s="133"/>
      <c r="OX89" s="133"/>
      <c r="OY89" s="133"/>
      <c r="OZ89" s="133"/>
      <c r="PA89" s="133"/>
      <c r="PB89" s="133"/>
      <c r="PC89" s="133"/>
      <c r="PD89" s="133"/>
      <c r="PE89" s="133"/>
      <c r="PF89" s="133"/>
      <c r="PG89" s="133"/>
      <c r="PH89" s="133"/>
      <c r="PI89" s="133"/>
      <c r="PJ89" s="133"/>
      <c r="PK89" s="133"/>
      <c r="PL89" s="133"/>
      <c r="PM89" s="133"/>
      <c r="PN89" s="133"/>
      <c r="PO89" s="133"/>
      <c r="PP89" s="133"/>
      <c r="PQ89" s="133"/>
      <c r="PR89" s="133"/>
      <c r="PS89" s="133"/>
      <c r="PT89" s="133"/>
      <c r="PU89" s="133"/>
      <c r="PV89" s="133"/>
      <c r="PW89" s="133"/>
      <c r="PX89" s="133"/>
      <c r="PY89" s="133"/>
      <c r="PZ89" s="133"/>
      <c r="QA89" s="133"/>
      <c r="QB89" s="133"/>
      <c r="QC89" s="133"/>
      <c r="QD89" s="133"/>
      <c r="QE89" s="133"/>
      <c r="QF89" s="133"/>
      <c r="QG89" s="133"/>
      <c r="QH89" s="133"/>
      <c r="QI89" s="133"/>
      <c r="QJ89" s="133"/>
      <c r="QK89" s="133"/>
      <c r="QL89" s="133"/>
      <c r="QM89" s="133"/>
      <c r="QN89" s="133"/>
      <c r="QO89" s="133"/>
      <c r="QP89" s="133"/>
      <c r="QQ89" s="133"/>
      <c r="QR89" s="133"/>
      <c r="QS89" s="133"/>
      <c r="QT89" s="133"/>
      <c r="QU89" s="133"/>
      <c r="QV89" s="133"/>
      <c r="QW89" s="133"/>
      <c r="QX89" s="133"/>
      <c r="QY89" s="133"/>
      <c r="QZ89" s="133"/>
      <c r="RA89" s="133"/>
      <c r="RB89" s="133"/>
      <c r="RC89" s="133"/>
      <c r="RD89" s="133"/>
      <c r="RE89" s="133"/>
      <c r="RF89" s="133"/>
      <c r="RG89" s="133"/>
      <c r="RH89" s="133"/>
      <c r="RI89" s="133"/>
      <c r="RJ89" s="133"/>
      <c r="RK89" s="133"/>
      <c r="RL89" s="133"/>
      <c r="RM89" s="133"/>
      <c r="RN89" s="133"/>
      <c r="RO89" s="133"/>
      <c r="RP89" s="133"/>
      <c r="RQ89" s="133"/>
      <c r="RR89" s="133"/>
      <c r="RS89" s="133"/>
      <c r="RT89" s="133"/>
      <c r="RU89" s="133"/>
      <c r="RV89" s="133"/>
      <c r="RW89" s="133"/>
      <c r="RX89" s="133"/>
      <c r="RY89" s="133"/>
      <c r="RZ89" s="133"/>
      <c r="SA89" s="133"/>
      <c r="SB89" s="133"/>
      <c r="SC89" s="133"/>
      <c r="SD89" s="133"/>
      <c r="SE89" s="133"/>
      <c r="SF89" s="133"/>
      <c r="SG89" s="133"/>
      <c r="SH89" s="133"/>
      <c r="SI89" s="133"/>
      <c r="SJ89" s="133"/>
      <c r="SK89" s="133"/>
      <c r="SL89" s="133"/>
      <c r="SM89" s="133"/>
      <c r="SN89" s="133"/>
      <c r="SO89" s="133"/>
      <c r="SP89" s="133"/>
      <c r="SQ89" s="133"/>
      <c r="SR89" s="133"/>
      <c r="SS89" s="133"/>
      <c r="ST89" s="133"/>
      <c r="SU89" s="133"/>
      <c r="SV89" s="133"/>
      <c r="SW89" s="133"/>
      <c r="SX89" s="133"/>
      <c r="SY89" s="133"/>
      <c r="SZ89" s="133"/>
      <c r="TA89" s="133"/>
      <c r="TB89" s="133"/>
      <c r="TC89" s="133"/>
      <c r="TD89" s="133"/>
      <c r="TE89" s="133"/>
      <c r="TF89" s="133"/>
      <c r="TG89" s="133"/>
      <c r="TH89" s="133"/>
      <c r="TI89" s="133"/>
      <c r="TJ89" s="133"/>
      <c r="TK89" s="133"/>
      <c r="TL89" s="133"/>
      <c r="TM89" s="133"/>
      <c r="TN89" s="133"/>
      <c r="TO89" s="133"/>
      <c r="TP89" s="133"/>
      <c r="TQ89" s="133"/>
      <c r="TR89" s="133"/>
      <c r="TS89" s="133"/>
      <c r="TT89" s="133"/>
      <c r="TU89" s="133"/>
      <c r="TV89" s="133"/>
      <c r="TW89" s="133"/>
      <c r="TX89" s="133"/>
      <c r="TY89" s="133"/>
      <c r="TZ89" s="133"/>
      <c r="UA89" s="133"/>
      <c r="UB89" s="133"/>
      <c r="UC89" s="133"/>
      <c r="UD89" s="133"/>
      <c r="UE89" s="133"/>
      <c r="UF89" s="133"/>
      <c r="UG89" s="133"/>
      <c r="UH89" s="133"/>
      <c r="UI89" s="133"/>
      <c r="UJ89" s="133"/>
      <c r="UK89" s="133"/>
      <c r="UL89" s="133"/>
      <c r="UM89" s="133"/>
      <c r="UN89" s="133"/>
      <c r="UO89" s="133"/>
      <c r="UP89" s="133"/>
      <c r="UQ89" s="133"/>
      <c r="UR89" s="133"/>
      <c r="US89" s="133"/>
      <c r="UT89" s="133"/>
      <c r="UU89" s="133"/>
      <c r="UV89" s="133"/>
      <c r="UW89" s="133"/>
      <c r="UX89" s="133"/>
      <c r="UY89" s="133"/>
      <c r="UZ89" s="133"/>
      <c r="VA89" s="133"/>
      <c r="VB89" s="133"/>
      <c r="VC89" s="133"/>
      <c r="VD89" s="133"/>
      <c r="VE89" s="133"/>
      <c r="VF89" s="133"/>
      <c r="VG89" s="133"/>
      <c r="VH89" s="133"/>
      <c r="VI89" s="133"/>
      <c r="VJ89" s="133"/>
      <c r="VK89" s="133"/>
      <c r="VL89" s="133"/>
      <c r="VM89" s="133"/>
      <c r="VN89" s="133"/>
      <c r="VO89" s="133"/>
      <c r="VP89" s="133"/>
      <c r="VQ89" s="133"/>
      <c r="VR89" s="133"/>
      <c r="VS89" s="133"/>
      <c r="VT89" s="133"/>
      <c r="VU89" s="133"/>
      <c r="VV89" s="133"/>
      <c r="VW89" s="133"/>
      <c r="VX89" s="133"/>
      <c r="VY89" s="133"/>
      <c r="VZ89" s="133"/>
      <c r="WA89" s="133"/>
      <c r="WB89" s="133"/>
      <c r="WC89" s="133"/>
      <c r="WD89" s="133"/>
      <c r="WE89" s="133"/>
      <c r="WF89" s="133"/>
      <c r="WG89" s="133"/>
      <c r="WH89" s="133"/>
      <c r="WI89" s="133"/>
      <c r="WJ89" s="133"/>
      <c r="WK89" s="133"/>
      <c r="WL89" s="133"/>
      <c r="WM89" s="133"/>
      <c r="WN89" s="133"/>
      <c r="WO89" s="133"/>
      <c r="WP89" s="133"/>
      <c r="WQ89" s="133"/>
      <c r="WR89" s="133"/>
      <c r="WS89" s="133"/>
      <c r="WT89" s="133"/>
      <c r="WU89" s="133"/>
      <c r="WV89" s="133"/>
      <c r="WW89" s="133"/>
      <c r="WX89" s="133"/>
      <c r="WY89" s="133"/>
      <c r="WZ89" s="133"/>
      <c r="XA89" s="133"/>
      <c r="XB89" s="133"/>
      <c r="XC89" s="133"/>
      <c r="XD89" s="133"/>
      <c r="XE89" s="133"/>
      <c r="XF89" s="133"/>
      <c r="XG89" s="133"/>
      <c r="XH89" s="133"/>
      <c r="XI89" s="133"/>
      <c r="XJ89" s="133"/>
      <c r="XK89" s="133"/>
      <c r="XL89" s="133"/>
      <c r="XM89" s="133"/>
      <c r="XN89" s="133"/>
      <c r="XO89" s="133"/>
      <c r="XP89" s="133"/>
      <c r="XQ89" s="133"/>
      <c r="XR89" s="133"/>
      <c r="XS89" s="133"/>
      <c r="XT89" s="133"/>
      <c r="XU89" s="133"/>
      <c r="XV89" s="133"/>
      <c r="XW89" s="133"/>
      <c r="XX89" s="133"/>
      <c r="XY89" s="133"/>
      <c r="XZ89" s="133"/>
      <c r="YA89" s="133"/>
      <c r="YB89" s="133"/>
      <c r="YC89" s="133"/>
      <c r="YD89" s="133"/>
      <c r="YE89" s="133"/>
      <c r="YF89" s="133"/>
      <c r="YG89" s="133"/>
      <c r="YH89" s="133"/>
      <c r="YI89" s="133"/>
      <c r="YJ89" s="133"/>
      <c r="YK89" s="133"/>
      <c r="YL89" s="133"/>
      <c r="YM89" s="133"/>
      <c r="YN89" s="133"/>
      <c r="YO89" s="133"/>
      <c r="YP89" s="133"/>
      <c r="YQ89" s="133"/>
      <c r="YR89" s="133"/>
      <c r="YS89" s="133"/>
      <c r="YT89" s="133"/>
      <c r="YU89" s="133"/>
      <c r="YV89" s="133"/>
      <c r="YW89" s="133"/>
      <c r="YX89" s="133"/>
      <c r="YY89" s="133"/>
      <c r="YZ89" s="133"/>
      <c r="ZA89" s="133"/>
      <c r="ZB89" s="133"/>
      <c r="ZC89" s="133"/>
      <c r="ZD89" s="133"/>
      <c r="ZE89" s="133"/>
      <c r="ZF89" s="133"/>
      <c r="ZG89" s="133"/>
      <c r="ZH89" s="133"/>
      <c r="ZI89" s="133"/>
      <c r="ZJ89" s="133"/>
      <c r="ZK89" s="133"/>
      <c r="ZL89" s="133"/>
      <c r="ZM89" s="133"/>
      <c r="ZN89" s="133"/>
      <c r="ZO89" s="133"/>
      <c r="ZP89" s="133"/>
      <c r="ZQ89" s="133"/>
      <c r="ZR89" s="133"/>
      <c r="ZS89" s="133"/>
      <c r="ZT89" s="133"/>
      <c r="ZU89" s="133"/>
      <c r="ZV89" s="133"/>
      <c r="ZW89" s="133"/>
      <c r="ZX89" s="133"/>
      <c r="ZY89" s="133"/>
      <c r="ZZ89" s="133"/>
      <c r="AAA89" s="133"/>
      <c r="AAB89" s="133"/>
      <c r="AAC89" s="133"/>
      <c r="AAD89" s="133"/>
      <c r="AAE89" s="133"/>
      <c r="AAF89" s="133"/>
      <c r="AAG89" s="133"/>
      <c r="AAH89" s="133"/>
      <c r="AAI89" s="133"/>
      <c r="AAJ89" s="133"/>
      <c r="AAK89" s="133"/>
      <c r="AAL89" s="133"/>
      <c r="AAM89" s="133"/>
      <c r="AAN89" s="133"/>
      <c r="AAO89" s="133"/>
      <c r="AAP89" s="133"/>
      <c r="AAQ89" s="133"/>
      <c r="AAR89" s="133"/>
      <c r="AAS89" s="133"/>
      <c r="AAT89" s="133"/>
      <c r="AAU89" s="133"/>
      <c r="AAV89" s="133"/>
      <c r="AAW89" s="133"/>
      <c r="AAX89" s="133"/>
      <c r="AAY89" s="133"/>
      <c r="AAZ89" s="133"/>
      <c r="ABA89" s="133"/>
      <c r="ABB89" s="133"/>
      <c r="ABC89" s="133"/>
      <c r="ABD89" s="133"/>
      <c r="ABE89" s="133"/>
      <c r="ABF89" s="133"/>
      <c r="ABG89" s="133"/>
      <c r="ABH89" s="133"/>
      <c r="ABI89" s="133"/>
      <c r="ABJ89" s="133"/>
      <c r="ABK89" s="133"/>
      <c r="ABL89" s="133"/>
      <c r="ABM89" s="133"/>
      <c r="ABN89" s="133"/>
      <c r="ABO89" s="133"/>
      <c r="ABP89" s="133"/>
      <c r="ABQ89" s="133"/>
      <c r="ABR89" s="133"/>
      <c r="ABS89" s="133"/>
      <c r="ABT89" s="133"/>
      <c r="ABU89" s="133"/>
      <c r="ABV89" s="133"/>
      <c r="ABW89" s="133"/>
      <c r="ABX89" s="133"/>
      <c r="ABY89" s="133"/>
      <c r="ABZ89" s="133"/>
      <c r="ACA89" s="133"/>
      <c r="ACB89" s="133"/>
      <c r="ACC89" s="133"/>
      <c r="ACD89" s="133"/>
      <c r="ACE89" s="133"/>
      <c r="ACF89" s="133"/>
      <c r="ACG89" s="133"/>
      <c r="ACH89" s="133"/>
      <c r="ACI89" s="133"/>
      <c r="ACJ89" s="133"/>
      <c r="ACK89" s="133"/>
      <c r="ACL89" s="133"/>
      <c r="ACM89" s="133"/>
      <c r="ACN89" s="133"/>
      <c r="ACO89" s="133"/>
      <c r="ACP89" s="133"/>
      <c r="ACQ89" s="133"/>
      <c r="ACR89" s="133"/>
      <c r="ACS89" s="133"/>
      <c r="ACT89" s="133"/>
      <c r="ACU89" s="133"/>
      <c r="ACV89" s="133"/>
      <c r="ACW89" s="133"/>
      <c r="ACX89" s="133"/>
      <c r="ACY89" s="133"/>
      <c r="ACZ89" s="133"/>
      <c r="ADA89" s="133"/>
      <c r="ADB89" s="133"/>
      <c r="ADC89" s="133"/>
      <c r="ADD89" s="133"/>
      <c r="ADE89" s="133"/>
      <c r="ADF89" s="133"/>
      <c r="ADG89" s="133"/>
      <c r="ADH89" s="133"/>
      <c r="ADI89" s="133"/>
      <c r="ADJ89" s="133"/>
      <c r="ADK89" s="133"/>
      <c r="ADL89" s="133"/>
      <c r="ADM89" s="133"/>
      <c r="ADN89" s="133"/>
      <c r="ADO89" s="133"/>
      <c r="ADP89" s="133"/>
      <c r="ADQ89" s="133"/>
      <c r="ADR89" s="133"/>
      <c r="ADS89" s="133"/>
      <c r="ADT89" s="133"/>
      <c r="ADU89" s="133"/>
      <c r="ADV89" s="133"/>
      <c r="ADW89" s="133"/>
      <c r="ADX89" s="133"/>
      <c r="ADY89" s="133"/>
      <c r="ADZ89" s="133"/>
      <c r="AEA89" s="133"/>
      <c r="AEB89" s="133"/>
      <c r="AEC89" s="133"/>
      <c r="AED89" s="133"/>
      <c r="AEE89" s="133"/>
      <c r="AEF89" s="133"/>
      <c r="AEG89" s="133"/>
      <c r="AEH89" s="133"/>
      <c r="AEI89" s="133"/>
      <c r="AEJ89" s="133"/>
      <c r="AEK89" s="133"/>
      <c r="AEL89" s="133"/>
      <c r="AEM89" s="133"/>
      <c r="AEN89" s="133"/>
      <c r="AEO89" s="133"/>
      <c r="AEP89" s="133"/>
      <c r="AEQ89" s="133"/>
      <c r="AER89" s="133"/>
      <c r="AES89" s="133"/>
      <c r="AET89" s="133"/>
      <c r="AEU89" s="133"/>
      <c r="AEV89" s="133"/>
      <c r="AEW89" s="133"/>
      <c r="AEX89" s="133"/>
      <c r="AEY89" s="133"/>
      <c r="AEZ89" s="133"/>
      <c r="AFA89" s="133"/>
      <c r="AFB89" s="133"/>
      <c r="AFC89" s="133"/>
      <c r="AFD89" s="133"/>
      <c r="AFE89" s="133"/>
      <c r="AFF89" s="133"/>
      <c r="AFG89" s="133"/>
      <c r="AFH89" s="133"/>
      <c r="AFI89" s="133"/>
      <c r="AFJ89" s="133"/>
      <c r="AFK89" s="133"/>
      <c r="AFL89" s="133"/>
      <c r="AFM89" s="133"/>
      <c r="AFN89" s="133"/>
      <c r="AFO89" s="133"/>
      <c r="AFP89" s="133"/>
      <c r="AFQ89" s="133"/>
      <c r="AFR89" s="133"/>
      <c r="AFS89" s="133"/>
      <c r="AFT89" s="133"/>
      <c r="AFU89" s="133"/>
      <c r="AFV89" s="133"/>
      <c r="AFW89" s="133"/>
      <c r="AFX89" s="133"/>
      <c r="AFY89" s="133"/>
      <c r="AFZ89" s="133"/>
      <c r="AGA89" s="133"/>
      <c r="AGB89" s="133"/>
      <c r="AGC89" s="133"/>
      <c r="AGD89" s="133"/>
      <c r="AGE89" s="133"/>
      <c r="AGF89" s="133"/>
      <c r="AGG89" s="133"/>
      <c r="AGH89" s="133"/>
      <c r="AGI89" s="133"/>
      <c r="AGJ89" s="133"/>
      <c r="AGK89" s="133"/>
      <c r="AGL89" s="133"/>
      <c r="AGM89" s="133"/>
      <c r="AGN89" s="133"/>
      <c r="AGO89" s="133"/>
      <c r="AGP89" s="133"/>
      <c r="AGQ89" s="133"/>
      <c r="AGR89" s="133"/>
      <c r="AGS89" s="133"/>
      <c r="AGT89" s="133"/>
      <c r="AGU89" s="133"/>
      <c r="AGV89" s="133"/>
      <c r="AGW89" s="133"/>
      <c r="AGX89" s="133"/>
      <c r="AGY89" s="133"/>
      <c r="AGZ89" s="133"/>
      <c r="AHA89" s="133"/>
      <c r="AHB89" s="133"/>
      <c r="AHC89" s="133"/>
      <c r="AHD89" s="133"/>
      <c r="AHE89" s="133"/>
      <c r="AHF89" s="133"/>
      <c r="AHG89" s="133"/>
      <c r="AHH89" s="133"/>
      <c r="AHI89" s="133"/>
      <c r="AHJ89" s="133"/>
      <c r="AHK89" s="133"/>
      <c r="AHL89" s="133"/>
      <c r="AHM89" s="133"/>
      <c r="AHN89" s="133"/>
      <c r="AHO89" s="133"/>
      <c r="AHP89" s="133"/>
      <c r="AHQ89" s="133"/>
      <c r="AHR89" s="133"/>
      <c r="AHS89" s="133"/>
      <c r="AHT89" s="133"/>
    </row>
    <row r="90" spans="1:904" x14ac:dyDescent="0.25">
      <c r="A90" s="421"/>
      <c r="B90" s="134" t="s">
        <v>162</v>
      </c>
      <c r="C90" s="135"/>
      <c r="D90" s="4"/>
      <c r="E90" s="4"/>
      <c r="F90" s="4"/>
      <c r="G90" s="4"/>
      <c r="H90" s="4"/>
      <c r="I90" s="4"/>
      <c r="J90" s="72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  <c r="AAA90" s="4"/>
      <c r="AAB90" s="4"/>
      <c r="AAC90" s="4"/>
      <c r="AAD90" s="4"/>
      <c r="AAE90" s="4"/>
      <c r="AAF90" s="4"/>
      <c r="AAG90" s="4"/>
      <c r="AAH90" s="4"/>
      <c r="AAI90" s="4"/>
      <c r="AAJ90" s="4"/>
      <c r="AAK90" s="4"/>
      <c r="AAL90" s="4"/>
      <c r="AAM90" s="4"/>
      <c r="AAN90" s="4"/>
      <c r="AAO90" s="4"/>
      <c r="AAP90" s="4"/>
      <c r="AAQ90" s="4"/>
      <c r="AAR90" s="4"/>
      <c r="AAS90" s="4"/>
      <c r="AAT90" s="4"/>
      <c r="AAU90" s="4"/>
      <c r="AAV90" s="4"/>
      <c r="AAW90" s="4"/>
      <c r="AAX90" s="4"/>
      <c r="AAY90" s="4"/>
      <c r="AAZ90" s="4"/>
      <c r="ABA90" s="4"/>
      <c r="ABB90" s="4"/>
      <c r="ABC90" s="4"/>
      <c r="ABD90" s="4"/>
      <c r="ABE90" s="4"/>
      <c r="ABF90" s="4"/>
      <c r="ABG90" s="4"/>
      <c r="ABH90" s="4"/>
      <c r="ABI90" s="4"/>
      <c r="ABJ90" s="4"/>
      <c r="ABK90" s="4"/>
      <c r="ABL90" s="4"/>
      <c r="ABM90" s="4"/>
      <c r="ABN90" s="4"/>
      <c r="ABO90" s="4"/>
      <c r="ABP90" s="4"/>
      <c r="ABQ90" s="4"/>
      <c r="ABR90" s="4"/>
      <c r="ABS90" s="4"/>
      <c r="ABT90" s="4"/>
      <c r="ABU90" s="4"/>
      <c r="ABV90" s="4"/>
      <c r="ABW90" s="4"/>
      <c r="ABX90" s="4"/>
      <c r="ABY90" s="4"/>
      <c r="ABZ90" s="4"/>
      <c r="ACA90" s="4"/>
      <c r="ACB90" s="4"/>
      <c r="ACC90" s="4"/>
      <c r="ACD90" s="4"/>
      <c r="ACE90" s="4"/>
      <c r="ACF90" s="4"/>
      <c r="ACG90" s="4"/>
      <c r="ACH90" s="4"/>
      <c r="ACI90" s="4"/>
      <c r="ACJ90" s="4"/>
      <c r="ACK90" s="4"/>
      <c r="ACL90" s="4"/>
      <c r="ACM90" s="4"/>
      <c r="ACN90" s="4"/>
      <c r="ACO90" s="4"/>
      <c r="ACP90" s="4"/>
      <c r="ACQ90" s="4"/>
      <c r="ACR90" s="4"/>
      <c r="ACS90" s="4"/>
      <c r="ACT90" s="4"/>
      <c r="ACU90" s="4"/>
      <c r="ACV90" s="4"/>
      <c r="ACW90" s="4"/>
      <c r="ACX90" s="4"/>
      <c r="ACY90" s="4"/>
      <c r="ACZ90" s="4"/>
      <c r="ADA90" s="4"/>
      <c r="ADB90" s="4"/>
      <c r="ADC90" s="4"/>
      <c r="ADD90" s="4"/>
      <c r="ADE90" s="4"/>
      <c r="ADF90" s="4"/>
      <c r="ADG90" s="4"/>
      <c r="ADH90" s="4"/>
      <c r="ADI90" s="4"/>
      <c r="ADJ90" s="4"/>
      <c r="ADK90" s="4"/>
      <c r="ADL90" s="4"/>
      <c r="ADM90" s="4"/>
      <c r="ADN90" s="4"/>
      <c r="ADO90" s="4"/>
      <c r="ADP90" s="4"/>
      <c r="ADQ90" s="4"/>
      <c r="ADR90" s="4"/>
      <c r="ADS90" s="4"/>
      <c r="ADT90" s="4"/>
      <c r="ADU90" s="4"/>
      <c r="ADV90" s="4"/>
      <c r="ADW90" s="4"/>
      <c r="ADX90" s="4"/>
      <c r="ADY90" s="4"/>
      <c r="ADZ90" s="4"/>
      <c r="AEA90" s="4"/>
      <c r="AEB90" s="4"/>
      <c r="AEC90" s="4"/>
      <c r="AED90" s="4"/>
      <c r="AEE90" s="4"/>
      <c r="AEF90" s="4"/>
      <c r="AEG90" s="4"/>
      <c r="AEH90" s="4"/>
      <c r="AEI90" s="4"/>
      <c r="AEJ90" s="4"/>
      <c r="AEK90" s="4"/>
      <c r="AEL90" s="4"/>
      <c r="AEM90" s="4"/>
      <c r="AEN90" s="4"/>
      <c r="AEO90" s="4"/>
      <c r="AEP90" s="4"/>
      <c r="AEQ90" s="4"/>
      <c r="AER90" s="4"/>
      <c r="AES90" s="4"/>
      <c r="AET90" s="4"/>
      <c r="AEU90" s="4"/>
      <c r="AEV90" s="4"/>
      <c r="AEW90" s="4"/>
      <c r="AEX90" s="4"/>
      <c r="AEY90" s="4"/>
      <c r="AEZ90" s="4"/>
      <c r="AFA90" s="4"/>
      <c r="AFB90" s="4"/>
      <c r="AFC90" s="4"/>
      <c r="AFD90" s="4"/>
      <c r="AFE90" s="4"/>
      <c r="AFF90" s="4"/>
      <c r="AFG90" s="4"/>
      <c r="AFH90" s="4"/>
      <c r="AFI90" s="4"/>
      <c r="AFJ90" s="4"/>
      <c r="AFK90" s="4"/>
      <c r="AFL90" s="4"/>
      <c r="AFM90" s="4"/>
      <c r="AFN90" s="4"/>
      <c r="AFO90" s="4"/>
      <c r="AFP90" s="4"/>
      <c r="AFQ90" s="4"/>
      <c r="AFR90" s="4"/>
      <c r="AFS90" s="4"/>
      <c r="AFT90" s="4"/>
      <c r="AFU90" s="4"/>
      <c r="AFV90" s="4"/>
      <c r="AFW90" s="4"/>
      <c r="AFX90" s="4"/>
      <c r="AFY90" s="4"/>
      <c r="AFZ90" s="4"/>
      <c r="AGA90" s="4"/>
      <c r="AGB90" s="4"/>
      <c r="AGC90" s="4"/>
      <c r="AGD90" s="4"/>
      <c r="AGE90" s="4"/>
      <c r="AGF90" s="4"/>
      <c r="AGG90" s="4"/>
      <c r="AGH90" s="4"/>
      <c r="AGI90" s="4"/>
      <c r="AGJ90" s="4"/>
      <c r="AGK90" s="4"/>
      <c r="AGL90" s="4"/>
      <c r="AGM90" s="4"/>
      <c r="AGN90" s="4"/>
      <c r="AGO90" s="4"/>
      <c r="AGP90" s="4"/>
      <c r="AGQ90" s="4"/>
      <c r="AGR90" s="4"/>
      <c r="AGS90" s="4"/>
      <c r="AGT90" s="4"/>
      <c r="AGU90" s="4"/>
      <c r="AGV90" s="4"/>
      <c r="AGW90" s="4"/>
      <c r="AGX90" s="4"/>
      <c r="AGY90" s="4"/>
      <c r="AGZ90" s="4"/>
      <c r="AHA90" s="4"/>
      <c r="AHB90" s="4"/>
      <c r="AHC90" s="4"/>
      <c r="AHD90" s="4"/>
      <c r="AHE90" s="4"/>
      <c r="AHF90" s="4"/>
      <c r="AHG90" s="4"/>
      <c r="AHH90" s="4"/>
      <c r="AHI90" s="4"/>
      <c r="AHJ90" s="4"/>
      <c r="AHK90" s="4"/>
      <c r="AHL90" s="4"/>
      <c r="AHM90" s="4"/>
      <c r="AHN90" s="4"/>
      <c r="AHO90" s="4"/>
      <c r="AHP90" s="4"/>
      <c r="AHQ90" s="4"/>
      <c r="AHR90" s="4"/>
      <c r="AHS90" s="4"/>
      <c r="AHT90" s="4"/>
    </row>
    <row r="91" spans="1:904" x14ac:dyDescent="0.25">
      <c r="A91" s="422"/>
      <c r="B91" s="136" t="s">
        <v>104</v>
      </c>
      <c r="C91" s="137"/>
      <c r="D91" s="4"/>
      <c r="E91" s="4"/>
      <c r="F91" s="4"/>
      <c r="G91" s="4"/>
      <c r="H91" s="4"/>
      <c r="I91" s="4"/>
      <c r="J91" s="72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</row>
    <row r="92" spans="1:904" x14ac:dyDescent="0.25">
      <c r="A92" s="422"/>
      <c r="B92" s="134" t="s">
        <v>105</v>
      </c>
      <c r="C92" s="13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</row>
    <row r="93" spans="1:904" x14ac:dyDescent="0.25">
      <c r="A93" s="422"/>
      <c r="B93" s="138" t="s">
        <v>106</v>
      </c>
      <c r="C93" s="13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</row>
    <row r="94" spans="1:904" x14ac:dyDescent="0.25">
      <c r="A94" s="422"/>
      <c r="B94" s="130" t="s">
        <v>107</v>
      </c>
      <c r="C94" s="13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  <c r="AAA94" s="4"/>
      <c r="AAB94" s="4"/>
      <c r="AAC94" s="4"/>
      <c r="AAD94" s="4"/>
      <c r="AAE94" s="4"/>
      <c r="AAF94" s="4"/>
      <c r="AAG94" s="4"/>
      <c r="AAH94" s="4"/>
      <c r="AAI94" s="4"/>
      <c r="AAJ94" s="4"/>
      <c r="AAK94" s="4"/>
      <c r="AAL94" s="4"/>
      <c r="AAM94" s="4"/>
      <c r="AAN94" s="4"/>
      <c r="AAO94" s="4"/>
      <c r="AAP94" s="4"/>
      <c r="AAQ94" s="4"/>
      <c r="AAR94" s="4"/>
      <c r="AAS94" s="4"/>
      <c r="AAT94" s="4"/>
      <c r="AAU94" s="4"/>
      <c r="AAV94" s="4"/>
      <c r="AAW94" s="4"/>
      <c r="AAX94" s="4"/>
      <c r="AAY94" s="4"/>
      <c r="AAZ94" s="4"/>
      <c r="ABA94" s="4"/>
      <c r="ABB94" s="4"/>
      <c r="ABC94" s="4"/>
      <c r="ABD94" s="4"/>
      <c r="ABE94" s="4"/>
      <c r="ABF94" s="4"/>
      <c r="ABG94" s="4"/>
      <c r="ABH94" s="4"/>
      <c r="ABI94" s="4"/>
      <c r="ABJ94" s="4"/>
      <c r="ABK94" s="4"/>
      <c r="ABL94" s="4"/>
      <c r="ABM94" s="4"/>
      <c r="ABN94" s="4"/>
      <c r="ABO94" s="4"/>
      <c r="ABP94" s="4"/>
      <c r="ABQ94" s="4"/>
      <c r="ABR94" s="4"/>
      <c r="ABS94" s="4"/>
      <c r="ABT94" s="4"/>
      <c r="ABU94" s="4"/>
      <c r="ABV94" s="4"/>
      <c r="ABW94" s="4"/>
      <c r="ABX94" s="4"/>
      <c r="ABY94" s="4"/>
      <c r="ABZ94" s="4"/>
      <c r="ACA94" s="4"/>
      <c r="ACB94" s="4"/>
      <c r="ACC94" s="4"/>
      <c r="ACD94" s="4"/>
      <c r="ACE94" s="4"/>
      <c r="ACF94" s="4"/>
      <c r="ACG94" s="4"/>
      <c r="ACH94" s="4"/>
      <c r="ACI94" s="4"/>
      <c r="ACJ94" s="4"/>
      <c r="ACK94" s="4"/>
      <c r="ACL94" s="4"/>
      <c r="ACM94" s="4"/>
      <c r="ACN94" s="4"/>
      <c r="ACO94" s="4"/>
      <c r="ACP94" s="4"/>
      <c r="ACQ94" s="4"/>
      <c r="ACR94" s="4"/>
      <c r="ACS94" s="4"/>
      <c r="ACT94" s="4"/>
      <c r="ACU94" s="4"/>
      <c r="ACV94" s="4"/>
      <c r="ACW94" s="4"/>
      <c r="ACX94" s="4"/>
      <c r="ACY94" s="4"/>
      <c r="ACZ94" s="4"/>
      <c r="ADA94" s="4"/>
      <c r="ADB94" s="4"/>
      <c r="ADC94" s="4"/>
      <c r="ADD94" s="4"/>
      <c r="ADE94" s="4"/>
      <c r="ADF94" s="4"/>
      <c r="ADG94" s="4"/>
      <c r="ADH94" s="4"/>
      <c r="ADI94" s="4"/>
      <c r="ADJ94" s="4"/>
      <c r="ADK94" s="4"/>
      <c r="ADL94" s="4"/>
      <c r="ADM94" s="4"/>
      <c r="ADN94" s="4"/>
      <c r="ADO94" s="4"/>
      <c r="ADP94" s="4"/>
      <c r="ADQ94" s="4"/>
      <c r="ADR94" s="4"/>
      <c r="ADS94" s="4"/>
      <c r="ADT94" s="4"/>
      <c r="ADU94" s="4"/>
      <c r="ADV94" s="4"/>
      <c r="ADW94" s="4"/>
      <c r="ADX94" s="4"/>
      <c r="ADY94" s="4"/>
      <c r="ADZ94" s="4"/>
      <c r="AEA94" s="4"/>
      <c r="AEB94" s="4"/>
      <c r="AEC94" s="4"/>
      <c r="AED94" s="4"/>
      <c r="AEE94" s="4"/>
      <c r="AEF94" s="4"/>
      <c r="AEG94" s="4"/>
      <c r="AEH94" s="4"/>
      <c r="AEI94" s="4"/>
      <c r="AEJ94" s="4"/>
      <c r="AEK94" s="4"/>
      <c r="AEL94" s="4"/>
      <c r="AEM94" s="4"/>
      <c r="AEN94" s="4"/>
      <c r="AEO94" s="4"/>
      <c r="AEP94" s="4"/>
      <c r="AEQ94" s="4"/>
      <c r="AER94" s="4"/>
      <c r="AES94" s="4"/>
      <c r="AET94" s="4"/>
      <c r="AEU94" s="4"/>
      <c r="AEV94" s="4"/>
      <c r="AEW94" s="4"/>
      <c r="AEX94" s="4"/>
      <c r="AEY94" s="4"/>
      <c r="AEZ94" s="4"/>
      <c r="AFA94" s="4"/>
      <c r="AFB94" s="4"/>
      <c r="AFC94" s="4"/>
      <c r="AFD94" s="4"/>
      <c r="AFE94" s="4"/>
      <c r="AFF94" s="4"/>
      <c r="AFG94" s="4"/>
      <c r="AFH94" s="4"/>
      <c r="AFI94" s="4"/>
      <c r="AFJ94" s="4"/>
      <c r="AFK94" s="4"/>
      <c r="AFL94" s="4"/>
      <c r="AFM94" s="4"/>
      <c r="AFN94" s="4"/>
      <c r="AFO94" s="4"/>
      <c r="AFP94" s="4"/>
      <c r="AFQ94" s="4"/>
      <c r="AFR94" s="4"/>
      <c r="AFS94" s="4"/>
      <c r="AFT94" s="4"/>
      <c r="AFU94" s="4"/>
      <c r="AFV94" s="4"/>
      <c r="AFW94" s="4"/>
      <c r="AFX94" s="4"/>
      <c r="AFY94" s="4"/>
      <c r="AFZ94" s="4"/>
      <c r="AGA94" s="4"/>
      <c r="AGB94" s="4"/>
      <c r="AGC94" s="4"/>
      <c r="AGD94" s="4"/>
      <c r="AGE94" s="4"/>
      <c r="AGF94" s="4"/>
      <c r="AGG94" s="4"/>
      <c r="AGH94" s="4"/>
      <c r="AGI94" s="4"/>
      <c r="AGJ94" s="4"/>
      <c r="AGK94" s="4"/>
      <c r="AGL94" s="4"/>
      <c r="AGM94" s="4"/>
      <c r="AGN94" s="4"/>
      <c r="AGO94" s="4"/>
      <c r="AGP94" s="4"/>
      <c r="AGQ94" s="4"/>
      <c r="AGR94" s="4"/>
      <c r="AGS94" s="4"/>
      <c r="AGT94" s="4"/>
      <c r="AGU94" s="4"/>
      <c r="AGV94" s="4"/>
      <c r="AGW94" s="4"/>
      <c r="AGX94" s="4"/>
      <c r="AGY94" s="4"/>
      <c r="AGZ94" s="4"/>
      <c r="AHA94" s="4"/>
      <c r="AHB94" s="4"/>
      <c r="AHC94" s="4"/>
      <c r="AHD94" s="4"/>
      <c r="AHE94" s="4"/>
      <c r="AHF94" s="4"/>
      <c r="AHG94" s="4"/>
      <c r="AHH94" s="4"/>
      <c r="AHI94" s="4"/>
      <c r="AHJ94" s="4"/>
      <c r="AHK94" s="4"/>
      <c r="AHL94" s="4"/>
      <c r="AHM94" s="4"/>
      <c r="AHN94" s="4"/>
      <c r="AHO94" s="4"/>
      <c r="AHP94" s="4"/>
      <c r="AHQ94" s="4"/>
      <c r="AHR94" s="4"/>
      <c r="AHS94" s="4"/>
      <c r="AHT94" s="4"/>
    </row>
    <row r="95" spans="1:904" x14ac:dyDescent="0.25">
      <c r="A95" s="422"/>
      <c r="B95" s="4"/>
      <c r="C95" s="137"/>
      <c r="D95" s="4"/>
      <c r="E95" s="72"/>
      <c r="F95" s="72"/>
      <c r="G95" s="72"/>
      <c r="H95" s="72"/>
      <c r="I95" s="72"/>
      <c r="J95" s="72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</row>
    <row r="96" spans="1:904" x14ac:dyDescent="0.25">
      <c r="A96" s="4"/>
      <c r="B96" s="13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  <c r="AAA96" s="4"/>
      <c r="AAB96" s="4"/>
      <c r="AAC96" s="4"/>
      <c r="AAD96" s="4"/>
      <c r="AAE96" s="4"/>
      <c r="AAF96" s="4"/>
      <c r="AAG96" s="4"/>
      <c r="AAH96" s="4"/>
      <c r="AAI96" s="4"/>
      <c r="AAJ96" s="4"/>
      <c r="AAK96" s="4"/>
      <c r="AAL96" s="4"/>
      <c r="AAM96" s="4"/>
      <c r="AAN96" s="4"/>
      <c r="AAO96" s="4"/>
      <c r="AAP96" s="4"/>
      <c r="AAQ96" s="4"/>
      <c r="AAR96" s="4"/>
      <c r="AAS96" s="4"/>
      <c r="AAT96" s="4"/>
      <c r="AAU96" s="4"/>
      <c r="AAV96" s="4"/>
      <c r="AAW96" s="4"/>
      <c r="AAX96" s="4"/>
      <c r="AAY96" s="4"/>
      <c r="AAZ96" s="4"/>
      <c r="ABA96" s="4"/>
      <c r="ABB96" s="4"/>
      <c r="ABC96" s="4"/>
      <c r="ABD96" s="4"/>
      <c r="ABE96" s="4"/>
      <c r="ABF96" s="4"/>
      <c r="ABG96" s="4"/>
      <c r="ABH96" s="4"/>
      <c r="ABI96" s="4"/>
      <c r="ABJ96" s="4"/>
      <c r="ABK96" s="4"/>
      <c r="ABL96" s="4"/>
      <c r="ABM96" s="4"/>
      <c r="ABN96" s="4"/>
      <c r="ABO96" s="4"/>
      <c r="ABP96" s="4"/>
      <c r="ABQ96" s="4"/>
      <c r="ABR96" s="4"/>
      <c r="ABS96" s="4"/>
      <c r="ABT96" s="4"/>
      <c r="ABU96" s="4"/>
      <c r="ABV96" s="4"/>
      <c r="ABW96" s="4"/>
      <c r="ABX96" s="4"/>
      <c r="ABY96" s="4"/>
      <c r="ABZ96" s="4"/>
      <c r="ACA96" s="4"/>
      <c r="ACB96" s="4"/>
      <c r="ACC96" s="4"/>
      <c r="ACD96" s="4"/>
      <c r="ACE96" s="4"/>
      <c r="ACF96" s="4"/>
      <c r="ACG96" s="4"/>
      <c r="ACH96" s="4"/>
      <c r="ACI96" s="4"/>
      <c r="ACJ96" s="4"/>
      <c r="ACK96" s="4"/>
      <c r="ACL96" s="4"/>
      <c r="ACM96" s="4"/>
      <c r="ACN96" s="4"/>
      <c r="ACO96" s="4"/>
      <c r="ACP96" s="4"/>
      <c r="ACQ96" s="4"/>
      <c r="ACR96" s="4"/>
      <c r="ACS96" s="4"/>
      <c r="ACT96" s="4"/>
      <c r="ACU96" s="4"/>
      <c r="ACV96" s="4"/>
      <c r="ACW96" s="4"/>
      <c r="ACX96" s="4"/>
      <c r="ACY96" s="4"/>
      <c r="ACZ96" s="4"/>
      <c r="ADA96" s="4"/>
      <c r="ADB96" s="4"/>
      <c r="ADC96" s="4"/>
      <c r="ADD96" s="4"/>
      <c r="ADE96" s="4"/>
      <c r="ADF96" s="4"/>
      <c r="ADG96" s="4"/>
      <c r="ADH96" s="4"/>
      <c r="ADI96" s="4"/>
      <c r="ADJ96" s="4"/>
      <c r="ADK96" s="4"/>
      <c r="ADL96" s="4"/>
      <c r="ADM96" s="4"/>
      <c r="ADN96" s="4"/>
      <c r="ADO96" s="4"/>
      <c r="ADP96" s="4"/>
      <c r="ADQ96" s="4"/>
      <c r="ADR96" s="4"/>
      <c r="ADS96" s="4"/>
      <c r="ADT96" s="4"/>
      <c r="ADU96" s="4"/>
      <c r="ADV96" s="4"/>
      <c r="ADW96" s="4"/>
      <c r="ADX96" s="4"/>
      <c r="ADY96" s="4"/>
      <c r="ADZ96" s="4"/>
      <c r="AEA96" s="4"/>
      <c r="AEB96" s="4"/>
      <c r="AEC96" s="4"/>
      <c r="AED96" s="4"/>
      <c r="AEE96" s="4"/>
      <c r="AEF96" s="4"/>
      <c r="AEG96" s="4"/>
      <c r="AEH96" s="4"/>
      <c r="AEI96" s="4"/>
      <c r="AEJ96" s="4"/>
      <c r="AEK96" s="4"/>
      <c r="AEL96" s="4"/>
      <c r="AEM96" s="4"/>
      <c r="AEN96" s="4"/>
      <c r="AEO96" s="4"/>
      <c r="AEP96" s="4"/>
      <c r="AEQ96" s="4"/>
      <c r="AER96" s="4"/>
      <c r="AES96" s="4"/>
      <c r="AET96" s="4"/>
      <c r="AEU96" s="4"/>
      <c r="AEV96" s="4"/>
      <c r="AEW96" s="4"/>
      <c r="AEX96" s="4"/>
      <c r="AEY96" s="4"/>
      <c r="AEZ96" s="4"/>
      <c r="AFA96" s="4"/>
      <c r="AFB96" s="4"/>
      <c r="AFC96" s="4"/>
      <c r="AFD96" s="4"/>
      <c r="AFE96" s="4"/>
      <c r="AFF96" s="4"/>
      <c r="AFG96" s="4"/>
      <c r="AFH96" s="4"/>
      <c r="AFI96" s="4"/>
      <c r="AFJ96" s="4"/>
      <c r="AFK96" s="4"/>
      <c r="AFL96" s="4"/>
      <c r="AFM96" s="4"/>
      <c r="AFN96" s="4"/>
      <c r="AFO96" s="4"/>
      <c r="AFP96" s="4"/>
      <c r="AFQ96" s="4"/>
      <c r="AFR96" s="4"/>
      <c r="AFS96" s="4"/>
      <c r="AFT96" s="4"/>
      <c r="AFU96" s="4"/>
      <c r="AFV96" s="4"/>
      <c r="AFW96" s="4"/>
      <c r="AFX96" s="4"/>
      <c r="AFY96" s="4"/>
      <c r="AFZ96" s="4"/>
      <c r="AGA96" s="4"/>
      <c r="AGB96" s="4"/>
      <c r="AGC96" s="4"/>
      <c r="AGD96" s="4"/>
      <c r="AGE96" s="4"/>
      <c r="AGF96" s="4"/>
      <c r="AGG96" s="4"/>
      <c r="AGH96" s="4"/>
      <c r="AGI96" s="4"/>
      <c r="AGJ96" s="4"/>
      <c r="AGK96" s="4"/>
      <c r="AGL96" s="4"/>
      <c r="AGM96" s="4"/>
      <c r="AGN96" s="4"/>
      <c r="AGO96" s="4"/>
      <c r="AGP96" s="4"/>
      <c r="AGQ96" s="4"/>
      <c r="AGR96" s="4"/>
      <c r="AGS96" s="4"/>
      <c r="AGT96" s="4"/>
      <c r="AGU96" s="4"/>
      <c r="AGV96" s="4"/>
      <c r="AGW96" s="4"/>
      <c r="AGX96" s="4"/>
      <c r="AGY96" s="4"/>
      <c r="AGZ96" s="4"/>
      <c r="AHA96" s="4"/>
      <c r="AHB96" s="4"/>
      <c r="AHC96" s="4"/>
      <c r="AHD96" s="4"/>
      <c r="AHE96" s="4"/>
      <c r="AHF96" s="4"/>
      <c r="AHG96" s="4"/>
      <c r="AHH96" s="4"/>
      <c r="AHI96" s="4"/>
      <c r="AHJ96" s="4"/>
      <c r="AHK96" s="4"/>
      <c r="AHL96" s="4"/>
      <c r="AHM96" s="4"/>
      <c r="AHN96" s="4"/>
      <c r="AHO96" s="4"/>
      <c r="AHP96" s="4"/>
      <c r="AHQ96" s="4"/>
      <c r="AHR96" s="4"/>
      <c r="AHS96" s="4"/>
      <c r="AHT96" s="4"/>
    </row>
    <row r="97" spans="1:904" x14ac:dyDescent="0.25">
      <c r="A97" s="4"/>
      <c r="B97" s="134"/>
      <c r="C97" s="4"/>
      <c r="D97" s="4"/>
      <c r="E97" s="139"/>
      <c r="F97" s="139"/>
      <c r="G97" s="139"/>
      <c r="H97" s="139"/>
      <c r="I97" s="139"/>
      <c r="J97" s="13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</row>
    <row r="98" spans="1:904" x14ac:dyDescent="0.25">
      <c r="A98" s="4"/>
      <c r="B98" s="13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</row>
    <row r="99" spans="1:904" x14ac:dyDescent="0.25">
      <c r="A99" s="4"/>
      <c r="B99" s="13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</row>
    <row r="100" spans="1:904" x14ac:dyDescent="0.25">
      <c r="B100" s="134"/>
    </row>
    <row r="101" spans="1:904" x14ac:dyDescent="0.25">
      <c r="B101" s="136"/>
    </row>
  </sheetData>
  <mergeCells count="55">
    <mergeCell ref="D1:J1"/>
    <mergeCell ref="D2:J2"/>
    <mergeCell ref="A3:C5"/>
    <mergeCell ref="D3:D5"/>
    <mergeCell ref="E3:I3"/>
    <mergeCell ref="J3:J5"/>
    <mergeCell ref="E4:G4"/>
    <mergeCell ref="H4:I4"/>
    <mergeCell ref="B38:B40"/>
    <mergeCell ref="B41:C41"/>
    <mergeCell ref="B44:C44"/>
    <mergeCell ref="B45:B47"/>
    <mergeCell ref="A6:A27"/>
    <mergeCell ref="B6:B10"/>
    <mergeCell ref="B11:B19"/>
    <mergeCell ref="B20:B24"/>
    <mergeCell ref="B26:C26"/>
    <mergeCell ref="B27:C27"/>
    <mergeCell ref="B48:C48"/>
    <mergeCell ref="A49:A56"/>
    <mergeCell ref="B49:C49"/>
    <mergeCell ref="B50:C50"/>
    <mergeCell ref="B51:C51"/>
    <mergeCell ref="B52:C52"/>
    <mergeCell ref="B53:C53"/>
    <mergeCell ref="B54:C54"/>
    <mergeCell ref="B55:C55"/>
    <mergeCell ref="B56:C56"/>
    <mergeCell ref="A28:A48"/>
    <mergeCell ref="B28:C28"/>
    <mergeCell ref="B29:C29"/>
    <mergeCell ref="B30:B31"/>
    <mergeCell ref="B33:C33"/>
    <mergeCell ref="B35:B37"/>
    <mergeCell ref="A57:A59"/>
    <mergeCell ref="B57:C57"/>
    <mergeCell ref="B58:C58"/>
    <mergeCell ref="B59:C59"/>
    <mergeCell ref="A60:A62"/>
    <mergeCell ref="B60:C60"/>
    <mergeCell ref="B61:C61"/>
    <mergeCell ref="B62:C62"/>
    <mergeCell ref="A71:A86"/>
    <mergeCell ref="B86:C86"/>
    <mergeCell ref="A87:C87"/>
    <mergeCell ref="A90:A95"/>
    <mergeCell ref="A63:A70"/>
    <mergeCell ref="B63:C63"/>
    <mergeCell ref="B64:C64"/>
    <mergeCell ref="B65:C65"/>
    <mergeCell ref="B66:C66"/>
    <mergeCell ref="B67:C67"/>
    <mergeCell ref="B68:C68"/>
    <mergeCell ref="B69:C69"/>
    <mergeCell ref="B70:C70"/>
  </mergeCells>
  <pageMargins left="0.7" right="0.7" top="0.75" bottom="0.75" header="0.3" footer="0.3"/>
  <pageSetup paperSize="9" orientation="portrait" r:id="rId1"/>
  <ignoredErrors>
    <ignoredError sqref="D6:D19 I44:J44" numberStoredAsText="1"/>
    <ignoredError sqref="F70:G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N47"/>
  <sheetViews>
    <sheetView showGridLines="0" workbookViewId="0">
      <selection activeCell="O10" sqref="O10"/>
    </sheetView>
  </sheetViews>
  <sheetFormatPr baseColWidth="10" defaultColWidth="8.85546875" defaultRowHeight="15" x14ac:dyDescent="0.25"/>
  <cols>
    <col min="1" max="1" width="10.28515625" style="141" customWidth="1"/>
    <col min="2" max="2" width="8.85546875" style="141"/>
    <col min="3" max="3" width="34" style="141" customWidth="1"/>
    <col min="4" max="9" width="8.85546875" style="141"/>
    <col min="10" max="10" width="8.5703125" style="141" customWidth="1"/>
    <col min="11" max="11" width="2.140625" style="142" customWidth="1"/>
    <col min="12" max="924" width="8.85546875" style="143"/>
  </cols>
  <sheetData>
    <row r="1" spans="1:924" ht="15.75" x14ac:dyDescent="0.25">
      <c r="A1" s="140"/>
    </row>
    <row r="2" spans="1:924" s="144" customFormat="1" ht="18" x14ac:dyDescent="0.25">
      <c r="A2" s="144" t="s">
        <v>110</v>
      </c>
      <c r="I2" s="145"/>
      <c r="K2" s="146"/>
      <c r="L2" s="147"/>
      <c r="AIN2" s="148"/>
    </row>
    <row r="3" spans="1:924" s="152" customFormat="1" ht="15.75" x14ac:dyDescent="0.25">
      <c r="A3" s="149"/>
      <c r="B3" s="149"/>
      <c r="C3" s="149"/>
      <c r="D3" s="466" t="s">
        <v>0</v>
      </c>
      <c r="E3" s="466"/>
      <c r="F3" s="466"/>
      <c r="G3" s="466"/>
      <c r="H3" s="466"/>
      <c r="I3" s="466"/>
      <c r="J3" s="466"/>
      <c r="K3" s="150"/>
      <c r="L3" s="151"/>
    </row>
    <row r="4" spans="1:924" ht="15.75" x14ac:dyDescent="0.25">
      <c r="A4" s="149"/>
      <c r="B4" s="149"/>
      <c r="C4" s="149"/>
      <c r="D4" s="466" t="s">
        <v>1</v>
      </c>
      <c r="E4" s="466"/>
      <c r="F4" s="466"/>
      <c r="G4" s="466"/>
      <c r="H4" s="466"/>
      <c r="I4" s="466"/>
      <c r="J4" s="466"/>
      <c r="K4" s="150"/>
      <c r="L4" s="15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</row>
    <row r="5" spans="1:924" ht="12.75" customHeight="1" thickBot="1" x14ac:dyDescent="0.3">
      <c r="A5" s="467" t="s">
        <v>108</v>
      </c>
      <c r="B5" s="467"/>
      <c r="C5" s="467"/>
      <c r="D5" s="468" t="s">
        <v>2</v>
      </c>
      <c r="E5" s="462" t="s">
        <v>3</v>
      </c>
      <c r="F5" s="462"/>
      <c r="G5" s="462"/>
      <c r="H5" s="462"/>
      <c r="I5" s="462"/>
      <c r="J5" s="469" t="s">
        <v>4</v>
      </c>
      <c r="K5" s="154"/>
      <c r="L5" s="15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</row>
    <row r="6" spans="1:924" ht="12" customHeight="1" thickBot="1" x14ac:dyDescent="0.3">
      <c r="A6" s="467"/>
      <c r="B6" s="467"/>
      <c r="C6" s="467"/>
      <c r="D6" s="468"/>
      <c r="E6" s="462" t="s">
        <v>5</v>
      </c>
      <c r="F6" s="462"/>
      <c r="G6" s="462"/>
      <c r="H6" s="470" t="s">
        <v>6</v>
      </c>
      <c r="I6" s="470"/>
      <c r="J6" s="469"/>
      <c r="K6" s="154"/>
      <c r="L6" s="15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</row>
    <row r="7" spans="1:924" ht="24.75" customHeight="1" thickBot="1" x14ac:dyDescent="0.3">
      <c r="A7" s="467"/>
      <c r="B7" s="467"/>
      <c r="C7" s="467"/>
      <c r="D7" s="468"/>
      <c r="E7" s="155" t="s">
        <v>7</v>
      </c>
      <c r="F7" s="155" t="s">
        <v>8</v>
      </c>
      <c r="G7" s="155" t="s">
        <v>9</v>
      </c>
      <c r="H7" s="156" t="s">
        <v>10</v>
      </c>
      <c r="I7" s="157" t="s">
        <v>11</v>
      </c>
      <c r="J7" s="469"/>
      <c r="K7" s="154"/>
      <c r="L7" s="153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</row>
    <row r="8" spans="1:924" x14ac:dyDescent="0.25">
      <c r="A8" s="457" t="s">
        <v>39</v>
      </c>
      <c r="B8" s="461" t="s">
        <v>54</v>
      </c>
      <c r="C8" s="461"/>
      <c r="D8" s="158">
        <v>1</v>
      </c>
      <c r="E8" s="159">
        <v>16.05</v>
      </c>
      <c r="F8" s="160"/>
      <c r="G8" s="160"/>
      <c r="H8" s="161"/>
      <c r="I8" s="162">
        <v>18.100000000000001</v>
      </c>
      <c r="J8" s="163">
        <v>34.15</v>
      </c>
      <c r="K8" s="164"/>
      <c r="L8" s="15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</row>
    <row r="9" spans="1:924" ht="12.75" customHeight="1" thickBot="1" x14ac:dyDescent="0.3">
      <c r="A9" s="463"/>
      <c r="B9" s="455" t="s">
        <v>62</v>
      </c>
      <c r="C9" s="455"/>
      <c r="D9" s="165">
        <v>1</v>
      </c>
      <c r="E9" s="166">
        <f>E8</f>
        <v>16.05</v>
      </c>
      <c r="F9" s="166"/>
      <c r="G9" s="167"/>
      <c r="H9" s="166"/>
      <c r="I9" s="166">
        <v>18.100000000000001</v>
      </c>
      <c r="J9" s="168">
        <v>34.15</v>
      </c>
      <c r="K9" s="169"/>
      <c r="L9" s="153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</row>
    <row r="10" spans="1:924" s="153" customFormat="1" ht="30" customHeight="1" thickBot="1" x14ac:dyDescent="0.3">
      <c r="A10" s="465" t="s">
        <v>63</v>
      </c>
      <c r="B10" s="472" t="s">
        <v>64</v>
      </c>
      <c r="C10" s="472"/>
      <c r="D10" s="170">
        <v>10</v>
      </c>
      <c r="E10" s="171">
        <v>339.14</v>
      </c>
      <c r="F10" s="171"/>
      <c r="G10" s="171"/>
      <c r="H10" s="172"/>
      <c r="I10" s="173"/>
      <c r="J10" s="174">
        <v>339.14</v>
      </c>
      <c r="K10" s="175"/>
      <c r="AIN10" s="176"/>
    </row>
    <row r="11" spans="1:924" s="153" customFormat="1" ht="27" customHeight="1" thickBot="1" x14ac:dyDescent="0.3">
      <c r="A11" s="465"/>
      <c r="B11" s="473" t="s">
        <v>136</v>
      </c>
      <c r="C11" s="473"/>
      <c r="D11" s="177">
        <v>74</v>
      </c>
      <c r="E11" s="178">
        <v>1538.73</v>
      </c>
      <c r="F11" s="178"/>
      <c r="G11" s="178"/>
      <c r="H11" s="179"/>
      <c r="I11" s="180"/>
      <c r="J11" s="181">
        <v>1538.73</v>
      </c>
      <c r="K11" s="175"/>
      <c r="AIN11" s="176"/>
    </row>
    <row r="12" spans="1:924" s="153" customFormat="1" ht="14.25" customHeight="1" thickBot="1" x14ac:dyDescent="0.3">
      <c r="A12" s="465"/>
      <c r="B12" s="473" t="s">
        <v>137</v>
      </c>
      <c r="C12" s="473"/>
      <c r="D12" s="177">
        <v>40</v>
      </c>
      <c r="F12" s="178">
        <v>527.09</v>
      </c>
      <c r="G12" s="178"/>
      <c r="H12" s="179"/>
      <c r="I12" s="180"/>
      <c r="J12" s="181">
        <v>527.09</v>
      </c>
      <c r="K12" s="175"/>
      <c r="AIN12" s="176"/>
    </row>
    <row r="13" spans="1:924" s="153" customFormat="1" ht="14.25" customHeight="1" thickBot="1" x14ac:dyDescent="0.3">
      <c r="A13" s="465"/>
      <c r="B13" s="473" t="s">
        <v>67</v>
      </c>
      <c r="C13" s="473"/>
      <c r="D13" s="177">
        <v>57</v>
      </c>
      <c r="E13" s="178">
        <v>1069.3499999999999</v>
      </c>
      <c r="F13" s="178"/>
      <c r="G13" s="178"/>
      <c r="H13" s="179"/>
      <c r="I13" s="180"/>
      <c r="J13" s="181">
        <v>1069.3499999999999</v>
      </c>
      <c r="K13" s="175"/>
      <c r="AIN13" s="176"/>
    </row>
    <row r="14" spans="1:924" s="153" customFormat="1" ht="14.25" customHeight="1" thickBot="1" x14ac:dyDescent="0.3">
      <c r="A14" s="465"/>
      <c r="B14" s="473" t="s">
        <v>68</v>
      </c>
      <c r="C14" s="473"/>
      <c r="D14" s="177">
        <v>45</v>
      </c>
      <c r="E14" s="178">
        <v>67.5</v>
      </c>
      <c r="F14" s="178"/>
      <c r="G14" s="178"/>
      <c r="H14" s="179"/>
      <c r="I14" s="180"/>
      <c r="J14" s="181">
        <v>67.5</v>
      </c>
      <c r="K14" s="175"/>
      <c r="AIN14" s="176"/>
    </row>
    <row r="15" spans="1:924" s="153" customFormat="1" ht="12.75" customHeight="1" thickBot="1" x14ac:dyDescent="0.3">
      <c r="A15" s="465"/>
      <c r="B15" s="473" t="s">
        <v>69</v>
      </c>
      <c r="C15" s="473"/>
      <c r="D15" s="177">
        <v>15</v>
      </c>
      <c r="E15" s="178">
        <v>609.66999999999996</v>
      </c>
      <c r="F15" s="178"/>
      <c r="G15" s="178"/>
      <c r="H15" s="179"/>
      <c r="I15" s="180"/>
      <c r="J15" s="181">
        <v>609.66999999999996</v>
      </c>
      <c r="K15" s="175"/>
      <c r="AIN15" s="176"/>
    </row>
    <row r="16" spans="1:924" s="153" customFormat="1" ht="22.5" customHeight="1" thickBot="1" x14ac:dyDescent="0.3">
      <c r="A16" s="465"/>
      <c r="B16" s="473" t="s">
        <v>70</v>
      </c>
      <c r="C16" s="473"/>
      <c r="D16" s="177"/>
      <c r="E16" s="178"/>
      <c r="F16" s="178"/>
      <c r="G16" s="182">
        <v>1559</v>
      </c>
      <c r="H16" s="179"/>
      <c r="I16" s="180"/>
      <c r="J16" s="181">
        <v>1559</v>
      </c>
      <c r="K16" s="175"/>
      <c r="AIN16" s="176"/>
    </row>
    <row r="17" spans="1:924" ht="12.75" customHeight="1" thickBot="1" x14ac:dyDescent="0.3">
      <c r="A17" s="465"/>
      <c r="B17" s="455" t="s">
        <v>71</v>
      </c>
      <c r="C17" s="455"/>
      <c r="D17" s="165">
        <v>241</v>
      </c>
      <c r="E17" s="166">
        <f>SUM(E10:E16)</f>
        <v>3624.39</v>
      </c>
      <c r="F17" s="166">
        <f>SUM(F10:F16)</f>
        <v>527.09</v>
      </c>
      <c r="G17" s="166">
        <f>SUM(G10:G16)</f>
        <v>1559</v>
      </c>
      <c r="H17" s="166"/>
      <c r="I17" s="166"/>
      <c r="J17" s="166">
        <f>SUM(J10:J16)</f>
        <v>5710.48</v>
      </c>
      <c r="K17" s="164"/>
      <c r="L17" s="15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</row>
    <row r="18" spans="1:924" ht="12" customHeight="1" thickBot="1" x14ac:dyDescent="0.3">
      <c r="A18" s="465" t="s">
        <v>72</v>
      </c>
      <c r="B18" s="471" t="s">
        <v>73</v>
      </c>
      <c r="C18" s="471"/>
      <c r="D18" s="158"/>
      <c r="E18" s="160">
        <v>990</v>
      </c>
      <c r="F18" s="160"/>
      <c r="G18" s="186"/>
      <c r="H18" s="160"/>
      <c r="I18" s="162"/>
      <c r="J18" s="187">
        <v>990</v>
      </c>
      <c r="K18" s="164"/>
      <c r="L18" s="15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</row>
    <row r="19" spans="1:924" ht="12.75" customHeight="1" thickBot="1" x14ac:dyDescent="0.3">
      <c r="A19" s="465"/>
      <c r="B19" s="455" t="s">
        <v>75</v>
      </c>
      <c r="C19" s="455"/>
      <c r="D19" s="165"/>
      <c r="E19" s="166">
        <v>990</v>
      </c>
      <c r="F19" s="166"/>
      <c r="G19" s="183"/>
      <c r="H19" s="166"/>
      <c r="I19" s="184"/>
      <c r="J19" s="185">
        <v>990</v>
      </c>
      <c r="K19" s="164"/>
      <c r="L19" s="15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</row>
    <row r="20" spans="1:924" x14ac:dyDescent="0.25">
      <c r="A20" s="457" t="s">
        <v>76</v>
      </c>
      <c r="B20" s="461" t="s">
        <v>78</v>
      </c>
      <c r="C20" s="461"/>
      <c r="D20" s="188"/>
      <c r="E20" s="189"/>
      <c r="F20" s="96">
        <v>0</v>
      </c>
      <c r="G20" s="97">
        <v>1260</v>
      </c>
      <c r="H20" s="190"/>
      <c r="I20" s="99"/>
      <c r="J20" s="191">
        <v>1260</v>
      </c>
      <c r="K20" s="164"/>
      <c r="L20" s="15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</row>
    <row r="21" spans="1:924" x14ac:dyDescent="0.25">
      <c r="A21" s="462"/>
      <c r="B21" s="464" t="s">
        <v>79</v>
      </c>
      <c r="C21" s="464"/>
      <c r="D21" s="188">
        <v>1</v>
      </c>
      <c r="E21" s="192"/>
      <c r="F21" s="189">
        <v>4853.8500000000004</v>
      </c>
      <c r="G21" s="193"/>
      <c r="H21" s="189"/>
      <c r="I21" s="194"/>
      <c r="J21" s="187">
        <f>F21</f>
        <v>4853.8500000000004</v>
      </c>
      <c r="K21" s="164"/>
      <c r="L21" s="15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</row>
    <row r="22" spans="1:924" ht="12.75" customHeight="1" thickBot="1" x14ac:dyDescent="0.3">
      <c r="A22" s="463"/>
      <c r="B22" s="455" t="s">
        <v>80</v>
      </c>
      <c r="C22" s="455"/>
      <c r="D22" s="165"/>
      <c r="E22" s="166"/>
      <c r="F22" s="166">
        <v>4854</v>
      </c>
      <c r="G22" s="166">
        <v>1260</v>
      </c>
      <c r="H22" s="166"/>
      <c r="I22" s="166"/>
      <c r="J22" s="185">
        <v>6113.85</v>
      </c>
      <c r="K22" s="164"/>
      <c r="L22" s="15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</row>
    <row r="23" spans="1:924" x14ac:dyDescent="0.25">
      <c r="A23" s="457" t="s">
        <v>89</v>
      </c>
      <c r="B23" s="460" t="s">
        <v>111</v>
      </c>
      <c r="C23" s="460"/>
      <c r="D23" s="188">
        <v>1</v>
      </c>
      <c r="E23" s="189">
        <v>1152.8499999999999</v>
      </c>
      <c r="F23" s="96"/>
      <c r="G23" s="195"/>
      <c r="H23" s="190"/>
      <c r="I23" s="99"/>
      <c r="J23" s="196">
        <v>1152.8499999999999</v>
      </c>
      <c r="K23" s="164"/>
      <c r="L23" s="15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</row>
    <row r="24" spans="1:924" x14ac:dyDescent="0.25">
      <c r="A24" s="458"/>
      <c r="B24" s="461" t="s">
        <v>92</v>
      </c>
      <c r="C24" s="461"/>
      <c r="D24" s="188"/>
      <c r="E24" s="189">
        <v>2574</v>
      </c>
      <c r="F24" s="96"/>
      <c r="G24" s="97">
        <v>12615</v>
      </c>
      <c r="H24" s="182"/>
      <c r="I24" s="197">
        <v>461</v>
      </c>
      <c r="J24" s="196">
        <v>15650</v>
      </c>
      <c r="K24" s="164"/>
      <c r="L24" s="15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</row>
    <row r="25" spans="1:924" x14ac:dyDescent="0.25">
      <c r="A25" s="458"/>
      <c r="B25" s="461" t="s">
        <v>93</v>
      </c>
      <c r="C25" s="461"/>
      <c r="D25" s="188"/>
      <c r="E25" s="189">
        <v>2415</v>
      </c>
      <c r="F25" s="96"/>
      <c r="G25" s="97"/>
      <c r="H25" s="182"/>
      <c r="I25" s="197"/>
      <c r="J25" s="196">
        <v>2415</v>
      </c>
      <c r="K25" s="164"/>
      <c r="L25" s="15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</row>
    <row r="26" spans="1:924" x14ac:dyDescent="0.25">
      <c r="A26" s="458"/>
      <c r="B26" s="460" t="s">
        <v>94</v>
      </c>
      <c r="C26" s="460"/>
      <c r="D26" s="188"/>
      <c r="E26" s="189">
        <v>1839</v>
      </c>
      <c r="F26" s="96"/>
      <c r="G26" s="97"/>
      <c r="H26" s="182"/>
      <c r="I26" s="197"/>
      <c r="J26" s="196">
        <v>1839</v>
      </c>
      <c r="K26" s="164"/>
      <c r="L26" s="153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</row>
    <row r="27" spans="1:924" x14ac:dyDescent="0.25">
      <c r="A27" s="458"/>
      <c r="B27" s="461" t="s">
        <v>95</v>
      </c>
      <c r="C27" s="461"/>
      <c r="D27" s="188"/>
      <c r="E27" s="189">
        <v>400</v>
      </c>
      <c r="F27" s="96"/>
      <c r="G27" s="195"/>
      <c r="H27" s="190"/>
      <c r="I27" s="99"/>
      <c r="J27" s="196">
        <v>400</v>
      </c>
      <c r="K27" s="164"/>
      <c r="L27" s="153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</row>
    <row r="28" spans="1:924" x14ac:dyDescent="0.25">
      <c r="A28" s="458"/>
      <c r="B28" s="461" t="s">
        <v>96</v>
      </c>
      <c r="C28" s="461"/>
      <c r="D28" s="188"/>
      <c r="E28" s="189">
        <v>4</v>
      </c>
      <c r="F28" s="96"/>
      <c r="G28" s="195"/>
      <c r="H28" s="190"/>
      <c r="I28" s="99"/>
      <c r="J28" s="196">
        <v>4</v>
      </c>
      <c r="K28" s="164"/>
      <c r="L28" s="153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</row>
    <row r="29" spans="1:924" x14ac:dyDescent="0.25">
      <c r="A29" s="458"/>
      <c r="B29" s="461" t="s">
        <v>146</v>
      </c>
      <c r="C29" s="461"/>
      <c r="D29" s="188"/>
      <c r="E29" s="189">
        <v>218</v>
      </c>
      <c r="F29" s="96"/>
      <c r="G29" s="195"/>
      <c r="H29" s="190"/>
      <c r="I29" s="99"/>
      <c r="J29" s="196">
        <v>218</v>
      </c>
      <c r="K29" s="164"/>
      <c r="L29" s="153"/>
      <c r="M29" s="20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</row>
    <row r="30" spans="1:924" ht="12.75" customHeight="1" thickBot="1" x14ac:dyDescent="0.3">
      <c r="A30" s="459"/>
      <c r="B30" s="455" t="s">
        <v>112</v>
      </c>
      <c r="C30" s="455"/>
      <c r="D30" s="165"/>
      <c r="E30" s="166">
        <v>8602.85</v>
      </c>
      <c r="F30" s="166">
        <v>0</v>
      </c>
      <c r="G30" s="166">
        <v>12615</v>
      </c>
      <c r="H30" s="166">
        <v>0</v>
      </c>
      <c r="I30" s="166">
        <v>461</v>
      </c>
      <c r="J30" s="166">
        <v>21678.85</v>
      </c>
      <c r="K30" s="164"/>
      <c r="L30" s="20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</row>
    <row r="31" spans="1:924" ht="12.75" customHeight="1" thickBot="1" x14ac:dyDescent="0.3">
      <c r="A31" s="456" t="s">
        <v>113</v>
      </c>
      <c r="B31" s="456"/>
      <c r="C31" s="456"/>
      <c r="D31" s="198"/>
      <c r="E31" s="199">
        <f>E9+E17+E19+E22+E30</f>
        <v>13233.29</v>
      </c>
      <c r="F31" s="199">
        <f t="shared" ref="F31:J31" si="0">F9+F17+F19+F22+F30</f>
        <v>5381.09</v>
      </c>
      <c r="G31" s="199">
        <f t="shared" si="0"/>
        <v>15434</v>
      </c>
      <c r="H31" s="199">
        <f t="shared" si="0"/>
        <v>0</v>
      </c>
      <c r="I31" s="199">
        <f t="shared" si="0"/>
        <v>479.1</v>
      </c>
      <c r="J31" s="199">
        <f t="shared" si="0"/>
        <v>34527.33</v>
      </c>
      <c r="K31" s="169"/>
      <c r="L31" s="200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</row>
    <row r="32" spans="1:924" s="206" customFormat="1" ht="12.75" x14ac:dyDescent="0.2">
      <c r="A32" s="201"/>
      <c r="B32" s="202"/>
      <c r="C32" s="202"/>
      <c r="D32" s="203"/>
      <c r="E32" s="203"/>
      <c r="F32" s="203"/>
      <c r="G32" s="203"/>
      <c r="H32" s="203"/>
      <c r="I32" s="203"/>
      <c r="J32" s="203"/>
      <c r="K32" s="204"/>
      <c r="L32" s="205"/>
      <c r="AIN32" s="207"/>
    </row>
    <row r="33" spans="10:924" x14ac:dyDescent="0.25">
      <c r="J33" s="142"/>
      <c r="K33" s="208"/>
      <c r="AIN33"/>
    </row>
    <row r="34" spans="10:924" x14ac:dyDescent="0.25">
      <c r="J34" s="142"/>
      <c r="K34" s="208"/>
      <c r="AIN34"/>
    </row>
    <row r="35" spans="10:924" x14ac:dyDescent="0.25">
      <c r="J35" s="142"/>
      <c r="K35" s="208"/>
      <c r="AIN35"/>
    </row>
    <row r="36" spans="10:924" x14ac:dyDescent="0.25">
      <c r="J36" s="142"/>
      <c r="K36" s="208"/>
      <c r="AIN36"/>
    </row>
    <row r="37" spans="10:924" x14ac:dyDescent="0.25">
      <c r="J37" s="142"/>
      <c r="K37" s="143"/>
      <c r="AIN37"/>
    </row>
    <row r="38" spans="10:924" x14ac:dyDescent="0.25">
      <c r="J38" s="142"/>
      <c r="K38" s="143"/>
      <c r="AIN38"/>
    </row>
    <row r="39" spans="10:924" x14ac:dyDescent="0.25">
      <c r="J39" s="142"/>
      <c r="K39" s="143"/>
      <c r="AIN39"/>
    </row>
    <row r="40" spans="10:924" x14ac:dyDescent="0.25">
      <c r="J40" s="142"/>
      <c r="K40" s="143"/>
      <c r="AIN40"/>
    </row>
    <row r="41" spans="10:924" x14ac:dyDescent="0.25">
      <c r="J41" s="142"/>
      <c r="K41" s="143"/>
      <c r="AIN41"/>
    </row>
    <row r="42" spans="10:924" x14ac:dyDescent="0.25">
      <c r="J42" s="142"/>
      <c r="K42" s="143"/>
      <c r="AIN42"/>
    </row>
    <row r="43" spans="10:924" x14ac:dyDescent="0.25">
      <c r="J43" s="142"/>
      <c r="K43" s="143"/>
      <c r="AIN43"/>
    </row>
    <row r="44" spans="10:924" x14ac:dyDescent="0.25">
      <c r="J44" s="142"/>
      <c r="K44" s="143"/>
      <c r="AIN44"/>
    </row>
    <row r="45" spans="10:924" x14ac:dyDescent="0.25">
      <c r="J45" s="142"/>
      <c r="K45" s="143"/>
      <c r="AIN45"/>
    </row>
    <row r="46" spans="10:924" x14ac:dyDescent="0.25">
      <c r="J46" s="142"/>
      <c r="K46" s="143"/>
      <c r="AIN46"/>
    </row>
    <row r="47" spans="10:924" x14ac:dyDescent="0.25">
      <c r="J47" s="142"/>
      <c r="K47" s="143"/>
      <c r="AIN47"/>
    </row>
  </sheetData>
  <mergeCells count="37">
    <mergeCell ref="B18:C18"/>
    <mergeCell ref="A8:A9"/>
    <mergeCell ref="B8:C8"/>
    <mergeCell ref="B9:C9"/>
    <mergeCell ref="A10:A17"/>
    <mergeCell ref="B10:C10"/>
    <mergeCell ref="B11:C11"/>
    <mergeCell ref="B12:C12"/>
    <mergeCell ref="B13:C13"/>
    <mergeCell ref="B14:C14"/>
    <mergeCell ref="B15:C15"/>
    <mergeCell ref="B16:C16"/>
    <mergeCell ref="B17:C17"/>
    <mergeCell ref="D3:J3"/>
    <mergeCell ref="D4:J4"/>
    <mergeCell ref="A5:C7"/>
    <mergeCell ref="D5:D7"/>
    <mergeCell ref="E5:I5"/>
    <mergeCell ref="J5:J7"/>
    <mergeCell ref="E6:G6"/>
    <mergeCell ref="H6:I6"/>
    <mergeCell ref="B19:C19"/>
    <mergeCell ref="A31:C31"/>
    <mergeCell ref="A23:A30"/>
    <mergeCell ref="B23:C23"/>
    <mergeCell ref="B24:C24"/>
    <mergeCell ref="B26:C26"/>
    <mergeCell ref="B27:C27"/>
    <mergeCell ref="B29:C29"/>
    <mergeCell ref="B30:C30"/>
    <mergeCell ref="A20:A22"/>
    <mergeCell ref="B20:C20"/>
    <mergeCell ref="B21:C21"/>
    <mergeCell ref="B22:C22"/>
    <mergeCell ref="B25:C25"/>
    <mergeCell ref="B28:C28"/>
    <mergeCell ref="A18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M120"/>
  <sheetViews>
    <sheetView showGridLines="0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9" sqref="G9"/>
    </sheetView>
  </sheetViews>
  <sheetFormatPr baseColWidth="10" defaultColWidth="8.85546875" defaultRowHeight="15" x14ac:dyDescent="0.25"/>
  <cols>
    <col min="1" max="1" width="28" style="141" customWidth="1"/>
    <col min="2" max="2" width="57" style="141" customWidth="1"/>
    <col min="3" max="3" width="28" style="141" customWidth="1"/>
    <col min="4" max="5" width="9.140625" style="141" bestFit="1" customWidth="1"/>
    <col min="6" max="6" width="8.85546875" style="141"/>
    <col min="7" max="10" width="9.140625" style="141" bestFit="1" customWidth="1"/>
    <col min="11" max="11" width="3.5703125" style="142" customWidth="1"/>
    <col min="12" max="13" width="9.140625" style="141" bestFit="1" customWidth="1"/>
    <col min="14" max="14" width="8.85546875" style="141"/>
    <col min="15" max="18" width="9.140625" style="141" bestFit="1" customWidth="1"/>
    <col min="19" max="19" width="3.5703125" style="142" customWidth="1"/>
    <col min="20" max="21" width="9.140625" style="141" bestFit="1" customWidth="1"/>
    <col min="22" max="22" width="8.85546875" style="141"/>
    <col min="23" max="26" width="9.140625" style="141" bestFit="1" customWidth="1"/>
    <col min="27" max="27" width="3.5703125" style="142" customWidth="1"/>
    <col min="28" max="29" width="9.140625" style="141" bestFit="1" customWidth="1"/>
    <col min="30" max="30" width="8.85546875" style="141"/>
    <col min="31" max="34" width="9.140625" style="141" bestFit="1" customWidth="1"/>
    <col min="35" max="35" width="3.5703125" style="142" customWidth="1"/>
    <col min="36" max="37" width="9.140625" style="141" bestFit="1" customWidth="1"/>
    <col min="38" max="38" width="8.85546875" style="141"/>
    <col min="39" max="42" width="9.140625" style="141" bestFit="1" customWidth="1"/>
    <col min="43" max="43" width="3.5703125" style="142" customWidth="1"/>
    <col min="44" max="45" width="9.140625" style="141" bestFit="1" customWidth="1"/>
    <col min="46" max="46" width="8.85546875" style="141"/>
    <col min="47" max="50" width="9.140625" style="141" bestFit="1" customWidth="1"/>
    <col min="51" max="51" width="3.5703125" style="142" customWidth="1"/>
    <col min="52" max="53" width="9.140625" style="141" bestFit="1" customWidth="1"/>
    <col min="54" max="54" width="8.85546875" style="141"/>
    <col min="55" max="58" width="9.140625" style="141" bestFit="1" customWidth="1"/>
    <col min="59" max="59" width="3.5703125" style="142" customWidth="1"/>
    <col min="60" max="61" width="9.140625" style="141" bestFit="1" customWidth="1"/>
    <col min="62" max="62" width="8.85546875" style="141"/>
    <col min="63" max="66" width="9.140625" style="141" bestFit="1" customWidth="1"/>
    <col min="67" max="67" width="3.5703125" style="142" customWidth="1"/>
    <col min="68" max="69" width="9.140625" style="141" bestFit="1" customWidth="1"/>
    <col min="70" max="70" width="8.85546875" style="141"/>
    <col min="71" max="74" width="9.140625" style="141" bestFit="1" customWidth="1"/>
    <col min="75" max="75" width="3.5703125" style="142" customWidth="1"/>
    <col min="76" max="77" width="9.140625" style="141" bestFit="1" customWidth="1"/>
    <col min="78" max="78" width="8.85546875" style="141"/>
    <col min="79" max="82" width="9.140625" style="141" bestFit="1" customWidth="1"/>
    <col min="83" max="83" width="3.5703125" style="142" customWidth="1"/>
    <col min="84" max="85" width="9.140625" style="141" bestFit="1" customWidth="1"/>
    <col min="86" max="86" width="8.85546875" style="141"/>
    <col min="87" max="90" width="9.140625" style="141" bestFit="1" customWidth="1"/>
    <col min="91" max="91" width="3.5703125" style="142" customWidth="1"/>
    <col min="92" max="93" width="9.140625" style="141" bestFit="1" customWidth="1"/>
    <col min="94" max="94" width="8.85546875" style="141"/>
    <col min="95" max="98" width="9.140625" style="141" bestFit="1" customWidth="1"/>
    <col min="99" max="99" width="3.5703125" style="142" customWidth="1"/>
    <col min="100" max="101" width="9.140625" style="141" bestFit="1" customWidth="1"/>
    <col min="102" max="102" width="8.85546875" style="141"/>
    <col min="103" max="106" width="9.140625" style="141" bestFit="1" customWidth="1"/>
    <col min="107" max="871" width="8.85546875" style="143"/>
  </cols>
  <sheetData>
    <row r="1" spans="1:871" x14ac:dyDescent="0.25"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</row>
    <row r="2" spans="1:871" x14ac:dyDescent="0.25">
      <c r="A2"/>
      <c r="B2"/>
      <c r="C2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</row>
    <row r="3" spans="1:871" s="152" customFormat="1" ht="12.75" customHeight="1" x14ac:dyDescent="0.25">
      <c r="A3" s="149"/>
      <c r="B3" s="149"/>
      <c r="C3" s="149"/>
      <c r="D3" s="496" t="s">
        <v>114</v>
      </c>
      <c r="E3" s="496"/>
      <c r="F3" s="496"/>
      <c r="G3" s="496"/>
      <c r="H3" s="496"/>
      <c r="I3" s="496"/>
      <c r="J3" s="497"/>
      <c r="K3" s="150"/>
      <c r="L3" s="496">
        <v>11</v>
      </c>
      <c r="M3" s="496"/>
      <c r="N3" s="496"/>
      <c r="O3" s="496"/>
      <c r="P3" s="496"/>
      <c r="Q3" s="496"/>
      <c r="R3" s="497"/>
      <c r="S3" s="150"/>
      <c r="T3" s="496">
        <v>12</v>
      </c>
      <c r="U3" s="496"/>
      <c r="V3" s="496"/>
      <c r="W3" s="496"/>
      <c r="X3" s="496"/>
      <c r="Y3" s="496"/>
      <c r="Z3" s="497"/>
      <c r="AA3" s="150"/>
      <c r="AB3" s="496">
        <v>30</v>
      </c>
      <c r="AC3" s="496"/>
      <c r="AD3" s="496"/>
      <c r="AE3" s="496"/>
      <c r="AF3" s="496"/>
      <c r="AG3" s="496"/>
      <c r="AH3" s="497"/>
      <c r="AI3" s="150"/>
      <c r="AJ3" s="496">
        <v>31</v>
      </c>
      <c r="AK3" s="496"/>
      <c r="AL3" s="496"/>
      <c r="AM3" s="496"/>
      <c r="AN3" s="496"/>
      <c r="AO3" s="496"/>
      <c r="AP3" s="497"/>
      <c r="AQ3" s="150"/>
      <c r="AR3" s="496">
        <v>32</v>
      </c>
      <c r="AS3" s="496"/>
      <c r="AT3" s="496"/>
      <c r="AU3" s="496"/>
      <c r="AV3" s="496"/>
      <c r="AW3" s="496"/>
      <c r="AX3" s="497"/>
      <c r="AY3" s="150"/>
      <c r="AZ3" s="496">
        <v>34</v>
      </c>
      <c r="BA3" s="496"/>
      <c r="BB3" s="496"/>
      <c r="BC3" s="496"/>
      <c r="BD3" s="496"/>
      <c r="BE3" s="496"/>
      <c r="BF3" s="497"/>
      <c r="BG3" s="150"/>
      <c r="BH3" s="496">
        <v>46</v>
      </c>
      <c r="BI3" s="496"/>
      <c r="BJ3" s="496"/>
      <c r="BK3" s="496"/>
      <c r="BL3" s="496"/>
      <c r="BM3" s="496"/>
      <c r="BN3" s="497"/>
      <c r="BO3" s="150"/>
      <c r="BP3" s="496">
        <v>48</v>
      </c>
      <c r="BQ3" s="496"/>
      <c r="BR3" s="496"/>
      <c r="BS3" s="496"/>
      <c r="BT3" s="496"/>
      <c r="BU3" s="496"/>
      <c r="BV3" s="497"/>
      <c r="BW3" s="150"/>
      <c r="BX3" s="496">
        <v>65</v>
      </c>
      <c r="BY3" s="496"/>
      <c r="BZ3" s="496"/>
      <c r="CA3" s="496"/>
      <c r="CB3" s="496"/>
      <c r="CC3" s="496"/>
      <c r="CD3" s="497"/>
      <c r="CE3" s="150"/>
      <c r="CF3" s="496">
        <v>66</v>
      </c>
      <c r="CG3" s="496"/>
      <c r="CH3" s="496"/>
      <c r="CI3" s="496"/>
      <c r="CJ3" s="496"/>
      <c r="CK3" s="496"/>
      <c r="CL3" s="497"/>
      <c r="CM3" s="150"/>
      <c r="CN3" s="496">
        <v>81</v>
      </c>
      <c r="CO3" s="496"/>
      <c r="CP3" s="496"/>
      <c r="CQ3" s="496"/>
      <c r="CR3" s="496"/>
      <c r="CS3" s="496"/>
      <c r="CT3" s="497"/>
      <c r="CU3" s="150"/>
      <c r="CV3" s="496">
        <v>82</v>
      </c>
      <c r="CW3" s="496"/>
      <c r="CX3" s="496"/>
      <c r="CY3" s="496"/>
      <c r="CZ3" s="496"/>
      <c r="DA3" s="496"/>
      <c r="DB3" s="497"/>
    </row>
    <row r="4" spans="1:871" ht="12.75" customHeight="1" x14ac:dyDescent="0.25">
      <c r="A4" s="149"/>
      <c r="B4" s="149"/>
      <c r="C4" s="149"/>
      <c r="D4" s="466" t="s">
        <v>115</v>
      </c>
      <c r="E4" s="494"/>
      <c r="F4" s="494"/>
      <c r="G4" s="494"/>
      <c r="H4" s="494"/>
      <c r="I4" s="494"/>
      <c r="J4" s="495"/>
      <c r="K4" s="150"/>
      <c r="L4" s="466" t="s">
        <v>116</v>
      </c>
      <c r="M4" s="494"/>
      <c r="N4" s="494"/>
      <c r="O4" s="494"/>
      <c r="P4" s="494"/>
      <c r="Q4" s="494"/>
      <c r="R4" s="495"/>
      <c r="S4" s="150"/>
      <c r="T4" s="466" t="s">
        <v>117</v>
      </c>
      <c r="U4" s="494"/>
      <c r="V4" s="494"/>
      <c r="W4" s="494"/>
      <c r="X4" s="494"/>
      <c r="Y4" s="494"/>
      <c r="Z4" s="495"/>
      <c r="AA4" s="150"/>
      <c r="AB4" s="466" t="s">
        <v>118</v>
      </c>
      <c r="AC4" s="494"/>
      <c r="AD4" s="494"/>
      <c r="AE4" s="494"/>
      <c r="AF4" s="494"/>
      <c r="AG4" s="494"/>
      <c r="AH4" s="495"/>
      <c r="AI4" s="150"/>
      <c r="AJ4" s="466" t="s">
        <v>119</v>
      </c>
      <c r="AK4" s="494"/>
      <c r="AL4" s="494"/>
      <c r="AM4" s="494"/>
      <c r="AN4" s="494"/>
      <c r="AO4" s="494"/>
      <c r="AP4" s="495"/>
      <c r="AQ4" s="150"/>
      <c r="AR4" s="466" t="s">
        <v>120</v>
      </c>
      <c r="AS4" s="494"/>
      <c r="AT4" s="494"/>
      <c r="AU4" s="494"/>
      <c r="AV4" s="494"/>
      <c r="AW4" s="494"/>
      <c r="AX4" s="495"/>
      <c r="AY4" s="150"/>
      <c r="AZ4" s="466" t="s">
        <v>121</v>
      </c>
      <c r="BA4" s="494"/>
      <c r="BB4" s="494"/>
      <c r="BC4" s="494"/>
      <c r="BD4" s="494"/>
      <c r="BE4" s="494"/>
      <c r="BF4" s="495"/>
      <c r="BG4" s="150"/>
      <c r="BH4" s="466" t="s">
        <v>122</v>
      </c>
      <c r="BI4" s="494"/>
      <c r="BJ4" s="494"/>
      <c r="BK4" s="494"/>
      <c r="BL4" s="494"/>
      <c r="BM4" s="494"/>
      <c r="BN4" s="495"/>
      <c r="BO4" s="150"/>
      <c r="BP4" s="466" t="s">
        <v>123</v>
      </c>
      <c r="BQ4" s="494"/>
      <c r="BR4" s="494"/>
      <c r="BS4" s="494"/>
      <c r="BT4" s="494"/>
      <c r="BU4" s="494"/>
      <c r="BV4" s="495"/>
      <c r="BW4" s="150"/>
      <c r="BX4" s="466" t="s">
        <v>124</v>
      </c>
      <c r="BY4" s="494"/>
      <c r="BZ4" s="494"/>
      <c r="CA4" s="494"/>
      <c r="CB4" s="494"/>
      <c r="CC4" s="494"/>
      <c r="CD4" s="495"/>
      <c r="CE4" s="150"/>
      <c r="CF4" s="466" t="s">
        <v>125</v>
      </c>
      <c r="CG4" s="494"/>
      <c r="CH4" s="494"/>
      <c r="CI4" s="494"/>
      <c r="CJ4" s="494"/>
      <c r="CK4" s="494"/>
      <c r="CL4" s="495"/>
      <c r="CM4" s="150"/>
      <c r="CN4" s="466" t="s">
        <v>126</v>
      </c>
      <c r="CO4" s="494"/>
      <c r="CP4" s="494"/>
      <c r="CQ4" s="494"/>
      <c r="CR4" s="494"/>
      <c r="CS4" s="494"/>
      <c r="CT4" s="495"/>
      <c r="CU4" s="150"/>
      <c r="CV4" s="466" t="s">
        <v>127</v>
      </c>
      <c r="CW4" s="494"/>
      <c r="CX4" s="494"/>
      <c r="CY4" s="494"/>
      <c r="CZ4" s="494"/>
      <c r="DA4" s="494"/>
      <c r="DB4" s="495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</row>
    <row r="5" spans="1:871" ht="12.75" customHeight="1" thickBot="1" x14ac:dyDescent="0.3">
      <c r="A5" s="467" t="s">
        <v>108</v>
      </c>
      <c r="B5" s="467"/>
      <c r="C5" s="467"/>
      <c r="D5" s="493" t="s">
        <v>2</v>
      </c>
      <c r="E5" s="462" t="s">
        <v>3</v>
      </c>
      <c r="F5" s="462"/>
      <c r="G5" s="462"/>
      <c r="H5" s="462"/>
      <c r="I5" s="462"/>
      <c r="J5" s="469" t="s">
        <v>4</v>
      </c>
      <c r="K5" s="210"/>
      <c r="L5" s="493" t="s">
        <v>2</v>
      </c>
      <c r="M5" s="462" t="s">
        <v>3</v>
      </c>
      <c r="N5" s="462"/>
      <c r="O5" s="462"/>
      <c r="P5" s="462"/>
      <c r="Q5" s="462"/>
      <c r="R5" s="469" t="s">
        <v>128</v>
      </c>
      <c r="S5" s="210"/>
      <c r="T5" s="493" t="s">
        <v>2</v>
      </c>
      <c r="U5" s="462" t="s">
        <v>3</v>
      </c>
      <c r="V5" s="462"/>
      <c r="W5" s="462"/>
      <c r="X5" s="462"/>
      <c r="Y5" s="462"/>
      <c r="Z5" s="469" t="s">
        <v>128</v>
      </c>
      <c r="AA5" s="210"/>
      <c r="AB5" s="493" t="s">
        <v>2</v>
      </c>
      <c r="AC5" s="462" t="s">
        <v>3</v>
      </c>
      <c r="AD5" s="462"/>
      <c r="AE5" s="462"/>
      <c r="AF5" s="462"/>
      <c r="AG5" s="462"/>
      <c r="AH5" s="469" t="s">
        <v>128</v>
      </c>
      <c r="AI5" s="210"/>
      <c r="AJ5" s="493" t="s">
        <v>2</v>
      </c>
      <c r="AK5" s="462" t="s">
        <v>3</v>
      </c>
      <c r="AL5" s="462"/>
      <c r="AM5" s="462"/>
      <c r="AN5" s="462"/>
      <c r="AO5" s="462"/>
      <c r="AP5" s="469" t="s">
        <v>128</v>
      </c>
      <c r="AQ5" s="210"/>
      <c r="AR5" s="493" t="s">
        <v>2</v>
      </c>
      <c r="AS5" s="462" t="s">
        <v>3</v>
      </c>
      <c r="AT5" s="462"/>
      <c r="AU5" s="462"/>
      <c r="AV5" s="462"/>
      <c r="AW5" s="462"/>
      <c r="AX5" s="469" t="s">
        <v>128</v>
      </c>
      <c r="AY5" s="210"/>
      <c r="AZ5" s="493" t="s">
        <v>2</v>
      </c>
      <c r="BA5" s="462" t="s">
        <v>3</v>
      </c>
      <c r="BB5" s="462"/>
      <c r="BC5" s="462"/>
      <c r="BD5" s="462"/>
      <c r="BE5" s="462"/>
      <c r="BF5" s="469" t="s">
        <v>128</v>
      </c>
      <c r="BG5" s="210"/>
      <c r="BH5" s="493" t="s">
        <v>2</v>
      </c>
      <c r="BI5" s="462" t="s">
        <v>3</v>
      </c>
      <c r="BJ5" s="462"/>
      <c r="BK5" s="462"/>
      <c r="BL5" s="462"/>
      <c r="BM5" s="462"/>
      <c r="BN5" s="469" t="s">
        <v>128</v>
      </c>
      <c r="BO5" s="210"/>
      <c r="BP5" s="493" t="s">
        <v>2</v>
      </c>
      <c r="BQ5" s="462" t="s">
        <v>3</v>
      </c>
      <c r="BR5" s="462"/>
      <c r="BS5" s="462"/>
      <c r="BT5" s="462"/>
      <c r="BU5" s="462"/>
      <c r="BV5" s="469" t="s">
        <v>128</v>
      </c>
      <c r="BW5" s="210"/>
      <c r="BX5" s="493" t="s">
        <v>2</v>
      </c>
      <c r="BY5" s="462" t="s">
        <v>3</v>
      </c>
      <c r="BZ5" s="462"/>
      <c r="CA5" s="462"/>
      <c r="CB5" s="462"/>
      <c r="CC5" s="462"/>
      <c r="CD5" s="469" t="s">
        <v>128</v>
      </c>
      <c r="CE5" s="210"/>
      <c r="CF5" s="493" t="s">
        <v>2</v>
      </c>
      <c r="CG5" s="462" t="s">
        <v>3</v>
      </c>
      <c r="CH5" s="462"/>
      <c r="CI5" s="462"/>
      <c r="CJ5" s="462"/>
      <c r="CK5" s="462"/>
      <c r="CL5" s="469" t="s">
        <v>128</v>
      </c>
      <c r="CM5" s="210"/>
      <c r="CN5" s="493" t="s">
        <v>2</v>
      </c>
      <c r="CO5" s="462" t="s">
        <v>3</v>
      </c>
      <c r="CP5" s="462"/>
      <c r="CQ5" s="462"/>
      <c r="CR5" s="462"/>
      <c r="CS5" s="462"/>
      <c r="CT5" s="469" t="s">
        <v>128</v>
      </c>
      <c r="CU5" s="210"/>
      <c r="CV5" s="493" t="s">
        <v>2</v>
      </c>
      <c r="CW5" s="462" t="s">
        <v>3</v>
      </c>
      <c r="CX5" s="462"/>
      <c r="CY5" s="462"/>
      <c r="CZ5" s="462"/>
      <c r="DA5" s="462"/>
      <c r="DB5" s="469" t="s">
        <v>128</v>
      </c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</row>
    <row r="6" spans="1:871" ht="12" customHeight="1" thickBot="1" x14ac:dyDescent="0.3">
      <c r="A6" s="467"/>
      <c r="B6" s="467"/>
      <c r="C6" s="467"/>
      <c r="D6" s="493"/>
      <c r="E6" s="462" t="s">
        <v>5</v>
      </c>
      <c r="F6" s="462"/>
      <c r="G6" s="462"/>
      <c r="H6" s="476" t="s">
        <v>6</v>
      </c>
      <c r="I6" s="470"/>
      <c r="J6" s="492"/>
      <c r="K6" s="210"/>
      <c r="L6" s="493"/>
      <c r="M6" s="462" t="s">
        <v>5</v>
      </c>
      <c r="N6" s="462"/>
      <c r="O6" s="462"/>
      <c r="P6" s="476" t="s">
        <v>6</v>
      </c>
      <c r="Q6" s="470"/>
      <c r="R6" s="492"/>
      <c r="S6" s="210"/>
      <c r="T6" s="493"/>
      <c r="U6" s="462" t="s">
        <v>5</v>
      </c>
      <c r="V6" s="462"/>
      <c r="W6" s="462"/>
      <c r="X6" s="476" t="s">
        <v>6</v>
      </c>
      <c r="Y6" s="470"/>
      <c r="Z6" s="492"/>
      <c r="AA6" s="210"/>
      <c r="AB6" s="493"/>
      <c r="AC6" s="462" t="s">
        <v>5</v>
      </c>
      <c r="AD6" s="462"/>
      <c r="AE6" s="462"/>
      <c r="AF6" s="476" t="s">
        <v>6</v>
      </c>
      <c r="AG6" s="470"/>
      <c r="AH6" s="492"/>
      <c r="AI6" s="210"/>
      <c r="AJ6" s="493"/>
      <c r="AK6" s="462" t="s">
        <v>5</v>
      </c>
      <c r="AL6" s="462"/>
      <c r="AM6" s="462"/>
      <c r="AN6" s="476" t="s">
        <v>6</v>
      </c>
      <c r="AO6" s="470"/>
      <c r="AP6" s="492"/>
      <c r="AQ6" s="210"/>
      <c r="AR6" s="493"/>
      <c r="AS6" s="462" t="s">
        <v>5</v>
      </c>
      <c r="AT6" s="462"/>
      <c r="AU6" s="462"/>
      <c r="AV6" s="476" t="s">
        <v>6</v>
      </c>
      <c r="AW6" s="470"/>
      <c r="AX6" s="492"/>
      <c r="AY6" s="210"/>
      <c r="AZ6" s="493"/>
      <c r="BA6" s="462" t="s">
        <v>5</v>
      </c>
      <c r="BB6" s="462"/>
      <c r="BC6" s="462"/>
      <c r="BD6" s="476" t="s">
        <v>6</v>
      </c>
      <c r="BE6" s="470"/>
      <c r="BF6" s="492"/>
      <c r="BG6" s="210"/>
      <c r="BH6" s="493"/>
      <c r="BI6" s="462" t="s">
        <v>5</v>
      </c>
      <c r="BJ6" s="462"/>
      <c r="BK6" s="462"/>
      <c r="BL6" s="476" t="s">
        <v>6</v>
      </c>
      <c r="BM6" s="470"/>
      <c r="BN6" s="492"/>
      <c r="BO6" s="210"/>
      <c r="BP6" s="493"/>
      <c r="BQ6" s="462" t="s">
        <v>5</v>
      </c>
      <c r="BR6" s="462"/>
      <c r="BS6" s="462"/>
      <c r="BT6" s="476" t="s">
        <v>6</v>
      </c>
      <c r="BU6" s="470"/>
      <c r="BV6" s="492"/>
      <c r="BW6" s="210"/>
      <c r="BX6" s="493"/>
      <c r="BY6" s="462" t="s">
        <v>5</v>
      </c>
      <c r="BZ6" s="462"/>
      <c r="CA6" s="462"/>
      <c r="CB6" s="476" t="s">
        <v>6</v>
      </c>
      <c r="CC6" s="470"/>
      <c r="CD6" s="492"/>
      <c r="CE6" s="210"/>
      <c r="CF6" s="493"/>
      <c r="CG6" s="462" t="s">
        <v>5</v>
      </c>
      <c r="CH6" s="462"/>
      <c r="CI6" s="462"/>
      <c r="CJ6" s="476" t="s">
        <v>6</v>
      </c>
      <c r="CK6" s="470"/>
      <c r="CL6" s="492"/>
      <c r="CM6" s="210"/>
      <c r="CN6" s="493"/>
      <c r="CO6" s="462" t="s">
        <v>5</v>
      </c>
      <c r="CP6" s="462"/>
      <c r="CQ6" s="462"/>
      <c r="CR6" s="476" t="s">
        <v>6</v>
      </c>
      <c r="CS6" s="470"/>
      <c r="CT6" s="492"/>
      <c r="CU6" s="210"/>
      <c r="CV6" s="493"/>
      <c r="CW6" s="462" t="s">
        <v>5</v>
      </c>
      <c r="CX6" s="462"/>
      <c r="CY6" s="462"/>
      <c r="CZ6" s="476" t="s">
        <v>6</v>
      </c>
      <c r="DA6" s="470"/>
      <c r="DB6" s="492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</row>
    <row r="7" spans="1:871" ht="24.75" customHeight="1" thickBot="1" x14ac:dyDescent="0.3">
      <c r="A7" s="467"/>
      <c r="B7" s="467"/>
      <c r="C7" s="467"/>
      <c r="D7" s="493"/>
      <c r="E7" s="155" t="s">
        <v>7</v>
      </c>
      <c r="F7" s="155" t="s">
        <v>8</v>
      </c>
      <c r="G7" s="155" t="s">
        <v>9</v>
      </c>
      <c r="H7" s="211" t="s">
        <v>10</v>
      </c>
      <c r="I7" s="157" t="s">
        <v>11</v>
      </c>
      <c r="J7" s="492"/>
      <c r="K7" s="210"/>
      <c r="L7" s="493"/>
      <c r="M7" s="155" t="s">
        <v>7</v>
      </c>
      <c r="N7" s="155" t="s">
        <v>8</v>
      </c>
      <c r="O7" s="155" t="s">
        <v>9</v>
      </c>
      <c r="P7" s="211" t="s">
        <v>10</v>
      </c>
      <c r="Q7" s="157" t="s">
        <v>11</v>
      </c>
      <c r="R7" s="492"/>
      <c r="S7" s="210"/>
      <c r="T7" s="493"/>
      <c r="U7" s="155" t="s">
        <v>7</v>
      </c>
      <c r="V7" s="155" t="s">
        <v>8</v>
      </c>
      <c r="W7" s="155" t="s">
        <v>9</v>
      </c>
      <c r="X7" s="211" t="s">
        <v>10</v>
      </c>
      <c r="Y7" s="157" t="s">
        <v>11</v>
      </c>
      <c r="Z7" s="492"/>
      <c r="AA7" s="210"/>
      <c r="AB7" s="493"/>
      <c r="AC7" s="155" t="s">
        <v>7</v>
      </c>
      <c r="AD7" s="155" t="s">
        <v>8</v>
      </c>
      <c r="AE7" s="155" t="s">
        <v>9</v>
      </c>
      <c r="AF7" s="211" t="s">
        <v>10</v>
      </c>
      <c r="AG7" s="157" t="s">
        <v>11</v>
      </c>
      <c r="AH7" s="492"/>
      <c r="AI7" s="210"/>
      <c r="AJ7" s="493"/>
      <c r="AK7" s="155" t="s">
        <v>7</v>
      </c>
      <c r="AL7" s="155" t="s">
        <v>8</v>
      </c>
      <c r="AM7" s="155" t="s">
        <v>9</v>
      </c>
      <c r="AN7" s="211" t="s">
        <v>10</v>
      </c>
      <c r="AO7" s="157" t="s">
        <v>11</v>
      </c>
      <c r="AP7" s="492"/>
      <c r="AQ7" s="210"/>
      <c r="AR7" s="493"/>
      <c r="AS7" s="155" t="s">
        <v>7</v>
      </c>
      <c r="AT7" s="155" t="s">
        <v>8</v>
      </c>
      <c r="AU7" s="155" t="s">
        <v>9</v>
      </c>
      <c r="AV7" s="211" t="s">
        <v>10</v>
      </c>
      <c r="AW7" s="157" t="s">
        <v>11</v>
      </c>
      <c r="AX7" s="492"/>
      <c r="AY7" s="210"/>
      <c r="AZ7" s="493"/>
      <c r="BA7" s="155" t="s">
        <v>7</v>
      </c>
      <c r="BB7" s="155" t="s">
        <v>8</v>
      </c>
      <c r="BC7" s="155" t="s">
        <v>9</v>
      </c>
      <c r="BD7" s="211" t="s">
        <v>10</v>
      </c>
      <c r="BE7" s="157" t="s">
        <v>11</v>
      </c>
      <c r="BF7" s="492"/>
      <c r="BG7" s="210"/>
      <c r="BH7" s="493"/>
      <c r="BI7" s="155" t="s">
        <v>7</v>
      </c>
      <c r="BJ7" s="155" t="s">
        <v>8</v>
      </c>
      <c r="BK7" s="155" t="s">
        <v>9</v>
      </c>
      <c r="BL7" s="211" t="s">
        <v>10</v>
      </c>
      <c r="BM7" s="157" t="s">
        <v>11</v>
      </c>
      <c r="BN7" s="492"/>
      <c r="BO7" s="210"/>
      <c r="BP7" s="493"/>
      <c r="BQ7" s="155" t="s">
        <v>7</v>
      </c>
      <c r="BR7" s="155" t="s">
        <v>8</v>
      </c>
      <c r="BS7" s="155" t="s">
        <v>9</v>
      </c>
      <c r="BT7" s="211" t="s">
        <v>10</v>
      </c>
      <c r="BU7" s="157" t="s">
        <v>11</v>
      </c>
      <c r="BV7" s="492"/>
      <c r="BW7" s="210"/>
      <c r="BX7" s="493"/>
      <c r="BY7" s="155" t="s">
        <v>7</v>
      </c>
      <c r="BZ7" s="155" t="s">
        <v>8</v>
      </c>
      <c r="CA7" s="155" t="s">
        <v>9</v>
      </c>
      <c r="CB7" s="211" t="s">
        <v>10</v>
      </c>
      <c r="CC7" s="157" t="s">
        <v>11</v>
      </c>
      <c r="CD7" s="492"/>
      <c r="CE7" s="210"/>
      <c r="CF7" s="493"/>
      <c r="CG7" s="155" t="s">
        <v>7</v>
      </c>
      <c r="CH7" s="155" t="s">
        <v>8</v>
      </c>
      <c r="CI7" s="155" t="s">
        <v>9</v>
      </c>
      <c r="CJ7" s="211" t="s">
        <v>10</v>
      </c>
      <c r="CK7" s="157" t="s">
        <v>11</v>
      </c>
      <c r="CL7" s="492"/>
      <c r="CM7" s="210"/>
      <c r="CN7" s="493"/>
      <c r="CO7" s="155" t="s">
        <v>7</v>
      </c>
      <c r="CP7" s="155" t="s">
        <v>8</v>
      </c>
      <c r="CQ7" s="155" t="s">
        <v>9</v>
      </c>
      <c r="CR7" s="211" t="s">
        <v>10</v>
      </c>
      <c r="CS7" s="157" t="s">
        <v>11</v>
      </c>
      <c r="CT7" s="492"/>
      <c r="CU7" s="210"/>
      <c r="CV7" s="493"/>
      <c r="CW7" s="155" t="s">
        <v>7</v>
      </c>
      <c r="CX7" s="155" t="s">
        <v>8</v>
      </c>
      <c r="CY7" s="155" t="s">
        <v>9</v>
      </c>
      <c r="CZ7" s="211" t="s">
        <v>10</v>
      </c>
      <c r="DA7" s="157" t="s">
        <v>11</v>
      </c>
      <c r="DB7" s="492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</row>
    <row r="8" spans="1:871" ht="13.5" customHeight="1" thickBot="1" x14ac:dyDescent="0.3">
      <c r="A8" s="463" t="s">
        <v>12</v>
      </c>
      <c r="B8" s="483" t="s">
        <v>13</v>
      </c>
      <c r="C8" s="212" t="s">
        <v>14</v>
      </c>
      <c r="D8" s="219">
        <v>1986</v>
      </c>
      <c r="E8" s="214"/>
      <c r="F8" s="214"/>
      <c r="G8" s="214"/>
      <c r="H8" s="215">
        <v>19385.164000000001</v>
      </c>
      <c r="I8" s="216"/>
      <c r="J8" s="217">
        <v>19385.164000000001</v>
      </c>
      <c r="K8" s="218"/>
      <c r="L8" s="219">
        <v>2698</v>
      </c>
      <c r="M8" s="214"/>
      <c r="N8" s="214"/>
      <c r="O8" s="214"/>
      <c r="P8" s="215">
        <v>17551.826000000001</v>
      </c>
      <c r="Q8" s="216"/>
      <c r="R8" s="217">
        <v>17551.826000000001</v>
      </c>
      <c r="S8" s="218"/>
      <c r="T8" s="219">
        <v>6937</v>
      </c>
      <c r="U8" s="214"/>
      <c r="V8" s="214"/>
      <c r="W8" s="214"/>
      <c r="X8" s="215">
        <v>53346.603000000003</v>
      </c>
      <c r="Y8" s="216"/>
      <c r="Z8" s="217">
        <v>53346.603000000003</v>
      </c>
      <c r="AA8" s="218"/>
      <c r="AB8" s="219">
        <v>2149</v>
      </c>
      <c r="AC8" s="214"/>
      <c r="AD8" s="214"/>
      <c r="AE8" s="214"/>
      <c r="AF8" s="215">
        <v>11078.38</v>
      </c>
      <c r="AG8" s="216"/>
      <c r="AH8" s="217">
        <v>11078.38</v>
      </c>
      <c r="AI8" s="218"/>
      <c r="AJ8" s="219">
        <v>5001</v>
      </c>
      <c r="AK8" s="214"/>
      <c r="AL8" s="214"/>
      <c r="AM8" s="214"/>
      <c r="AN8" s="215">
        <v>37440.504000000001</v>
      </c>
      <c r="AO8" s="216"/>
      <c r="AP8" s="217">
        <v>37440.504000000001</v>
      </c>
      <c r="AQ8" s="218"/>
      <c r="AR8" s="219">
        <v>5992</v>
      </c>
      <c r="AS8" s="214"/>
      <c r="AT8" s="214"/>
      <c r="AU8" s="214"/>
      <c r="AV8" s="215">
        <v>48044.908000000003</v>
      </c>
      <c r="AW8" s="216"/>
      <c r="AX8" s="217">
        <v>48044.908000000003</v>
      </c>
      <c r="AY8" s="218"/>
      <c r="AZ8" s="219">
        <v>1388</v>
      </c>
      <c r="BA8" s="214"/>
      <c r="BB8" s="214"/>
      <c r="BC8" s="214"/>
      <c r="BD8" s="215">
        <v>8827.0400000000009</v>
      </c>
      <c r="BE8" s="216"/>
      <c r="BF8" s="217">
        <v>8827.0400000000009</v>
      </c>
      <c r="BG8" s="218"/>
      <c r="BH8" s="219">
        <v>3370</v>
      </c>
      <c r="BI8" s="214"/>
      <c r="BJ8" s="214"/>
      <c r="BK8" s="214"/>
      <c r="BL8" s="215">
        <v>22332.420999999998</v>
      </c>
      <c r="BM8" s="216"/>
      <c r="BN8" s="217">
        <v>22332.420999999998</v>
      </c>
      <c r="BO8" s="218"/>
      <c r="BP8" s="219">
        <v>2184</v>
      </c>
      <c r="BQ8" s="214"/>
      <c r="BR8" s="214"/>
      <c r="BS8" s="214"/>
      <c r="BT8" s="215">
        <v>23886.956999999999</v>
      </c>
      <c r="BU8" s="216"/>
      <c r="BV8" s="217">
        <v>23886.956999999999</v>
      </c>
      <c r="BW8" s="218"/>
      <c r="BX8" s="219">
        <v>3647</v>
      </c>
      <c r="BY8" s="214"/>
      <c r="BZ8" s="214"/>
      <c r="CA8" s="214"/>
      <c r="CB8" s="215">
        <v>19558.131000000001</v>
      </c>
      <c r="CC8" s="216"/>
      <c r="CD8" s="217">
        <v>19558.131000000001</v>
      </c>
      <c r="CE8" s="218"/>
      <c r="CF8" s="219">
        <v>838</v>
      </c>
      <c r="CG8" s="214"/>
      <c r="CH8" s="214"/>
      <c r="CI8" s="214"/>
      <c r="CJ8" s="215">
        <v>5899.6040000000003</v>
      </c>
      <c r="CK8" s="216"/>
      <c r="CL8" s="217">
        <v>5899.6040000000003</v>
      </c>
      <c r="CM8" s="218"/>
      <c r="CN8" s="219">
        <v>4449</v>
      </c>
      <c r="CO8" s="214"/>
      <c r="CP8" s="214"/>
      <c r="CQ8" s="214"/>
      <c r="CR8" s="215">
        <v>31237.752</v>
      </c>
      <c r="CS8" s="216"/>
      <c r="CT8" s="217">
        <v>31237.752</v>
      </c>
      <c r="CU8" s="218"/>
      <c r="CV8" s="219">
        <v>3789</v>
      </c>
      <c r="CW8" s="214"/>
      <c r="CX8" s="214"/>
      <c r="CY8" s="214"/>
      <c r="CZ8" s="215">
        <v>22049.649000000001</v>
      </c>
      <c r="DA8" s="216"/>
      <c r="DB8" s="217">
        <v>22049.649000000001</v>
      </c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</row>
    <row r="9" spans="1:871" ht="13.5" customHeight="1" thickBot="1" x14ac:dyDescent="0.3">
      <c r="A9" s="463"/>
      <c r="B9" s="483"/>
      <c r="C9" s="220" t="s">
        <v>15</v>
      </c>
      <c r="D9" s="213">
        <v>1985</v>
      </c>
      <c r="E9" s="221"/>
      <c r="F9" s="221"/>
      <c r="G9" s="221"/>
      <c r="H9" s="222">
        <v>4671.4229999999998</v>
      </c>
      <c r="I9" s="223"/>
      <c r="J9" s="224">
        <v>4671.4229999999998</v>
      </c>
      <c r="K9" s="218"/>
      <c r="L9" s="213">
        <v>2698</v>
      </c>
      <c r="M9" s="221"/>
      <c r="N9" s="221"/>
      <c r="O9" s="221"/>
      <c r="P9" s="222">
        <v>4207.5010000000002</v>
      </c>
      <c r="Q9" s="223"/>
      <c r="R9" s="224">
        <v>4207.5010000000002</v>
      </c>
      <c r="S9" s="218"/>
      <c r="T9" s="213">
        <v>6937</v>
      </c>
      <c r="U9" s="221"/>
      <c r="V9" s="221"/>
      <c r="W9" s="221"/>
      <c r="X9" s="222">
        <v>18243.577000000001</v>
      </c>
      <c r="Y9" s="223"/>
      <c r="Z9" s="224">
        <v>18243.577000000001</v>
      </c>
      <c r="AA9" s="218"/>
      <c r="AB9" s="213">
        <v>2149</v>
      </c>
      <c r="AC9" s="221"/>
      <c r="AD9" s="221"/>
      <c r="AE9" s="221"/>
      <c r="AF9" s="222">
        <v>2768.5920000000001</v>
      </c>
      <c r="AG9" s="223"/>
      <c r="AH9" s="224">
        <v>2768.5920000000001</v>
      </c>
      <c r="AI9" s="218"/>
      <c r="AJ9" s="213">
        <v>5001</v>
      </c>
      <c r="AK9" s="221"/>
      <c r="AL9" s="221"/>
      <c r="AM9" s="221"/>
      <c r="AN9" s="222">
        <v>8525.7819999999992</v>
      </c>
      <c r="AO9" s="223"/>
      <c r="AP9" s="224">
        <v>8525.7819999999992</v>
      </c>
      <c r="AQ9" s="218"/>
      <c r="AR9" s="213">
        <v>5993</v>
      </c>
      <c r="AS9" s="221"/>
      <c r="AT9" s="221"/>
      <c r="AU9" s="221"/>
      <c r="AV9" s="222">
        <v>11284.585999999999</v>
      </c>
      <c r="AW9" s="223"/>
      <c r="AX9" s="224">
        <v>11284.585999999999</v>
      </c>
      <c r="AY9" s="218"/>
      <c r="AZ9" s="213">
        <v>1388</v>
      </c>
      <c r="BA9" s="221"/>
      <c r="BB9" s="221"/>
      <c r="BC9" s="221"/>
      <c r="BD9" s="222">
        <v>1897.2239999999999</v>
      </c>
      <c r="BE9" s="223"/>
      <c r="BF9" s="224">
        <v>1897.2239999999999</v>
      </c>
      <c r="BG9" s="218"/>
      <c r="BH9" s="213">
        <v>3370</v>
      </c>
      <c r="BI9" s="221"/>
      <c r="BJ9" s="221"/>
      <c r="BK9" s="221"/>
      <c r="BL9" s="222">
        <v>6624.8180000000002</v>
      </c>
      <c r="BM9" s="223"/>
      <c r="BN9" s="224">
        <v>6624.8180000000002</v>
      </c>
      <c r="BO9" s="218"/>
      <c r="BP9" s="213">
        <v>2185</v>
      </c>
      <c r="BQ9" s="221"/>
      <c r="BR9" s="221"/>
      <c r="BS9" s="221"/>
      <c r="BT9" s="222">
        <v>6846.2470000000003</v>
      </c>
      <c r="BU9" s="223"/>
      <c r="BV9" s="224">
        <v>6846.2470000000003</v>
      </c>
      <c r="BW9" s="218"/>
      <c r="BX9" s="213">
        <v>3647</v>
      </c>
      <c r="BY9" s="221"/>
      <c r="BZ9" s="221"/>
      <c r="CA9" s="221"/>
      <c r="CB9" s="222">
        <v>5794.701</v>
      </c>
      <c r="CC9" s="223"/>
      <c r="CD9" s="224">
        <v>5794.701</v>
      </c>
      <c r="CE9" s="218"/>
      <c r="CF9" s="213">
        <v>838</v>
      </c>
      <c r="CG9" s="221"/>
      <c r="CH9" s="221"/>
      <c r="CI9" s="221"/>
      <c r="CJ9" s="222">
        <v>1313.6890000000001</v>
      </c>
      <c r="CK9" s="223"/>
      <c r="CL9" s="224">
        <v>1313.6890000000001</v>
      </c>
      <c r="CM9" s="218"/>
      <c r="CN9" s="213">
        <v>4449</v>
      </c>
      <c r="CO9" s="221"/>
      <c r="CP9" s="221"/>
      <c r="CQ9" s="221"/>
      <c r="CR9" s="222">
        <v>9148.9570000000003</v>
      </c>
      <c r="CS9" s="223"/>
      <c r="CT9" s="224">
        <v>9148.9570000000003</v>
      </c>
      <c r="CU9" s="218"/>
      <c r="CV9" s="213">
        <v>3789</v>
      </c>
      <c r="CW9" s="221"/>
      <c r="CX9" s="221"/>
      <c r="CY9" s="221"/>
      <c r="CZ9" s="222">
        <v>6183.1760000000004</v>
      </c>
      <c r="DA9" s="223"/>
      <c r="DB9" s="224">
        <v>6183.1760000000004</v>
      </c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</row>
    <row r="10" spans="1:871" ht="13.5" customHeight="1" thickBot="1" x14ac:dyDescent="0.3">
      <c r="A10" s="463"/>
      <c r="B10" s="483"/>
      <c r="C10" s="220" t="s">
        <v>16</v>
      </c>
      <c r="D10" s="213">
        <v>1987</v>
      </c>
      <c r="E10" s="221"/>
      <c r="F10" s="221"/>
      <c r="G10" s="221"/>
      <c r="H10" s="222">
        <v>13393.353999999999</v>
      </c>
      <c r="I10" s="223"/>
      <c r="J10" s="224">
        <v>13393.353999999999</v>
      </c>
      <c r="K10" s="218"/>
      <c r="L10" s="213">
        <v>2696</v>
      </c>
      <c r="M10" s="221"/>
      <c r="N10" s="221"/>
      <c r="O10" s="221"/>
      <c r="P10" s="222">
        <v>12098.92</v>
      </c>
      <c r="Q10" s="223"/>
      <c r="R10" s="224">
        <v>12098.92</v>
      </c>
      <c r="S10" s="218"/>
      <c r="T10" s="213">
        <v>6937</v>
      </c>
      <c r="U10" s="221"/>
      <c r="V10" s="221"/>
      <c r="W10" s="221"/>
      <c r="X10" s="222">
        <v>36785.946000000004</v>
      </c>
      <c r="Y10" s="223"/>
      <c r="Z10" s="224">
        <v>36785.946000000004</v>
      </c>
      <c r="AA10" s="218"/>
      <c r="AB10" s="213">
        <v>2139</v>
      </c>
      <c r="AC10" s="221"/>
      <c r="AD10" s="221"/>
      <c r="AE10" s="221"/>
      <c r="AF10" s="222">
        <v>7592.9319999999998</v>
      </c>
      <c r="AG10" s="223"/>
      <c r="AH10" s="224">
        <v>7592.9319999999998</v>
      </c>
      <c r="AI10" s="218"/>
      <c r="AJ10" s="213">
        <v>4999</v>
      </c>
      <c r="AK10" s="221"/>
      <c r="AL10" s="221"/>
      <c r="AM10" s="221"/>
      <c r="AN10" s="222">
        <v>25790.282999999999</v>
      </c>
      <c r="AO10" s="223"/>
      <c r="AP10" s="224">
        <v>25790.282999999999</v>
      </c>
      <c r="AQ10" s="218"/>
      <c r="AR10" s="213">
        <v>5973</v>
      </c>
      <c r="AS10" s="221"/>
      <c r="AT10" s="221"/>
      <c r="AU10" s="221"/>
      <c r="AV10" s="222">
        <v>32971.686999999998</v>
      </c>
      <c r="AW10" s="223"/>
      <c r="AX10" s="224">
        <v>32971.686999999998</v>
      </c>
      <c r="AY10" s="218"/>
      <c r="AZ10" s="213">
        <v>1387</v>
      </c>
      <c r="BA10" s="221"/>
      <c r="BB10" s="221"/>
      <c r="BC10" s="221"/>
      <c r="BD10" s="222">
        <v>6073.2939999999999</v>
      </c>
      <c r="BE10" s="223"/>
      <c r="BF10" s="224">
        <v>6073.2939999999999</v>
      </c>
      <c r="BG10" s="218"/>
      <c r="BH10" s="213">
        <v>3368</v>
      </c>
      <c r="BI10" s="221"/>
      <c r="BJ10" s="221"/>
      <c r="BK10" s="221"/>
      <c r="BL10" s="222">
        <v>15418.652</v>
      </c>
      <c r="BM10" s="223"/>
      <c r="BN10" s="224">
        <v>15418.652</v>
      </c>
      <c r="BO10" s="218"/>
      <c r="BP10" s="213">
        <v>2186</v>
      </c>
      <c r="BQ10" s="221"/>
      <c r="BR10" s="221"/>
      <c r="BS10" s="221"/>
      <c r="BT10" s="222">
        <v>16503.054</v>
      </c>
      <c r="BU10" s="223"/>
      <c r="BV10" s="224">
        <v>16503.054</v>
      </c>
      <c r="BW10" s="218"/>
      <c r="BX10" s="213">
        <v>3637</v>
      </c>
      <c r="BY10" s="221"/>
      <c r="BZ10" s="221"/>
      <c r="CA10" s="221"/>
      <c r="CB10" s="222">
        <v>13436.394</v>
      </c>
      <c r="CC10" s="223"/>
      <c r="CD10" s="224">
        <v>13436.394</v>
      </c>
      <c r="CE10" s="218"/>
      <c r="CF10" s="213">
        <v>839</v>
      </c>
      <c r="CG10" s="221"/>
      <c r="CH10" s="221"/>
      <c r="CI10" s="221"/>
      <c r="CJ10" s="222">
        <v>4091.3069999999998</v>
      </c>
      <c r="CK10" s="223"/>
      <c r="CL10" s="224">
        <v>4091.3069999999998</v>
      </c>
      <c r="CM10" s="218"/>
      <c r="CN10" s="213">
        <v>4443</v>
      </c>
      <c r="CO10" s="221"/>
      <c r="CP10" s="221"/>
      <c r="CQ10" s="221"/>
      <c r="CR10" s="222">
        <v>21523.398000000001</v>
      </c>
      <c r="CS10" s="223"/>
      <c r="CT10" s="224">
        <v>21523.398000000001</v>
      </c>
      <c r="CU10" s="218"/>
      <c r="CV10" s="213">
        <v>3784</v>
      </c>
      <c r="CW10" s="221"/>
      <c r="CX10" s="221"/>
      <c r="CY10" s="221"/>
      <c r="CZ10" s="222">
        <v>15163.1</v>
      </c>
      <c r="DA10" s="223"/>
      <c r="DB10" s="224">
        <v>15163.1</v>
      </c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</row>
    <row r="11" spans="1:871" ht="13.5" customHeight="1" thickBot="1" x14ac:dyDescent="0.3">
      <c r="A11" s="463"/>
      <c r="B11" s="483"/>
      <c r="C11" s="220" t="s">
        <v>17</v>
      </c>
      <c r="D11" s="213">
        <v>231</v>
      </c>
      <c r="E11" s="221"/>
      <c r="F11" s="221"/>
      <c r="G11" s="221"/>
      <c r="H11" s="222">
        <v>661.83100000000002</v>
      </c>
      <c r="I11" s="223"/>
      <c r="J11" s="224">
        <v>661.83100000000002</v>
      </c>
      <c r="K11" s="218"/>
      <c r="L11" s="213">
        <v>214</v>
      </c>
      <c r="M11" s="221"/>
      <c r="N11" s="221"/>
      <c r="O11" s="221"/>
      <c r="P11" s="222">
        <v>502.66</v>
      </c>
      <c r="Q11" s="223"/>
      <c r="R11" s="224">
        <v>502.66</v>
      </c>
      <c r="S11" s="218"/>
      <c r="T11" s="213">
        <v>722</v>
      </c>
      <c r="U11" s="221"/>
      <c r="V11" s="221"/>
      <c r="W11" s="221"/>
      <c r="X11" s="222">
        <v>2229.8420000000001</v>
      </c>
      <c r="Y11" s="223"/>
      <c r="Z11" s="224">
        <v>2229.8420000000001</v>
      </c>
      <c r="AA11" s="218"/>
      <c r="AB11" s="213">
        <v>162</v>
      </c>
      <c r="AC11" s="221"/>
      <c r="AD11" s="221"/>
      <c r="AE11" s="221"/>
      <c r="AF11" s="222">
        <v>320.03500000000003</v>
      </c>
      <c r="AG11" s="223"/>
      <c r="AH11" s="224">
        <v>320.03500000000003</v>
      </c>
      <c r="AI11" s="218"/>
      <c r="AJ11" s="213">
        <v>290</v>
      </c>
      <c r="AK11" s="221"/>
      <c r="AL11" s="221"/>
      <c r="AM11" s="221"/>
      <c r="AN11" s="222">
        <v>733.92499999999995</v>
      </c>
      <c r="AO11" s="223"/>
      <c r="AP11" s="224">
        <v>733.92499999999995</v>
      </c>
      <c r="AQ11" s="218"/>
      <c r="AR11" s="213">
        <v>379</v>
      </c>
      <c r="AS11" s="221"/>
      <c r="AT11" s="221"/>
      <c r="AU11" s="221"/>
      <c r="AV11" s="222">
        <v>1087.7909999999999</v>
      </c>
      <c r="AW11" s="223"/>
      <c r="AX11" s="224">
        <v>1087.7909999999999</v>
      </c>
      <c r="AY11" s="218"/>
      <c r="AZ11" s="213">
        <v>123</v>
      </c>
      <c r="BA11" s="221"/>
      <c r="BB11" s="221"/>
      <c r="BC11" s="221"/>
      <c r="BD11" s="222">
        <v>238.68600000000001</v>
      </c>
      <c r="BE11" s="223"/>
      <c r="BF11" s="224">
        <v>238.68600000000001</v>
      </c>
      <c r="BG11" s="218"/>
      <c r="BH11" s="213">
        <v>273</v>
      </c>
      <c r="BI11" s="221"/>
      <c r="BJ11" s="221"/>
      <c r="BK11" s="221"/>
      <c r="BL11" s="222">
        <v>738.97500000000002</v>
      </c>
      <c r="BM11" s="223"/>
      <c r="BN11" s="224">
        <v>738.97500000000002</v>
      </c>
      <c r="BO11" s="218"/>
      <c r="BP11" s="213">
        <v>249</v>
      </c>
      <c r="BQ11" s="221"/>
      <c r="BR11" s="221"/>
      <c r="BS11" s="221"/>
      <c r="BT11" s="222">
        <v>798.42499999999995</v>
      </c>
      <c r="BU11" s="223"/>
      <c r="BV11" s="224">
        <v>798.42499999999995</v>
      </c>
      <c r="BW11" s="218"/>
      <c r="BX11" s="213">
        <v>278</v>
      </c>
      <c r="BY11" s="221"/>
      <c r="BZ11" s="221"/>
      <c r="CA11" s="221"/>
      <c r="CB11" s="222">
        <v>774.48500000000001</v>
      </c>
      <c r="CC11" s="223"/>
      <c r="CD11" s="224">
        <v>774.48500000000001</v>
      </c>
      <c r="CE11" s="218"/>
      <c r="CF11" s="213">
        <v>95</v>
      </c>
      <c r="CG11" s="221"/>
      <c r="CH11" s="221"/>
      <c r="CI11" s="221"/>
      <c r="CJ11" s="222">
        <v>209.59100000000001</v>
      </c>
      <c r="CK11" s="223"/>
      <c r="CL11" s="224">
        <v>209.59100000000001</v>
      </c>
      <c r="CM11" s="218"/>
      <c r="CN11" s="213">
        <v>374</v>
      </c>
      <c r="CO11" s="221"/>
      <c r="CP11" s="221"/>
      <c r="CQ11" s="221"/>
      <c r="CR11" s="222">
        <v>1031.7270000000001</v>
      </c>
      <c r="CS11" s="223"/>
      <c r="CT11" s="224">
        <v>1031.7270000000001</v>
      </c>
      <c r="CU11" s="218"/>
      <c r="CV11" s="213">
        <v>251</v>
      </c>
      <c r="CW11" s="221"/>
      <c r="CX11" s="221"/>
      <c r="CY11" s="221"/>
      <c r="CZ11" s="222">
        <v>634.94399999999996</v>
      </c>
      <c r="DA11" s="223"/>
      <c r="DB11" s="224">
        <v>634.94399999999996</v>
      </c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</row>
    <row r="12" spans="1:871" ht="13.5" customHeight="1" thickBot="1" x14ac:dyDescent="0.3">
      <c r="A12" s="463"/>
      <c r="B12" s="483"/>
      <c r="C12" s="225" t="s">
        <v>18</v>
      </c>
      <c r="D12" s="231">
        <v>1987</v>
      </c>
      <c r="E12" s="226"/>
      <c r="F12" s="226"/>
      <c r="G12" s="226"/>
      <c r="H12" s="227">
        <v>38111.773000000001</v>
      </c>
      <c r="I12" s="228"/>
      <c r="J12" s="229">
        <v>38111.773000000001</v>
      </c>
      <c r="K12" s="230"/>
      <c r="L12" s="231">
        <v>2699</v>
      </c>
      <c r="M12" s="226"/>
      <c r="N12" s="226"/>
      <c r="O12" s="226"/>
      <c r="P12" s="227">
        <v>34360.906999999999</v>
      </c>
      <c r="Q12" s="228"/>
      <c r="R12" s="229">
        <v>34360.906999999999</v>
      </c>
      <c r="S12" s="230"/>
      <c r="T12" s="231">
        <v>6937</v>
      </c>
      <c r="U12" s="226"/>
      <c r="V12" s="226"/>
      <c r="W12" s="226"/>
      <c r="X12" s="227">
        <v>110605.96799999999</v>
      </c>
      <c r="Y12" s="228"/>
      <c r="Z12" s="229">
        <v>110605.96799999999</v>
      </c>
      <c r="AA12" s="230"/>
      <c r="AB12" s="231">
        <v>2151</v>
      </c>
      <c r="AC12" s="226"/>
      <c r="AD12" s="226"/>
      <c r="AE12" s="226"/>
      <c r="AF12" s="227">
        <v>21759.938999999998</v>
      </c>
      <c r="AG12" s="228"/>
      <c r="AH12" s="229">
        <v>21759.938999999998</v>
      </c>
      <c r="AI12" s="230"/>
      <c r="AJ12" s="231">
        <v>5001</v>
      </c>
      <c r="AK12" s="226"/>
      <c r="AL12" s="226"/>
      <c r="AM12" s="226"/>
      <c r="AN12" s="227">
        <v>72490.494000000006</v>
      </c>
      <c r="AO12" s="228"/>
      <c r="AP12" s="229">
        <v>72490.494000000006</v>
      </c>
      <c r="AQ12" s="230"/>
      <c r="AR12" s="231">
        <v>5995</v>
      </c>
      <c r="AS12" s="226"/>
      <c r="AT12" s="226"/>
      <c r="AU12" s="226"/>
      <c r="AV12" s="227">
        <v>93388.971999999994</v>
      </c>
      <c r="AW12" s="228"/>
      <c r="AX12" s="229">
        <v>93388.971999999994</v>
      </c>
      <c r="AY12" s="230"/>
      <c r="AZ12" s="231">
        <v>1389</v>
      </c>
      <c r="BA12" s="226"/>
      <c r="BB12" s="226"/>
      <c r="BC12" s="226"/>
      <c r="BD12" s="227">
        <v>17036.243999999999</v>
      </c>
      <c r="BE12" s="228"/>
      <c r="BF12" s="229">
        <v>17036.243999999999</v>
      </c>
      <c r="BG12" s="230"/>
      <c r="BH12" s="231">
        <v>3370</v>
      </c>
      <c r="BI12" s="226"/>
      <c r="BJ12" s="226"/>
      <c r="BK12" s="226"/>
      <c r="BL12" s="227">
        <v>45114.866999999998</v>
      </c>
      <c r="BM12" s="228"/>
      <c r="BN12" s="229">
        <v>45114.866999999998</v>
      </c>
      <c r="BO12" s="230"/>
      <c r="BP12" s="231">
        <v>2186</v>
      </c>
      <c r="BQ12" s="226"/>
      <c r="BR12" s="226"/>
      <c r="BS12" s="226"/>
      <c r="BT12" s="227">
        <v>48034.682999999997</v>
      </c>
      <c r="BU12" s="228"/>
      <c r="BV12" s="229">
        <v>48034.682999999997</v>
      </c>
      <c r="BW12" s="230"/>
      <c r="BX12" s="231">
        <v>3648</v>
      </c>
      <c r="BY12" s="226"/>
      <c r="BZ12" s="226"/>
      <c r="CA12" s="226"/>
      <c r="CB12" s="227">
        <v>39563.711000000003</v>
      </c>
      <c r="CC12" s="228"/>
      <c r="CD12" s="229">
        <v>39563.711000000003</v>
      </c>
      <c r="CE12" s="230"/>
      <c r="CF12" s="231">
        <v>839</v>
      </c>
      <c r="CG12" s="226"/>
      <c r="CH12" s="226"/>
      <c r="CI12" s="226"/>
      <c r="CJ12" s="227">
        <v>11514.191999999999</v>
      </c>
      <c r="CK12" s="228"/>
      <c r="CL12" s="229">
        <v>11514.191999999999</v>
      </c>
      <c r="CM12" s="230"/>
      <c r="CN12" s="231">
        <v>4450</v>
      </c>
      <c r="CO12" s="226"/>
      <c r="CP12" s="226"/>
      <c r="CQ12" s="226"/>
      <c r="CR12" s="227">
        <v>62941.834000000003</v>
      </c>
      <c r="CS12" s="228"/>
      <c r="CT12" s="229">
        <v>62941.834000000003</v>
      </c>
      <c r="CU12" s="230"/>
      <c r="CV12" s="231">
        <v>3789</v>
      </c>
      <c r="CW12" s="226"/>
      <c r="CX12" s="226"/>
      <c r="CY12" s="226"/>
      <c r="CZ12" s="227">
        <v>44030.868999999999</v>
      </c>
      <c r="DA12" s="228"/>
      <c r="DB12" s="229">
        <v>44030.868999999999</v>
      </c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</row>
    <row r="13" spans="1:871" ht="13.5" customHeight="1" thickBot="1" x14ac:dyDescent="0.3">
      <c r="A13" s="463"/>
      <c r="B13" s="487" t="s">
        <v>19</v>
      </c>
      <c r="C13" s="233" t="s">
        <v>20</v>
      </c>
      <c r="D13" s="238">
        <v>685</v>
      </c>
      <c r="E13" s="234"/>
      <c r="F13" s="234"/>
      <c r="G13" s="234"/>
      <c r="H13" s="235">
        <v>5344.9449999999997</v>
      </c>
      <c r="I13" s="236"/>
      <c r="J13" s="237">
        <v>5344.9449999999997</v>
      </c>
      <c r="K13" s="218"/>
      <c r="L13" s="238">
        <v>242</v>
      </c>
      <c r="M13" s="234"/>
      <c r="N13" s="234"/>
      <c r="O13" s="234"/>
      <c r="P13" s="235">
        <v>1640.1379999999999</v>
      </c>
      <c r="Q13" s="236"/>
      <c r="R13" s="237">
        <v>1640.1379999999999</v>
      </c>
      <c r="S13" s="218"/>
      <c r="T13" s="238">
        <v>3130</v>
      </c>
      <c r="U13" s="234"/>
      <c r="V13" s="234"/>
      <c r="W13" s="234"/>
      <c r="X13" s="235">
        <v>26471.409</v>
      </c>
      <c r="Y13" s="236"/>
      <c r="Z13" s="237">
        <v>26471.409</v>
      </c>
      <c r="AA13" s="218"/>
      <c r="AB13" s="238">
        <v>126</v>
      </c>
      <c r="AC13" s="234"/>
      <c r="AD13" s="234"/>
      <c r="AE13" s="234"/>
      <c r="AF13" s="235">
        <v>655.54600000000005</v>
      </c>
      <c r="AG13" s="236"/>
      <c r="AH13" s="237">
        <v>655.54600000000005</v>
      </c>
      <c r="AI13" s="218"/>
      <c r="AJ13" s="238">
        <v>760</v>
      </c>
      <c r="AK13" s="234"/>
      <c r="AL13" s="234"/>
      <c r="AM13" s="234"/>
      <c r="AN13" s="235">
        <v>5445.8339999999998</v>
      </c>
      <c r="AO13" s="236"/>
      <c r="AP13" s="237">
        <v>5445.8339999999998</v>
      </c>
      <c r="AQ13" s="218"/>
      <c r="AR13" s="238">
        <v>778</v>
      </c>
      <c r="AS13" s="234"/>
      <c r="AT13" s="234"/>
      <c r="AU13" s="234"/>
      <c r="AV13" s="235">
        <v>4956.2950000000001</v>
      </c>
      <c r="AW13" s="236"/>
      <c r="AX13" s="237">
        <v>4956.2950000000001</v>
      </c>
      <c r="AY13" s="218"/>
      <c r="AZ13" s="238">
        <v>103</v>
      </c>
      <c r="BA13" s="234"/>
      <c r="BB13" s="234"/>
      <c r="BC13" s="234"/>
      <c r="BD13" s="235">
        <v>634.63599999999997</v>
      </c>
      <c r="BE13" s="236"/>
      <c r="BF13" s="237">
        <v>634.63599999999997</v>
      </c>
      <c r="BG13" s="218"/>
      <c r="BH13" s="238">
        <v>893</v>
      </c>
      <c r="BI13" s="234"/>
      <c r="BJ13" s="234"/>
      <c r="BK13" s="234"/>
      <c r="BL13" s="235">
        <v>6538.1850000000004</v>
      </c>
      <c r="BM13" s="236"/>
      <c r="BN13" s="237">
        <v>6538.1850000000004</v>
      </c>
      <c r="BO13" s="218"/>
      <c r="BP13" s="238">
        <v>1223</v>
      </c>
      <c r="BQ13" s="234"/>
      <c r="BR13" s="234"/>
      <c r="BS13" s="234"/>
      <c r="BT13" s="235">
        <v>9822.4719999999998</v>
      </c>
      <c r="BU13" s="236"/>
      <c r="BV13" s="237">
        <v>9822.4719999999998</v>
      </c>
      <c r="BW13" s="218"/>
      <c r="BX13" s="238">
        <v>1111</v>
      </c>
      <c r="BY13" s="234"/>
      <c r="BZ13" s="234"/>
      <c r="CA13" s="234"/>
      <c r="CB13" s="235">
        <v>6639.424</v>
      </c>
      <c r="CC13" s="236"/>
      <c r="CD13" s="237">
        <v>6639.424</v>
      </c>
      <c r="CE13" s="218"/>
      <c r="CF13" s="238">
        <v>154</v>
      </c>
      <c r="CG13" s="234"/>
      <c r="CH13" s="234"/>
      <c r="CI13" s="234"/>
      <c r="CJ13" s="235">
        <v>1194.3900000000001</v>
      </c>
      <c r="CK13" s="236"/>
      <c r="CL13" s="237">
        <v>1194.3900000000001</v>
      </c>
      <c r="CM13" s="218"/>
      <c r="CN13" s="238">
        <v>1043</v>
      </c>
      <c r="CO13" s="234"/>
      <c r="CP13" s="234"/>
      <c r="CQ13" s="234"/>
      <c r="CR13" s="235">
        <v>8586.2379999999994</v>
      </c>
      <c r="CS13" s="236"/>
      <c r="CT13" s="237">
        <v>8586.2379999999994</v>
      </c>
      <c r="CU13" s="218"/>
      <c r="CV13" s="238">
        <v>425</v>
      </c>
      <c r="CW13" s="234"/>
      <c r="CX13" s="234"/>
      <c r="CY13" s="234"/>
      <c r="CZ13" s="235">
        <v>2953.0349999999999</v>
      </c>
      <c r="DA13" s="236"/>
      <c r="DB13" s="237">
        <v>2953.0349999999999</v>
      </c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</row>
    <row r="14" spans="1:871" ht="19.5" customHeight="1" thickBot="1" x14ac:dyDescent="0.3">
      <c r="A14" s="463"/>
      <c r="B14" s="487"/>
      <c r="C14" s="220" t="s">
        <v>21</v>
      </c>
      <c r="D14" s="213">
        <v>64</v>
      </c>
      <c r="E14" s="221"/>
      <c r="F14" s="221"/>
      <c r="G14" s="221"/>
      <c r="H14" s="222">
        <v>180.46700000000001</v>
      </c>
      <c r="I14" s="223"/>
      <c r="J14" s="224">
        <v>180.46700000000001</v>
      </c>
      <c r="K14" s="218"/>
      <c r="L14" s="213">
        <v>22</v>
      </c>
      <c r="M14" s="221"/>
      <c r="N14" s="221"/>
      <c r="O14" s="221"/>
      <c r="P14" s="222">
        <v>47.917000000000002</v>
      </c>
      <c r="Q14" s="223"/>
      <c r="R14" s="224">
        <v>47.917000000000002</v>
      </c>
      <c r="S14" s="218"/>
      <c r="T14" s="213">
        <v>759</v>
      </c>
      <c r="U14" s="221"/>
      <c r="V14" s="221"/>
      <c r="W14" s="221"/>
      <c r="X14" s="222">
        <v>2692.067</v>
      </c>
      <c r="Y14" s="223"/>
      <c r="Z14" s="224">
        <v>2692.067</v>
      </c>
      <c r="AA14" s="218"/>
      <c r="AB14" s="213">
        <v>3</v>
      </c>
      <c r="AC14" s="221"/>
      <c r="AD14" s="221"/>
      <c r="AE14" s="221"/>
      <c r="AF14" s="222">
        <v>1.466</v>
      </c>
      <c r="AG14" s="223"/>
      <c r="AH14" s="224">
        <v>1.466</v>
      </c>
      <c r="AI14" s="218"/>
      <c r="AJ14" s="213">
        <v>117</v>
      </c>
      <c r="AK14" s="221"/>
      <c r="AL14" s="221"/>
      <c r="AM14" s="221"/>
      <c r="AN14" s="222">
        <v>322.84199999999998</v>
      </c>
      <c r="AO14" s="223"/>
      <c r="AP14" s="224">
        <v>322.84199999999998</v>
      </c>
      <c r="AQ14" s="218"/>
      <c r="AR14" s="213">
        <v>54</v>
      </c>
      <c r="AS14" s="221"/>
      <c r="AT14" s="221"/>
      <c r="AU14" s="221"/>
      <c r="AV14" s="222">
        <v>94.385000000000005</v>
      </c>
      <c r="AW14" s="223"/>
      <c r="AX14" s="224">
        <v>94.385000000000005</v>
      </c>
      <c r="AY14" s="218"/>
      <c r="AZ14" s="213">
        <v>2</v>
      </c>
      <c r="BA14" s="221"/>
      <c r="BB14" s="221"/>
      <c r="BC14" s="221"/>
      <c r="BD14" s="222">
        <v>5.6150000000000002</v>
      </c>
      <c r="BE14" s="223"/>
      <c r="BF14" s="224">
        <v>5.6150000000000002</v>
      </c>
      <c r="BG14" s="218"/>
      <c r="BH14" s="213">
        <v>206</v>
      </c>
      <c r="BI14" s="221"/>
      <c r="BJ14" s="221"/>
      <c r="BK14" s="221"/>
      <c r="BL14" s="222">
        <v>682.80100000000004</v>
      </c>
      <c r="BM14" s="223"/>
      <c r="BN14" s="224">
        <v>682.80100000000004</v>
      </c>
      <c r="BO14" s="218"/>
      <c r="BP14" s="213">
        <v>276</v>
      </c>
      <c r="BQ14" s="221"/>
      <c r="BR14" s="221"/>
      <c r="BS14" s="221"/>
      <c r="BT14" s="222">
        <v>817.51300000000003</v>
      </c>
      <c r="BU14" s="223"/>
      <c r="BV14" s="224">
        <v>817.51300000000003</v>
      </c>
      <c r="BW14" s="218"/>
      <c r="BX14" s="213">
        <v>113</v>
      </c>
      <c r="BY14" s="221"/>
      <c r="BZ14" s="221"/>
      <c r="CA14" s="221"/>
      <c r="CB14" s="222">
        <v>206.62</v>
      </c>
      <c r="CC14" s="223"/>
      <c r="CD14" s="224">
        <v>206.62</v>
      </c>
      <c r="CE14" s="218"/>
      <c r="CF14" s="213">
        <v>10</v>
      </c>
      <c r="CG14" s="221"/>
      <c r="CH14" s="221"/>
      <c r="CI14" s="221"/>
      <c r="CJ14" s="222">
        <v>18.629000000000001</v>
      </c>
      <c r="CK14" s="223"/>
      <c r="CL14" s="224">
        <v>18.629000000000001</v>
      </c>
      <c r="CM14" s="218"/>
      <c r="CN14" s="213">
        <v>226</v>
      </c>
      <c r="CO14" s="221"/>
      <c r="CP14" s="221"/>
      <c r="CQ14" s="221"/>
      <c r="CR14" s="222">
        <v>646.61400000000003</v>
      </c>
      <c r="CS14" s="223"/>
      <c r="CT14" s="224">
        <v>646.61400000000003</v>
      </c>
      <c r="CU14" s="218"/>
      <c r="CV14" s="213">
        <v>87</v>
      </c>
      <c r="CW14" s="221"/>
      <c r="CX14" s="221"/>
      <c r="CY14" s="221"/>
      <c r="CZ14" s="222">
        <v>182.89400000000001</v>
      </c>
      <c r="DA14" s="223"/>
      <c r="DB14" s="224">
        <v>182.89400000000001</v>
      </c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</row>
    <row r="15" spans="1:871" ht="12" customHeight="1" thickBot="1" x14ac:dyDescent="0.3">
      <c r="A15" s="463"/>
      <c r="B15" s="487"/>
      <c r="C15" s="220" t="s">
        <v>22</v>
      </c>
      <c r="D15" s="213">
        <v>20</v>
      </c>
      <c r="E15" s="221"/>
      <c r="F15" s="221"/>
      <c r="G15" s="221"/>
      <c r="H15" s="222">
        <v>13.154</v>
      </c>
      <c r="I15" s="223"/>
      <c r="J15" s="224">
        <v>13.154</v>
      </c>
      <c r="K15" s="218"/>
      <c r="L15" s="213">
        <v>3</v>
      </c>
      <c r="M15" s="221"/>
      <c r="N15" s="221"/>
      <c r="O15" s="221"/>
      <c r="P15" s="222">
        <v>0.50700000000000001</v>
      </c>
      <c r="Q15" s="223"/>
      <c r="R15" s="224">
        <v>0.50700000000000001</v>
      </c>
      <c r="S15" s="218"/>
      <c r="T15" s="213">
        <v>371</v>
      </c>
      <c r="U15" s="221"/>
      <c r="V15" s="221"/>
      <c r="W15" s="221"/>
      <c r="X15" s="222">
        <v>929.25099999999998</v>
      </c>
      <c r="Y15" s="223"/>
      <c r="Z15" s="224">
        <v>929.25099999999998</v>
      </c>
      <c r="AA15" s="218"/>
      <c r="AB15" s="213">
        <v>0</v>
      </c>
      <c r="AC15" s="221"/>
      <c r="AD15" s="221"/>
      <c r="AE15" s="221"/>
      <c r="AF15" s="222">
        <v>0</v>
      </c>
      <c r="AG15" s="223"/>
      <c r="AH15" s="224">
        <v>0</v>
      </c>
      <c r="AI15" s="218"/>
      <c r="AJ15" s="213">
        <v>67</v>
      </c>
      <c r="AK15" s="221"/>
      <c r="AL15" s="221"/>
      <c r="AM15" s="221"/>
      <c r="AN15" s="222">
        <v>61.226999999999997</v>
      </c>
      <c r="AO15" s="223"/>
      <c r="AP15" s="224">
        <v>61.226999999999997</v>
      </c>
      <c r="AQ15" s="218"/>
      <c r="AR15" s="213">
        <v>105</v>
      </c>
      <c r="AS15" s="221"/>
      <c r="AT15" s="221"/>
      <c r="AU15" s="221"/>
      <c r="AV15" s="222">
        <v>106.137</v>
      </c>
      <c r="AW15" s="223"/>
      <c r="AX15" s="224">
        <v>106.137</v>
      </c>
      <c r="AY15" s="218"/>
      <c r="AZ15" s="213">
        <v>1</v>
      </c>
      <c r="BA15" s="221"/>
      <c r="BB15" s="221"/>
      <c r="BC15" s="221"/>
      <c r="BD15" s="222">
        <v>0.56999999999999995</v>
      </c>
      <c r="BE15" s="223"/>
      <c r="BF15" s="224">
        <v>0.56999999999999995</v>
      </c>
      <c r="BG15" s="218"/>
      <c r="BH15" s="213">
        <v>96</v>
      </c>
      <c r="BI15" s="221"/>
      <c r="BJ15" s="221"/>
      <c r="BK15" s="221"/>
      <c r="BL15" s="222">
        <v>146.19499999999999</v>
      </c>
      <c r="BM15" s="223"/>
      <c r="BN15" s="224">
        <v>146.19499999999999</v>
      </c>
      <c r="BO15" s="218"/>
      <c r="BP15" s="213">
        <v>16</v>
      </c>
      <c r="BQ15" s="221"/>
      <c r="BR15" s="221"/>
      <c r="BS15" s="221"/>
      <c r="BT15" s="222">
        <v>13.327</v>
      </c>
      <c r="BU15" s="223"/>
      <c r="BV15" s="224">
        <v>13.327</v>
      </c>
      <c r="BW15" s="218"/>
      <c r="BX15" s="213">
        <v>121</v>
      </c>
      <c r="BY15" s="221"/>
      <c r="BZ15" s="221"/>
      <c r="CA15" s="221"/>
      <c r="CB15" s="222">
        <v>99.218000000000004</v>
      </c>
      <c r="CC15" s="223"/>
      <c r="CD15" s="224">
        <v>99.218000000000004</v>
      </c>
      <c r="CE15" s="218"/>
      <c r="CF15" s="213">
        <v>21</v>
      </c>
      <c r="CG15" s="221"/>
      <c r="CH15" s="221"/>
      <c r="CI15" s="221"/>
      <c r="CJ15" s="222">
        <v>11.391</v>
      </c>
      <c r="CK15" s="223"/>
      <c r="CL15" s="224">
        <v>11.391</v>
      </c>
      <c r="CM15" s="218"/>
      <c r="CN15" s="213">
        <v>131</v>
      </c>
      <c r="CO15" s="221"/>
      <c r="CP15" s="221"/>
      <c r="CQ15" s="221"/>
      <c r="CR15" s="222">
        <v>250.001</v>
      </c>
      <c r="CS15" s="223"/>
      <c r="CT15" s="224">
        <v>250.001</v>
      </c>
      <c r="CU15" s="218"/>
      <c r="CV15" s="213">
        <v>12</v>
      </c>
      <c r="CW15" s="221"/>
      <c r="CX15" s="221"/>
      <c r="CY15" s="221"/>
      <c r="CZ15" s="222">
        <v>20.77</v>
      </c>
      <c r="DA15" s="223"/>
      <c r="DB15" s="224">
        <v>20.77</v>
      </c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</row>
    <row r="16" spans="1:871" ht="13.5" customHeight="1" thickBot="1" x14ac:dyDescent="0.3">
      <c r="A16" s="463"/>
      <c r="B16" s="487"/>
      <c r="C16" s="220" t="s">
        <v>23</v>
      </c>
      <c r="D16" s="213">
        <v>65</v>
      </c>
      <c r="E16" s="221"/>
      <c r="F16" s="221"/>
      <c r="G16" s="221"/>
      <c r="H16" s="222">
        <v>72.700999999999993</v>
      </c>
      <c r="I16" s="223"/>
      <c r="J16" s="224">
        <v>72.700999999999993</v>
      </c>
      <c r="K16" s="218"/>
      <c r="L16" s="213">
        <v>41</v>
      </c>
      <c r="M16" s="221"/>
      <c r="N16" s="221"/>
      <c r="O16" s="221"/>
      <c r="P16" s="222">
        <v>37.4</v>
      </c>
      <c r="Q16" s="223"/>
      <c r="R16" s="224">
        <v>37.4</v>
      </c>
      <c r="S16" s="218"/>
      <c r="T16" s="213">
        <v>183</v>
      </c>
      <c r="U16" s="221"/>
      <c r="V16" s="221"/>
      <c r="W16" s="221"/>
      <c r="X16" s="222">
        <v>757.26700000000005</v>
      </c>
      <c r="Y16" s="223"/>
      <c r="Z16" s="224">
        <v>757.26700000000005</v>
      </c>
      <c r="AA16" s="218"/>
      <c r="AB16" s="213">
        <v>75</v>
      </c>
      <c r="AC16" s="221"/>
      <c r="AD16" s="221"/>
      <c r="AE16" s="221"/>
      <c r="AF16" s="222">
        <v>96.847999999999999</v>
      </c>
      <c r="AG16" s="223"/>
      <c r="AH16" s="224">
        <v>96.847999999999999</v>
      </c>
      <c r="AI16" s="218"/>
      <c r="AJ16" s="213">
        <v>30</v>
      </c>
      <c r="AK16" s="221"/>
      <c r="AL16" s="221"/>
      <c r="AM16" s="221"/>
      <c r="AN16" s="222">
        <v>45.887999999999998</v>
      </c>
      <c r="AO16" s="223"/>
      <c r="AP16" s="224">
        <v>45.887999999999998</v>
      </c>
      <c r="AQ16" s="218"/>
      <c r="AR16" s="213">
        <v>35</v>
      </c>
      <c r="AS16" s="221"/>
      <c r="AT16" s="221"/>
      <c r="AU16" s="221"/>
      <c r="AV16" s="222">
        <v>75.593999999999994</v>
      </c>
      <c r="AW16" s="223"/>
      <c r="AX16" s="224">
        <v>75.593999999999994</v>
      </c>
      <c r="AY16" s="218"/>
      <c r="AZ16" s="213">
        <v>39</v>
      </c>
      <c r="BA16" s="221"/>
      <c r="BB16" s="221"/>
      <c r="BC16" s="221"/>
      <c r="BD16" s="222">
        <v>45.039000000000001</v>
      </c>
      <c r="BE16" s="223"/>
      <c r="BF16" s="224">
        <v>45.039000000000001</v>
      </c>
      <c r="BG16" s="218"/>
      <c r="BH16" s="213">
        <v>93</v>
      </c>
      <c r="BI16" s="221"/>
      <c r="BJ16" s="221"/>
      <c r="BK16" s="221"/>
      <c r="BL16" s="222">
        <v>314.86099999999999</v>
      </c>
      <c r="BM16" s="223"/>
      <c r="BN16" s="224">
        <v>314.86099999999999</v>
      </c>
      <c r="BO16" s="218"/>
      <c r="BP16" s="213">
        <v>71</v>
      </c>
      <c r="BQ16" s="221"/>
      <c r="BR16" s="221"/>
      <c r="BS16" s="221"/>
      <c r="BT16" s="222">
        <v>108.181</v>
      </c>
      <c r="BU16" s="223"/>
      <c r="BV16" s="224">
        <v>108.181</v>
      </c>
      <c r="BW16" s="218"/>
      <c r="BX16" s="213">
        <v>62</v>
      </c>
      <c r="BY16" s="221"/>
      <c r="BZ16" s="221"/>
      <c r="CA16" s="221"/>
      <c r="CB16" s="222">
        <v>52.722999999999999</v>
      </c>
      <c r="CC16" s="223"/>
      <c r="CD16" s="224">
        <v>52.722999999999999</v>
      </c>
      <c r="CE16" s="218"/>
      <c r="CF16" s="213">
        <v>34</v>
      </c>
      <c r="CG16" s="221"/>
      <c r="CH16" s="221"/>
      <c r="CI16" s="221"/>
      <c r="CJ16" s="222">
        <v>35.088999999999999</v>
      </c>
      <c r="CK16" s="223"/>
      <c r="CL16" s="224">
        <v>35.088999999999999</v>
      </c>
      <c r="CM16" s="218"/>
      <c r="CN16" s="213">
        <v>46</v>
      </c>
      <c r="CO16" s="221"/>
      <c r="CP16" s="221"/>
      <c r="CQ16" s="221"/>
      <c r="CR16" s="222">
        <v>137.298</v>
      </c>
      <c r="CS16" s="223"/>
      <c r="CT16" s="224">
        <v>137.298</v>
      </c>
      <c r="CU16" s="218"/>
      <c r="CV16" s="213">
        <v>59</v>
      </c>
      <c r="CW16" s="221"/>
      <c r="CX16" s="221"/>
      <c r="CY16" s="221"/>
      <c r="CZ16" s="222">
        <v>230.922</v>
      </c>
      <c r="DA16" s="223"/>
      <c r="DB16" s="224">
        <v>230.922</v>
      </c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</row>
    <row r="17" spans="1:871" ht="13.5" customHeight="1" thickBot="1" x14ac:dyDescent="0.3">
      <c r="A17" s="463"/>
      <c r="B17" s="487"/>
      <c r="C17" s="220" t="s">
        <v>24</v>
      </c>
      <c r="D17" s="213">
        <v>357</v>
      </c>
      <c r="E17" s="221"/>
      <c r="F17" s="221"/>
      <c r="G17" s="221"/>
      <c r="H17" s="222">
        <v>1560.998</v>
      </c>
      <c r="I17" s="223"/>
      <c r="J17" s="224">
        <v>1560.998</v>
      </c>
      <c r="K17" s="218"/>
      <c r="L17" s="213">
        <v>190</v>
      </c>
      <c r="M17" s="221"/>
      <c r="N17" s="221"/>
      <c r="O17" s="221"/>
      <c r="P17" s="222">
        <v>878.64800000000002</v>
      </c>
      <c r="Q17" s="223"/>
      <c r="R17" s="224">
        <v>878.64800000000002</v>
      </c>
      <c r="S17" s="218"/>
      <c r="T17" s="213">
        <v>1667</v>
      </c>
      <c r="U17" s="221"/>
      <c r="V17" s="221"/>
      <c r="W17" s="221"/>
      <c r="X17" s="222">
        <v>16044.279</v>
      </c>
      <c r="Y17" s="223"/>
      <c r="Z17" s="224">
        <v>16044.279</v>
      </c>
      <c r="AA17" s="218"/>
      <c r="AB17" s="213">
        <v>147</v>
      </c>
      <c r="AC17" s="221"/>
      <c r="AD17" s="221"/>
      <c r="AE17" s="221"/>
      <c r="AF17" s="222">
        <v>875.68600000000004</v>
      </c>
      <c r="AG17" s="223"/>
      <c r="AH17" s="224">
        <v>875.68600000000004</v>
      </c>
      <c r="AI17" s="218"/>
      <c r="AJ17" s="213">
        <v>225</v>
      </c>
      <c r="AK17" s="221"/>
      <c r="AL17" s="221"/>
      <c r="AM17" s="221"/>
      <c r="AN17" s="222">
        <v>1032.3119999999999</v>
      </c>
      <c r="AO17" s="223"/>
      <c r="AP17" s="224">
        <v>1032.3119999999999</v>
      </c>
      <c r="AQ17" s="218"/>
      <c r="AR17" s="213">
        <v>99</v>
      </c>
      <c r="AS17" s="221"/>
      <c r="AT17" s="221"/>
      <c r="AU17" s="221"/>
      <c r="AV17" s="222">
        <v>436.82499999999999</v>
      </c>
      <c r="AW17" s="223"/>
      <c r="AX17" s="224">
        <v>436.82499999999999</v>
      </c>
      <c r="AY17" s="218"/>
      <c r="AZ17" s="213">
        <v>115</v>
      </c>
      <c r="BA17" s="221"/>
      <c r="BB17" s="221"/>
      <c r="BC17" s="221"/>
      <c r="BD17" s="222">
        <v>724.91200000000003</v>
      </c>
      <c r="BE17" s="223"/>
      <c r="BF17" s="224">
        <v>724.91200000000003</v>
      </c>
      <c r="BG17" s="218"/>
      <c r="BH17" s="213">
        <v>568</v>
      </c>
      <c r="BI17" s="221"/>
      <c r="BJ17" s="221"/>
      <c r="BK17" s="221"/>
      <c r="BL17" s="222">
        <v>4200.2510000000002</v>
      </c>
      <c r="BM17" s="223"/>
      <c r="BN17" s="224">
        <v>4200.2510000000002</v>
      </c>
      <c r="BO17" s="218"/>
      <c r="BP17" s="213">
        <v>419</v>
      </c>
      <c r="BQ17" s="221"/>
      <c r="BR17" s="221"/>
      <c r="BS17" s="221"/>
      <c r="BT17" s="222">
        <v>2883.2429999999999</v>
      </c>
      <c r="BU17" s="223"/>
      <c r="BV17" s="224">
        <v>2883.2429999999999</v>
      </c>
      <c r="BW17" s="218"/>
      <c r="BX17" s="213">
        <v>468</v>
      </c>
      <c r="BY17" s="221"/>
      <c r="BZ17" s="221"/>
      <c r="CA17" s="221"/>
      <c r="CB17" s="222">
        <v>1949.335</v>
      </c>
      <c r="CC17" s="223"/>
      <c r="CD17" s="224">
        <v>1949.335</v>
      </c>
      <c r="CE17" s="218"/>
      <c r="CF17" s="213">
        <v>74</v>
      </c>
      <c r="CG17" s="221"/>
      <c r="CH17" s="221"/>
      <c r="CI17" s="221"/>
      <c r="CJ17" s="222">
        <v>301.40499999999997</v>
      </c>
      <c r="CK17" s="223"/>
      <c r="CL17" s="224">
        <v>301.40499999999997</v>
      </c>
      <c r="CM17" s="218"/>
      <c r="CN17" s="213">
        <v>572</v>
      </c>
      <c r="CO17" s="221"/>
      <c r="CP17" s="221"/>
      <c r="CQ17" s="221"/>
      <c r="CR17" s="222">
        <v>4326.3050000000003</v>
      </c>
      <c r="CS17" s="223"/>
      <c r="CT17" s="224">
        <v>4326.3050000000003</v>
      </c>
      <c r="CU17" s="218"/>
      <c r="CV17" s="213">
        <v>100</v>
      </c>
      <c r="CW17" s="221"/>
      <c r="CX17" s="221"/>
      <c r="CY17" s="221"/>
      <c r="CZ17" s="222">
        <v>532.02599999999995</v>
      </c>
      <c r="DA17" s="223"/>
      <c r="DB17" s="224">
        <v>532.02599999999995</v>
      </c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</row>
    <row r="18" spans="1:871" ht="13.5" customHeight="1" thickBot="1" x14ac:dyDescent="0.3">
      <c r="A18" s="463"/>
      <c r="B18" s="487"/>
      <c r="C18" s="220" t="s">
        <v>25</v>
      </c>
      <c r="D18" s="213">
        <v>431</v>
      </c>
      <c r="E18" s="221"/>
      <c r="F18" s="221"/>
      <c r="G18" s="221"/>
      <c r="H18" s="222">
        <v>843.32299999999998</v>
      </c>
      <c r="I18" s="223"/>
      <c r="J18" s="224">
        <v>843.32299999999998</v>
      </c>
      <c r="K18" s="218"/>
      <c r="L18" s="213">
        <v>570</v>
      </c>
      <c r="M18" s="221"/>
      <c r="N18" s="221"/>
      <c r="O18" s="221"/>
      <c r="P18" s="222">
        <v>1598.011</v>
      </c>
      <c r="Q18" s="223"/>
      <c r="R18" s="224">
        <v>1598.011</v>
      </c>
      <c r="S18" s="218"/>
      <c r="T18" s="213">
        <v>2147</v>
      </c>
      <c r="U18" s="221"/>
      <c r="V18" s="221"/>
      <c r="W18" s="221"/>
      <c r="X18" s="222">
        <v>4737.1210000000001</v>
      </c>
      <c r="Y18" s="223"/>
      <c r="Z18" s="224">
        <v>4737.1210000000001</v>
      </c>
      <c r="AA18" s="218"/>
      <c r="AB18" s="213">
        <v>317</v>
      </c>
      <c r="AC18" s="221"/>
      <c r="AD18" s="221"/>
      <c r="AE18" s="221"/>
      <c r="AF18" s="222">
        <v>889.673</v>
      </c>
      <c r="AG18" s="223"/>
      <c r="AH18" s="224">
        <v>889.673</v>
      </c>
      <c r="AI18" s="218"/>
      <c r="AJ18" s="213">
        <v>1488</v>
      </c>
      <c r="AK18" s="221"/>
      <c r="AL18" s="221"/>
      <c r="AM18" s="221"/>
      <c r="AN18" s="222">
        <v>3151.4830000000002</v>
      </c>
      <c r="AO18" s="223"/>
      <c r="AP18" s="224">
        <v>3151.4830000000002</v>
      </c>
      <c r="AQ18" s="218"/>
      <c r="AR18" s="213">
        <v>2605</v>
      </c>
      <c r="AS18" s="221"/>
      <c r="AT18" s="221"/>
      <c r="AU18" s="221"/>
      <c r="AV18" s="222">
        <v>6247.3180000000002</v>
      </c>
      <c r="AW18" s="223"/>
      <c r="AX18" s="224">
        <v>6247.3180000000002</v>
      </c>
      <c r="AY18" s="218"/>
      <c r="AZ18" s="213">
        <v>220</v>
      </c>
      <c r="BA18" s="221"/>
      <c r="BB18" s="221"/>
      <c r="BC18" s="221"/>
      <c r="BD18" s="222">
        <v>531.78099999999995</v>
      </c>
      <c r="BE18" s="223"/>
      <c r="BF18" s="224">
        <v>531.78099999999995</v>
      </c>
      <c r="BG18" s="218"/>
      <c r="BH18" s="213">
        <v>888</v>
      </c>
      <c r="BI18" s="221"/>
      <c r="BJ18" s="221"/>
      <c r="BK18" s="221"/>
      <c r="BL18" s="222">
        <v>1394.269</v>
      </c>
      <c r="BM18" s="223"/>
      <c r="BN18" s="224">
        <v>1394.269</v>
      </c>
      <c r="BO18" s="218"/>
      <c r="BP18" s="213">
        <v>328</v>
      </c>
      <c r="BQ18" s="221"/>
      <c r="BR18" s="221"/>
      <c r="BS18" s="221"/>
      <c r="BT18" s="222">
        <v>728.33600000000001</v>
      </c>
      <c r="BU18" s="223"/>
      <c r="BV18" s="224">
        <v>728.33600000000001</v>
      </c>
      <c r="BW18" s="218"/>
      <c r="BX18" s="213">
        <v>609</v>
      </c>
      <c r="BY18" s="221"/>
      <c r="BZ18" s="221"/>
      <c r="CA18" s="221"/>
      <c r="CB18" s="222">
        <v>481.423</v>
      </c>
      <c r="CC18" s="223"/>
      <c r="CD18" s="224">
        <v>481.423</v>
      </c>
      <c r="CE18" s="218"/>
      <c r="CF18" s="213">
        <v>60</v>
      </c>
      <c r="CG18" s="221"/>
      <c r="CH18" s="221"/>
      <c r="CI18" s="221"/>
      <c r="CJ18" s="222">
        <v>99.790999999999997</v>
      </c>
      <c r="CK18" s="223"/>
      <c r="CL18" s="224">
        <v>99.790999999999997</v>
      </c>
      <c r="CM18" s="218"/>
      <c r="CN18" s="213">
        <v>1693</v>
      </c>
      <c r="CO18" s="221"/>
      <c r="CP18" s="221"/>
      <c r="CQ18" s="221"/>
      <c r="CR18" s="222">
        <v>3188.4839999999999</v>
      </c>
      <c r="CS18" s="223"/>
      <c r="CT18" s="224">
        <v>3188.4839999999999</v>
      </c>
      <c r="CU18" s="218"/>
      <c r="CV18" s="213">
        <v>1189</v>
      </c>
      <c r="CW18" s="221"/>
      <c r="CX18" s="221"/>
      <c r="CY18" s="221"/>
      <c r="CZ18" s="222">
        <v>1717.385</v>
      </c>
      <c r="DA18" s="223"/>
      <c r="DB18" s="224">
        <v>1717.385</v>
      </c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</row>
    <row r="19" spans="1:871" ht="13.5" customHeight="1" thickBot="1" x14ac:dyDescent="0.3">
      <c r="A19" s="463"/>
      <c r="B19" s="487"/>
      <c r="C19" s="220" t="s">
        <v>26</v>
      </c>
      <c r="D19" s="213">
        <v>61</v>
      </c>
      <c r="E19" s="221"/>
      <c r="F19" s="221"/>
      <c r="G19" s="221"/>
      <c r="H19" s="222">
        <v>88.311000000000007</v>
      </c>
      <c r="I19" s="223"/>
      <c r="J19" s="224">
        <v>88.311000000000007</v>
      </c>
      <c r="K19" s="218"/>
      <c r="L19" s="213">
        <v>573</v>
      </c>
      <c r="M19" s="221"/>
      <c r="N19" s="221"/>
      <c r="O19" s="221"/>
      <c r="P19" s="222">
        <v>1061.9760000000001</v>
      </c>
      <c r="Q19" s="223"/>
      <c r="R19" s="224">
        <v>1061.9760000000001</v>
      </c>
      <c r="S19" s="218"/>
      <c r="T19" s="213">
        <v>5</v>
      </c>
      <c r="U19" s="221"/>
      <c r="V19" s="221"/>
      <c r="W19" s="221"/>
      <c r="X19" s="222">
        <v>21.332000000000001</v>
      </c>
      <c r="Y19" s="223"/>
      <c r="Z19" s="224">
        <v>21.332000000000001</v>
      </c>
      <c r="AA19" s="218"/>
      <c r="AB19" s="213">
        <v>357</v>
      </c>
      <c r="AC19" s="221"/>
      <c r="AD19" s="221"/>
      <c r="AE19" s="221"/>
      <c r="AF19" s="222">
        <v>447.10700000000003</v>
      </c>
      <c r="AG19" s="223"/>
      <c r="AH19" s="224">
        <v>447.10700000000003</v>
      </c>
      <c r="AI19" s="218"/>
      <c r="AJ19" s="213">
        <v>941</v>
      </c>
      <c r="AK19" s="221"/>
      <c r="AL19" s="221"/>
      <c r="AM19" s="221"/>
      <c r="AN19" s="222">
        <v>1566.6420000000001</v>
      </c>
      <c r="AO19" s="223"/>
      <c r="AP19" s="224">
        <v>1566.6420000000001</v>
      </c>
      <c r="AQ19" s="218"/>
      <c r="AR19" s="213">
        <v>501</v>
      </c>
      <c r="AS19" s="221"/>
      <c r="AT19" s="221"/>
      <c r="AU19" s="221"/>
      <c r="AV19" s="222">
        <v>581.24800000000005</v>
      </c>
      <c r="AW19" s="223"/>
      <c r="AX19" s="224">
        <v>581.24800000000005</v>
      </c>
      <c r="AY19" s="218"/>
      <c r="AZ19" s="213">
        <v>147</v>
      </c>
      <c r="BA19" s="221"/>
      <c r="BB19" s="221"/>
      <c r="BC19" s="221"/>
      <c r="BD19" s="222">
        <v>268.839</v>
      </c>
      <c r="BE19" s="223"/>
      <c r="BF19" s="224">
        <v>268.839</v>
      </c>
      <c r="BG19" s="218"/>
      <c r="BH19" s="213">
        <v>8</v>
      </c>
      <c r="BI19" s="221"/>
      <c r="BJ19" s="221"/>
      <c r="BK19" s="221"/>
      <c r="BL19" s="222">
        <v>4.0149999999999997</v>
      </c>
      <c r="BM19" s="223"/>
      <c r="BN19" s="224">
        <v>4.0149999999999997</v>
      </c>
      <c r="BO19" s="218"/>
      <c r="BP19" s="213">
        <v>0</v>
      </c>
      <c r="BQ19" s="221"/>
      <c r="BR19" s="221"/>
      <c r="BS19" s="221"/>
      <c r="BT19" s="222">
        <v>0</v>
      </c>
      <c r="BU19" s="223"/>
      <c r="BV19" s="224">
        <v>0</v>
      </c>
      <c r="BW19" s="218"/>
      <c r="BX19" s="213">
        <v>0</v>
      </c>
      <c r="BY19" s="221"/>
      <c r="BZ19" s="221"/>
      <c r="CA19" s="221"/>
      <c r="CB19" s="222">
        <v>0</v>
      </c>
      <c r="CC19" s="223"/>
      <c r="CD19" s="224">
        <v>0</v>
      </c>
      <c r="CE19" s="218"/>
      <c r="CF19" s="213">
        <v>4</v>
      </c>
      <c r="CG19" s="221"/>
      <c r="CH19" s="221"/>
      <c r="CI19" s="221"/>
      <c r="CJ19" s="222">
        <v>10.577</v>
      </c>
      <c r="CK19" s="223"/>
      <c r="CL19" s="224">
        <v>10.577</v>
      </c>
      <c r="CM19" s="218"/>
      <c r="CN19" s="213">
        <v>328</v>
      </c>
      <c r="CO19" s="221"/>
      <c r="CP19" s="221"/>
      <c r="CQ19" s="221"/>
      <c r="CR19" s="222">
        <v>391.19600000000003</v>
      </c>
      <c r="CS19" s="223"/>
      <c r="CT19" s="224">
        <v>391.19600000000003</v>
      </c>
      <c r="CU19" s="218"/>
      <c r="CV19" s="213">
        <v>96</v>
      </c>
      <c r="CW19" s="221"/>
      <c r="CX19" s="221"/>
      <c r="CY19" s="221"/>
      <c r="CZ19" s="222">
        <v>73.674999999999997</v>
      </c>
      <c r="DA19" s="223"/>
      <c r="DB19" s="224">
        <v>73.674999999999997</v>
      </c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</row>
    <row r="20" spans="1:871" ht="13.5" customHeight="1" thickBot="1" x14ac:dyDescent="0.3">
      <c r="A20" s="463"/>
      <c r="B20" s="487"/>
      <c r="C20" s="220" t="s">
        <v>27</v>
      </c>
      <c r="D20" s="213">
        <v>6</v>
      </c>
      <c r="E20" s="221"/>
      <c r="F20" s="221"/>
      <c r="G20" s="221"/>
      <c r="H20" s="222">
        <v>0.222</v>
      </c>
      <c r="I20" s="223"/>
      <c r="J20" s="224">
        <v>0.222</v>
      </c>
      <c r="K20" s="218"/>
      <c r="L20" s="213">
        <v>13</v>
      </c>
      <c r="M20" s="221"/>
      <c r="N20" s="221"/>
      <c r="O20" s="221"/>
      <c r="P20" s="222">
        <v>38.122</v>
      </c>
      <c r="Q20" s="223"/>
      <c r="R20" s="224">
        <v>38.122</v>
      </c>
      <c r="S20" s="218"/>
      <c r="T20" s="213">
        <v>66</v>
      </c>
      <c r="U20" s="221"/>
      <c r="V20" s="221"/>
      <c r="W20" s="221"/>
      <c r="X20" s="222">
        <v>5.1779999999999999</v>
      </c>
      <c r="Y20" s="223"/>
      <c r="Z20" s="224">
        <v>5.1779999999999999</v>
      </c>
      <c r="AA20" s="218"/>
      <c r="AB20" s="213">
        <v>72</v>
      </c>
      <c r="AC20" s="221"/>
      <c r="AD20" s="221"/>
      <c r="AE20" s="221"/>
      <c r="AF20" s="222">
        <v>618.226</v>
      </c>
      <c r="AG20" s="223"/>
      <c r="AH20" s="224">
        <v>618.226</v>
      </c>
      <c r="AI20" s="218"/>
      <c r="AJ20" s="213">
        <v>19</v>
      </c>
      <c r="AK20" s="221"/>
      <c r="AL20" s="221"/>
      <c r="AM20" s="221"/>
      <c r="AN20" s="222">
        <v>2.3919999999999999</v>
      </c>
      <c r="AO20" s="223"/>
      <c r="AP20" s="224">
        <v>2.3919999999999999</v>
      </c>
      <c r="AQ20" s="218"/>
      <c r="AR20" s="213">
        <v>28</v>
      </c>
      <c r="AS20" s="221"/>
      <c r="AT20" s="221"/>
      <c r="AU20" s="221"/>
      <c r="AV20" s="222">
        <v>281.67500000000001</v>
      </c>
      <c r="AW20" s="223"/>
      <c r="AX20" s="224">
        <v>281.67500000000001</v>
      </c>
      <c r="AY20" s="218"/>
      <c r="AZ20" s="213">
        <v>11</v>
      </c>
      <c r="BA20" s="221"/>
      <c r="BB20" s="221"/>
      <c r="BC20" s="221"/>
      <c r="BD20" s="222">
        <v>183.792</v>
      </c>
      <c r="BE20" s="223"/>
      <c r="BF20" s="224">
        <v>183.792</v>
      </c>
      <c r="BG20" s="218"/>
      <c r="BH20" s="213">
        <v>44</v>
      </c>
      <c r="BI20" s="221"/>
      <c r="BJ20" s="221"/>
      <c r="BK20" s="221"/>
      <c r="BL20" s="222">
        <v>118.124</v>
      </c>
      <c r="BM20" s="223"/>
      <c r="BN20" s="224">
        <v>118.124</v>
      </c>
      <c r="BO20" s="218"/>
      <c r="BP20" s="213">
        <v>7</v>
      </c>
      <c r="BQ20" s="221"/>
      <c r="BR20" s="221"/>
      <c r="BS20" s="221"/>
      <c r="BT20" s="222">
        <v>0.19800000000000001</v>
      </c>
      <c r="BU20" s="223"/>
      <c r="BV20" s="224">
        <v>0.19800000000000001</v>
      </c>
      <c r="BW20" s="218"/>
      <c r="BX20" s="213">
        <v>3</v>
      </c>
      <c r="BY20" s="221"/>
      <c r="BZ20" s="221"/>
      <c r="CA20" s="221"/>
      <c r="CB20" s="222">
        <v>0.504</v>
      </c>
      <c r="CC20" s="223"/>
      <c r="CD20" s="224">
        <v>0.504</v>
      </c>
      <c r="CE20" s="218"/>
      <c r="CF20" s="213">
        <v>1</v>
      </c>
      <c r="CG20" s="221"/>
      <c r="CH20" s="221"/>
      <c r="CI20" s="221"/>
      <c r="CJ20" s="222">
        <v>2.343</v>
      </c>
      <c r="CK20" s="223"/>
      <c r="CL20" s="224">
        <v>2.343</v>
      </c>
      <c r="CM20" s="218"/>
      <c r="CN20" s="213">
        <v>71</v>
      </c>
      <c r="CO20" s="221"/>
      <c r="CP20" s="221"/>
      <c r="CQ20" s="221"/>
      <c r="CR20" s="222">
        <v>23.122</v>
      </c>
      <c r="CS20" s="223"/>
      <c r="CT20" s="224">
        <v>23.122</v>
      </c>
      <c r="CU20" s="218"/>
      <c r="CV20" s="213">
        <v>48</v>
      </c>
      <c r="CW20" s="221"/>
      <c r="CX20" s="221"/>
      <c r="CY20" s="221"/>
      <c r="CZ20" s="222">
        <v>402.07900000000001</v>
      </c>
      <c r="DA20" s="223"/>
      <c r="DB20" s="224">
        <v>402.07900000000001</v>
      </c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</row>
    <row r="21" spans="1:871" ht="13.5" customHeight="1" thickBot="1" x14ac:dyDescent="0.3">
      <c r="A21" s="463"/>
      <c r="B21" s="487"/>
      <c r="C21" s="225" t="s">
        <v>28</v>
      </c>
      <c r="D21" s="231">
        <v>1195</v>
      </c>
      <c r="E21" s="226"/>
      <c r="F21" s="226"/>
      <c r="G21" s="226"/>
      <c r="H21" s="227">
        <v>8104.1210000000001</v>
      </c>
      <c r="I21" s="228"/>
      <c r="J21" s="229">
        <v>8104.1210000000001</v>
      </c>
      <c r="K21" s="230"/>
      <c r="L21" s="231">
        <v>1214</v>
      </c>
      <c r="M21" s="226"/>
      <c r="N21" s="226"/>
      <c r="O21" s="226"/>
      <c r="P21" s="227">
        <v>5302.7190000000001</v>
      </c>
      <c r="Q21" s="228"/>
      <c r="R21" s="229">
        <v>5302.7190000000001</v>
      </c>
      <c r="S21" s="230"/>
      <c r="T21" s="231">
        <v>5278</v>
      </c>
      <c r="U21" s="226"/>
      <c r="V21" s="226"/>
      <c r="W21" s="226"/>
      <c r="X21" s="227">
        <v>51657.904000000002</v>
      </c>
      <c r="Y21" s="228"/>
      <c r="Z21" s="229">
        <v>51657.904000000002</v>
      </c>
      <c r="AA21" s="230"/>
      <c r="AB21" s="231">
        <v>827</v>
      </c>
      <c r="AC21" s="226"/>
      <c r="AD21" s="226"/>
      <c r="AE21" s="226"/>
      <c r="AF21" s="227">
        <v>3584.5520000000001</v>
      </c>
      <c r="AG21" s="228"/>
      <c r="AH21" s="229">
        <v>3584.5520000000001</v>
      </c>
      <c r="AI21" s="230"/>
      <c r="AJ21" s="231">
        <v>2551</v>
      </c>
      <c r="AK21" s="226"/>
      <c r="AL21" s="226"/>
      <c r="AM21" s="226"/>
      <c r="AN21" s="227">
        <v>11628.620999999999</v>
      </c>
      <c r="AO21" s="228"/>
      <c r="AP21" s="229">
        <v>11628.620999999999</v>
      </c>
      <c r="AQ21" s="230"/>
      <c r="AR21" s="231">
        <v>3165</v>
      </c>
      <c r="AS21" s="226"/>
      <c r="AT21" s="226"/>
      <c r="AU21" s="226"/>
      <c r="AV21" s="227">
        <v>12779.476000000001</v>
      </c>
      <c r="AW21" s="228"/>
      <c r="AX21" s="229">
        <v>12779.476000000001</v>
      </c>
      <c r="AY21" s="230"/>
      <c r="AZ21" s="231">
        <v>475</v>
      </c>
      <c r="BA21" s="226"/>
      <c r="BB21" s="226"/>
      <c r="BC21" s="226"/>
      <c r="BD21" s="227">
        <v>2395.1840000000002</v>
      </c>
      <c r="BE21" s="228"/>
      <c r="BF21" s="229">
        <v>2395.1840000000002</v>
      </c>
      <c r="BG21" s="230"/>
      <c r="BH21" s="231">
        <v>1840</v>
      </c>
      <c r="BI21" s="226"/>
      <c r="BJ21" s="226"/>
      <c r="BK21" s="226"/>
      <c r="BL21" s="227">
        <v>13398.700999999999</v>
      </c>
      <c r="BM21" s="228"/>
      <c r="BN21" s="229">
        <v>13398.700999999999</v>
      </c>
      <c r="BO21" s="230"/>
      <c r="BP21" s="231">
        <v>1721</v>
      </c>
      <c r="BQ21" s="226"/>
      <c r="BR21" s="226"/>
      <c r="BS21" s="226"/>
      <c r="BT21" s="227">
        <v>14373.269</v>
      </c>
      <c r="BU21" s="228"/>
      <c r="BV21" s="229">
        <v>14373.269</v>
      </c>
      <c r="BW21" s="230"/>
      <c r="BX21" s="231">
        <v>1893</v>
      </c>
      <c r="BY21" s="226"/>
      <c r="BZ21" s="226"/>
      <c r="CA21" s="226"/>
      <c r="CB21" s="227">
        <v>9429.2469999999994</v>
      </c>
      <c r="CC21" s="228"/>
      <c r="CD21" s="229">
        <v>9429.2469999999994</v>
      </c>
      <c r="CE21" s="230"/>
      <c r="CF21" s="231">
        <v>263</v>
      </c>
      <c r="CG21" s="226"/>
      <c r="CH21" s="226"/>
      <c r="CI21" s="226"/>
      <c r="CJ21" s="227">
        <v>1673.615</v>
      </c>
      <c r="CK21" s="228"/>
      <c r="CL21" s="229">
        <v>1673.615</v>
      </c>
      <c r="CM21" s="230"/>
      <c r="CN21" s="231">
        <v>2496</v>
      </c>
      <c r="CO21" s="226"/>
      <c r="CP21" s="226"/>
      <c r="CQ21" s="226"/>
      <c r="CR21" s="227">
        <v>17549.257000000001</v>
      </c>
      <c r="CS21" s="228"/>
      <c r="CT21" s="229">
        <v>17549.257000000001</v>
      </c>
      <c r="CU21" s="230"/>
      <c r="CV21" s="231">
        <v>1419</v>
      </c>
      <c r="CW21" s="226"/>
      <c r="CX21" s="226"/>
      <c r="CY21" s="226"/>
      <c r="CZ21" s="227">
        <v>6112.7849999999999</v>
      </c>
      <c r="DA21" s="228"/>
      <c r="DB21" s="229">
        <v>6112.7849999999999</v>
      </c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</row>
    <row r="22" spans="1:871" s="240" customFormat="1" ht="12" customHeight="1" thickBot="1" x14ac:dyDescent="0.3">
      <c r="A22" s="463"/>
      <c r="B22" s="487" t="s">
        <v>29</v>
      </c>
      <c r="C22" s="233" t="s">
        <v>30</v>
      </c>
      <c r="D22" s="213"/>
      <c r="E22" s="221"/>
      <c r="F22" s="221"/>
      <c r="G22" s="221"/>
      <c r="H22" s="222">
        <v>0</v>
      </c>
      <c r="I22" s="239"/>
      <c r="J22" s="224">
        <v>0</v>
      </c>
      <c r="K22" s="218"/>
      <c r="L22" s="213"/>
      <c r="M22" s="221"/>
      <c r="N22" s="221"/>
      <c r="O22" s="221"/>
      <c r="P22" s="222">
        <v>7794.84</v>
      </c>
      <c r="Q22" s="239"/>
      <c r="R22" s="224">
        <v>7794.84</v>
      </c>
      <c r="S22" s="218"/>
      <c r="T22" s="213"/>
      <c r="U22" s="221"/>
      <c r="V22" s="221"/>
      <c r="W22" s="221"/>
      <c r="X22" s="222">
        <v>0</v>
      </c>
      <c r="Y22" s="239"/>
      <c r="Z22" s="224">
        <v>0</v>
      </c>
      <c r="AA22" s="218"/>
      <c r="AB22" s="213"/>
      <c r="AC22" s="221"/>
      <c r="AD22" s="221"/>
      <c r="AE22" s="221"/>
      <c r="AF22" s="222">
        <v>7103.2</v>
      </c>
      <c r="AG22" s="239"/>
      <c r="AH22" s="224">
        <v>7103.2</v>
      </c>
      <c r="AI22" s="218"/>
      <c r="AJ22" s="213"/>
      <c r="AK22" s="221"/>
      <c r="AL22" s="221"/>
      <c r="AM22" s="221"/>
      <c r="AN22" s="222">
        <v>66.75</v>
      </c>
      <c r="AO22" s="239"/>
      <c r="AP22" s="224">
        <v>66.75</v>
      </c>
      <c r="AQ22" s="218"/>
      <c r="AR22" s="213"/>
      <c r="AS22" s="221"/>
      <c r="AT22" s="221"/>
      <c r="AU22" s="221"/>
      <c r="AV22" s="222">
        <v>3563.49</v>
      </c>
      <c r="AW22" s="239"/>
      <c r="AX22" s="224">
        <v>3563.49</v>
      </c>
      <c r="AY22" s="218"/>
      <c r="AZ22" s="213"/>
      <c r="BA22" s="221"/>
      <c r="BB22" s="221"/>
      <c r="BC22" s="221"/>
      <c r="BD22" s="222">
        <v>7611.21</v>
      </c>
      <c r="BE22" s="239"/>
      <c r="BF22" s="224">
        <v>7611.21</v>
      </c>
      <c r="BG22" s="218"/>
      <c r="BH22" s="213"/>
      <c r="BI22" s="221"/>
      <c r="BJ22" s="221"/>
      <c r="BK22" s="221"/>
      <c r="BL22" s="222">
        <v>223.22</v>
      </c>
      <c r="BM22" s="239"/>
      <c r="BN22" s="224">
        <v>223.22</v>
      </c>
      <c r="BO22" s="218"/>
      <c r="BP22" s="213"/>
      <c r="BQ22" s="221"/>
      <c r="BR22" s="221"/>
      <c r="BS22" s="221"/>
      <c r="BT22" s="222">
        <v>0</v>
      </c>
      <c r="BU22" s="239"/>
      <c r="BV22" s="224">
        <v>0</v>
      </c>
      <c r="BW22" s="218"/>
      <c r="BX22" s="213"/>
      <c r="BY22" s="221"/>
      <c r="BZ22" s="221"/>
      <c r="CA22" s="221"/>
      <c r="CB22" s="222">
        <v>122.55</v>
      </c>
      <c r="CC22" s="239"/>
      <c r="CD22" s="224">
        <v>122.55</v>
      </c>
      <c r="CE22" s="218"/>
      <c r="CF22" s="213"/>
      <c r="CG22" s="221"/>
      <c r="CH22" s="221"/>
      <c r="CI22" s="221"/>
      <c r="CJ22" s="222">
        <v>1043.28</v>
      </c>
      <c r="CK22" s="239"/>
      <c r="CL22" s="224">
        <v>1043.28</v>
      </c>
      <c r="CM22" s="218"/>
      <c r="CN22" s="213"/>
      <c r="CO22" s="221"/>
      <c r="CP22" s="221"/>
      <c r="CQ22" s="221"/>
      <c r="CR22" s="222">
        <v>816.85</v>
      </c>
      <c r="CS22" s="239"/>
      <c r="CT22" s="224">
        <v>816.85</v>
      </c>
      <c r="CU22" s="218"/>
      <c r="CV22" s="213"/>
      <c r="CW22" s="221"/>
      <c r="CX22" s="221"/>
      <c r="CY22" s="221"/>
      <c r="CZ22" s="222">
        <v>94.16</v>
      </c>
      <c r="DA22" s="239"/>
      <c r="DB22" s="224">
        <v>94.16</v>
      </c>
    </row>
    <row r="23" spans="1:871" ht="15.75" thickBot="1" x14ac:dyDescent="0.3">
      <c r="A23" s="463"/>
      <c r="B23" s="487"/>
      <c r="C23" s="220" t="s">
        <v>31</v>
      </c>
      <c r="D23" s="213"/>
      <c r="E23" s="221"/>
      <c r="F23" s="221"/>
      <c r="G23" s="221"/>
      <c r="H23" s="222">
        <v>29.14</v>
      </c>
      <c r="I23" s="239"/>
      <c r="J23" s="224">
        <v>29.14</v>
      </c>
      <c r="K23" s="218"/>
      <c r="L23" s="213"/>
      <c r="M23" s="221"/>
      <c r="N23" s="221"/>
      <c r="O23" s="221"/>
      <c r="P23" s="222">
        <v>16851.87</v>
      </c>
      <c r="Q23" s="239"/>
      <c r="R23" s="224">
        <v>16851.87</v>
      </c>
      <c r="S23" s="218"/>
      <c r="T23" s="213"/>
      <c r="U23" s="221"/>
      <c r="V23" s="221"/>
      <c r="W23" s="221"/>
      <c r="X23" s="222">
        <v>15</v>
      </c>
      <c r="Y23" s="239"/>
      <c r="Z23" s="224">
        <v>15</v>
      </c>
      <c r="AA23" s="218"/>
      <c r="AB23" s="213"/>
      <c r="AC23" s="221"/>
      <c r="AD23" s="221"/>
      <c r="AE23" s="221"/>
      <c r="AF23" s="222">
        <v>9127.51</v>
      </c>
      <c r="AG23" s="239"/>
      <c r="AH23" s="224">
        <v>9127.51</v>
      </c>
      <c r="AI23" s="218"/>
      <c r="AJ23" s="213"/>
      <c r="AK23" s="221"/>
      <c r="AL23" s="221"/>
      <c r="AM23" s="221"/>
      <c r="AN23" s="222">
        <v>351.78</v>
      </c>
      <c r="AO23" s="239"/>
      <c r="AP23" s="224">
        <v>351.78</v>
      </c>
      <c r="AQ23" s="218"/>
      <c r="AR23" s="213"/>
      <c r="AS23" s="221"/>
      <c r="AT23" s="221"/>
      <c r="AU23" s="221"/>
      <c r="AV23" s="222">
        <v>6275.56</v>
      </c>
      <c r="AW23" s="239"/>
      <c r="AX23" s="224">
        <v>6275.56</v>
      </c>
      <c r="AY23" s="218"/>
      <c r="AZ23" s="213"/>
      <c r="BA23" s="221"/>
      <c r="BB23" s="221"/>
      <c r="BC23" s="221"/>
      <c r="BD23" s="222">
        <v>19400.36</v>
      </c>
      <c r="BE23" s="239"/>
      <c r="BF23" s="224">
        <v>19400.36</v>
      </c>
      <c r="BG23" s="218"/>
      <c r="BH23" s="213"/>
      <c r="BI23" s="221"/>
      <c r="BJ23" s="221"/>
      <c r="BK23" s="221"/>
      <c r="BL23" s="222">
        <v>222.96</v>
      </c>
      <c r="BM23" s="239"/>
      <c r="BN23" s="224">
        <v>222.96</v>
      </c>
      <c r="BO23" s="218"/>
      <c r="BP23" s="213"/>
      <c r="BQ23" s="221"/>
      <c r="BR23" s="221"/>
      <c r="BS23" s="221"/>
      <c r="BT23" s="222">
        <v>0</v>
      </c>
      <c r="BU23" s="239"/>
      <c r="BV23" s="224">
        <v>0</v>
      </c>
      <c r="BW23" s="218"/>
      <c r="BX23" s="213"/>
      <c r="BY23" s="221"/>
      <c r="BZ23" s="221"/>
      <c r="CA23" s="221"/>
      <c r="CB23" s="222">
        <v>34.799999999999997</v>
      </c>
      <c r="CC23" s="239"/>
      <c r="CD23" s="224">
        <v>34.799999999999997</v>
      </c>
      <c r="CE23" s="218"/>
      <c r="CF23" s="213"/>
      <c r="CG23" s="221"/>
      <c r="CH23" s="221"/>
      <c r="CI23" s="221"/>
      <c r="CJ23" s="222">
        <v>3431.35</v>
      </c>
      <c r="CK23" s="239"/>
      <c r="CL23" s="224">
        <v>3431.35</v>
      </c>
      <c r="CM23" s="218"/>
      <c r="CN23" s="213"/>
      <c r="CO23" s="221"/>
      <c r="CP23" s="221"/>
      <c r="CQ23" s="221"/>
      <c r="CR23" s="222">
        <v>1492.04</v>
      </c>
      <c r="CS23" s="239"/>
      <c r="CT23" s="224">
        <v>1492.04</v>
      </c>
      <c r="CU23" s="218"/>
      <c r="CV23" s="213"/>
      <c r="CW23" s="221"/>
      <c r="CX23" s="221"/>
      <c r="CY23" s="221"/>
      <c r="CZ23" s="222">
        <v>188.85</v>
      </c>
      <c r="DA23" s="239"/>
      <c r="DB23" s="224">
        <v>188.85</v>
      </c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</row>
    <row r="24" spans="1:871" ht="15.75" thickBot="1" x14ac:dyDescent="0.3">
      <c r="A24" s="463"/>
      <c r="B24" s="487"/>
      <c r="C24" s="220" t="s">
        <v>32</v>
      </c>
      <c r="D24" s="213"/>
      <c r="E24" s="221"/>
      <c r="F24" s="221"/>
      <c r="G24" s="221"/>
      <c r="H24" s="222">
        <v>0</v>
      </c>
      <c r="I24" s="239"/>
      <c r="J24" s="224">
        <v>0</v>
      </c>
      <c r="K24" s="218"/>
      <c r="L24" s="213"/>
      <c r="M24" s="221"/>
      <c r="N24" s="221"/>
      <c r="O24" s="221"/>
      <c r="P24" s="222">
        <v>6054.25</v>
      </c>
      <c r="Q24" s="239"/>
      <c r="R24" s="224">
        <v>6054.25</v>
      </c>
      <c r="S24" s="218"/>
      <c r="T24" s="213"/>
      <c r="U24" s="221"/>
      <c r="V24" s="221"/>
      <c r="W24" s="221"/>
      <c r="X24" s="222">
        <v>0</v>
      </c>
      <c r="Y24" s="239"/>
      <c r="Z24" s="224">
        <v>0</v>
      </c>
      <c r="AA24" s="218"/>
      <c r="AB24" s="213"/>
      <c r="AC24" s="221"/>
      <c r="AD24" s="221"/>
      <c r="AE24" s="221"/>
      <c r="AF24" s="222">
        <v>226.35</v>
      </c>
      <c r="AG24" s="239"/>
      <c r="AH24" s="224">
        <v>226.35</v>
      </c>
      <c r="AI24" s="218"/>
      <c r="AJ24" s="213"/>
      <c r="AK24" s="221"/>
      <c r="AL24" s="221"/>
      <c r="AM24" s="221"/>
      <c r="AN24" s="222">
        <v>274.14999999999998</v>
      </c>
      <c r="AO24" s="239"/>
      <c r="AP24" s="224">
        <v>274.14999999999998</v>
      </c>
      <c r="AQ24" s="218"/>
      <c r="AR24" s="213"/>
      <c r="AS24" s="221"/>
      <c r="AT24" s="221"/>
      <c r="AU24" s="221"/>
      <c r="AV24" s="222">
        <v>300.3</v>
      </c>
      <c r="AW24" s="239"/>
      <c r="AX24" s="224">
        <v>300.3</v>
      </c>
      <c r="AY24" s="218"/>
      <c r="AZ24" s="213"/>
      <c r="BA24" s="221"/>
      <c r="BB24" s="221"/>
      <c r="BC24" s="221"/>
      <c r="BD24" s="222">
        <v>580.17999999999995</v>
      </c>
      <c r="BE24" s="239"/>
      <c r="BF24" s="224">
        <v>580.17999999999995</v>
      </c>
      <c r="BG24" s="218"/>
      <c r="BH24" s="213"/>
      <c r="BI24" s="221"/>
      <c r="BJ24" s="221"/>
      <c r="BK24" s="221"/>
      <c r="BL24" s="222">
        <v>51.45</v>
      </c>
      <c r="BM24" s="239"/>
      <c r="BN24" s="224">
        <v>51.45</v>
      </c>
      <c r="BO24" s="218"/>
      <c r="BP24" s="213"/>
      <c r="BQ24" s="221"/>
      <c r="BR24" s="221"/>
      <c r="BS24" s="221"/>
      <c r="BT24" s="222">
        <v>0</v>
      </c>
      <c r="BU24" s="239"/>
      <c r="BV24" s="224">
        <v>0</v>
      </c>
      <c r="BW24" s="218"/>
      <c r="BX24" s="213"/>
      <c r="BY24" s="221"/>
      <c r="BZ24" s="221"/>
      <c r="CA24" s="221"/>
      <c r="CB24" s="222">
        <v>0</v>
      </c>
      <c r="CC24" s="239"/>
      <c r="CD24" s="224">
        <v>0</v>
      </c>
      <c r="CE24" s="218"/>
      <c r="CF24" s="213"/>
      <c r="CG24" s="221"/>
      <c r="CH24" s="221"/>
      <c r="CI24" s="221"/>
      <c r="CJ24" s="222">
        <v>291.24</v>
      </c>
      <c r="CK24" s="239"/>
      <c r="CL24" s="224">
        <v>291.24</v>
      </c>
      <c r="CM24" s="218"/>
      <c r="CN24" s="213"/>
      <c r="CO24" s="221"/>
      <c r="CP24" s="221"/>
      <c r="CQ24" s="221"/>
      <c r="CR24" s="222">
        <v>0</v>
      </c>
      <c r="CS24" s="239"/>
      <c r="CT24" s="224">
        <v>0</v>
      </c>
      <c r="CU24" s="218"/>
      <c r="CV24" s="213"/>
      <c r="CW24" s="221"/>
      <c r="CX24" s="221"/>
      <c r="CY24" s="221"/>
      <c r="CZ24" s="222">
        <v>39.03</v>
      </c>
      <c r="DA24" s="239"/>
      <c r="DB24" s="224">
        <v>39.03</v>
      </c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</row>
    <row r="25" spans="1:871" ht="15.75" thickBot="1" x14ac:dyDescent="0.3">
      <c r="A25" s="463"/>
      <c r="B25" s="487"/>
      <c r="C25" s="220" t="s">
        <v>129</v>
      </c>
      <c r="D25" s="213"/>
      <c r="E25" s="221"/>
      <c r="F25" s="221"/>
      <c r="G25" s="221"/>
      <c r="H25" s="222">
        <v>0</v>
      </c>
      <c r="I25" s="239"/>
      <c r="J25" s="224">
        <v>0</v>
      </c>
      <c r="K25" s="218"/>
      <c r="L25" s="213"/>
      <c r="M25" s="221"/>
      <c r="N25" s="221"/>
      <c r="O25" s="221"/>
      <c r="P25" s="222">
        <v>2428.8000000000002</v>
      </c>
      <c r="Q25" s="239"/>
      <c r="R25" s="224">
        <v>2428.8000000000002</v>
      </c>
      <c r="S25" s="218"/>
      <c r="T25" s="213"/>
      <c r="U25" s="221"/>
      <c r="V25" s="221"/>
      <c r="W25" s="221"/>
      <c r="X25" s="222">
        <v>0</v>
      </c>
      <c r="Y25" s="239"/>
      <c r="Z25" s="224">
        <v>0</v>
      </c>
      <c r="AA25" s="218"/>
      <c r="AB25" s="213"/>
      <c r="AC25" s="221"/>
      <c r="AD25" s="221"/>
      <c r="AE25" s="221"/>
      <c r="AF25" s="222">
        <v>3925.18</v>
      </c>
      <c r="AG25" s="239"/>
      <c r="AH25" s="224">
        <v>3925.18</v>
      </c>
      <c r="AI25" s="218"/>
      <c r="AJ25" s="213"/>
      <c r="AK25" s="221"/>
      <c r="AL25" s="221"/>
      <c r="AM25" s="221"/>
      <c r="AN25" s="222">
        <v>0</v>
      </c>
      <c r="AO25" s="239"/>
      <c r="AP25" s="224">
        <v>0</v>
      </c>
      <c r="AQ25" s="218"/>
      <c r="AR25" s="213"/>
      <c r="AS25" s="221"/>
      <c r="AT25" s="221"/>
      <c r="AU25" s="221"/>
      <c r="AV25" s="222">
        <v>0</v>
      </c>
      <c r="AW25" s="239"/>
      <c r="AX25" s="224">
        <v>0</v>
      </c>
      <c r="AY25" s="218"/>
      <c r="AZ25" s="213"/>
      <c r="BA25" s="221"/>
      <c r="BB25" s="221"/>
      <c r="BC25" s="221"/>
      <c r="BD25" s="222">
        <v>2992.29</v>
      </c>
      <c r="BE25" s="239"/>
      <c r="BF25" s="224">
        <v>2992.29</v>
      </c>
      <c r="BG25" s="218"/>
      <c r="BH25" s="213"/>
      <c r="BI25" s="221"/>
      <c r="BJ25" s="221"/>
      <c r="BK25" s="221"/>
      <c r="BL25" s="222">
        <v>0</v>
      </c>
      <c r="BM25" s="239"/>
      <c r="BN25" s="224">
        <v>0</v>
      </c>
      <c r="BO25" s="218"/>
      <c r="BP25" s="213"/>
      <c r="BQ25" s="221"/>
      <c r="BR25" s="221"/>
      <c r="BS25" s="221"/>
      <c r="BT25" s="222">
        <v>0</v>
      </c>
      <c r="BU25" s="239"/>
      <c r="BV25" s="224">
        <v>0</v>
      </c>
      <c r="BW25" s="218"/>
      <c r="BX25" s="213"/>
      <c r="BY25" s="221"/>
      <c r="BZ25" s="221"/>
      <c r="CA25" s="221"/>
      <c r="CB25" s="222">
        <v>0</v>
      </c>
      <c r="CC25" s="239"/>
      <c r="CD25" s="224">
        <v>0</v>
      </c>
      <c r="CE25" s="218"/>
      <c r="CF25" s="213"/>
      <c r="CG25" s="221"/>
      <c r="CH25" s="221"/>
      <c r="CI25" s="221"/>
      <c r="CJ25" s="222">
        <v>0</v>
      </c>
      <c r="CK25" s="239"/>
      <c r="CL25" s="224">
        <v>0</v>
      </c>
      <c r="CM25" s="218"/>
      <c r="CN25" s="213"/>
      <c r="CO25" s="221"/>
      <c r="CP25" s="221"/>
      <c r="CQ25" s="221"/>
      <c r="CR25" s="222">
        <v>363.04</v>
      </c>
      <c r="CS25" s="239"/>
      <c r="CT25" s="224">
        <v>363.04</v>
      </c>
      <c r="CU25" s="218"/>
      <c r="CV25" s="213"/>
      <c r="CW25" s="221"/>
      <c r="CX25" s="221"/>
      <c r="CY25" s="221"/>
      <c r="CZ25" s="222">
        <v>0</v>
      </c>
      <c r="DA25" s="239"/>
      <c r="DB25" s="224">
        <v>0</v>
      </c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</row>
    <row r="26" spans="1:871" ht="15.75" thickBot="1" x14ac:dyDescent="0.3">
      <c r="A26" s="463"/>
      <c r="B26" s="487"/>
      <c r="C26" s="225" t="s">
        <v>130</v>
      </c>
      <c r="D26" s="241"/>
      <c r="E26" s="242"/>
      <c r="F26" s="242"/>
      <c r="G26" s="242"/>
      <c r="H26" s="243">
        <v>29.14</v>
      </c>
      <c r="I26" s="244"/>
      <c r="J26" s="245">
        <v>29.14</v>
      </c>
      <c r="K26" s="230"/>
      <c r="L26" s="241"/>
      <c r="M26" s="242"/>
      <c r="N26" s="242"/>
      <c r="O26" s="242"/>
      <c r="P26" s="243">
        <v>33129.760000000002</v>
      </c>
      <c r="Q26" s="244"/>
      <c r="R26" s="245">
        <v>33129.760000000002</v>
      </c>
      <c r="S26" s="230"/>
      <c r="T26" s="241"/>
      <c r="U26" s="242"/>
      <c r="V26" s="242"/>
      <c r="W26" s="242"/>
      <c r="X26" s="243">
        <v>15</v>
      </c>
      <c r="Y26" s="244"/>
      <c r="Z26" s="245">
        <v>15</v>
      </c>
      <c r="AA26" s="230"/>
      <c r="AB26" s="241"/>
      <c r="AC26" s="242"/>
      <c r="AD26" s="242"/>
      <c r="AE26" s="242"/>
      <c r="AF26" s="243">
        <v>20382.239999999998</v>
      </c>
      <c r="AG26" s="244"/>
      <c r="AH26" s="245">
        <v>20382.239999999998</v>
      </c>
      <c r="AI26" s="230"/>
      <c r="AJ26" s="241"/>
      <c r="AK26" s="242"/>
      <c r="AL26" s="242"/>
      <c r="AM26" s="242"/>
      <c r="AN26" s="243">
        <v>692.68</v>
      </c>
      <c r="AO26" s="244"/>
      <c r="AP26" s="245">
        <v>692.68</v>
      </c>
      <c r="AQ26" s="230"/>
      <c r="AR26" s="241"/>
      <c r="AS26" s="242"/>
      <c r="AT26" s="242"/>
      <c r="AU26" s="242"/>
      <c r="AV26" s="243">
        <v>10139.349999999999</v>
      </c>
      <c r="AW26" s="244"/>
      <c r="AX26" s="245">
        <v>10139.349999999999</v>
      </c>
      <c r="AY26" s="230"/>
      <c r="AZ26" s="241"/>
      <c r="BA26" s="242"/>
      <c r="BB26" s="242"/>
      <c r="BC26" s="242"/>
      <c r="BD26" s="243">
        <v>30584.04</v>
      </c>
      <c r="BE26" s="244"/>
      <c r="BF26" s="245">
        <v>30584.04</v>
      </c>
      <c r="BG26" s="230"/>
      <c r="BH26" s="241"/>
      <c r="BI26" s="242"/>
      <c r="BJ26" s="242"/>
      <c r="BK26" s="242"/>
      <c r="BL26" s="243">
        <v>497.63</v>
      </c>
      <c r="BM26" s="244"/>
      <c r="BN26" s="245">
        <v>497.63</v>
      </c>
      <c r="BO26" s="230"/>
      <c r="BP26" s="241"/>
      <c r="BQ26" s="242"/>
      <c r="BR26" s="242"/>
      <c r="BS26" s="242"/>
      <c r="BT26" s="243">
        <v>0</v>
      </c>
      <c r="BU26" s="244"/>
      <c r="BV26" s="245">
        <v>0</v>
      </c>
      <c r="BW26" s="230"/>
      <c r="BX26" s="241"/>
      <c r="BY26" s="242"/>
      <c r="BZ26" s="242"/>
      <c r="CA26" s="242"/>
      <c r="CB26" s="243">
        <v>157.35</v>
      </c>
      <c r="CC26" s="244"/>
      <c r="CD26" s="245">
        <v>157.35</v>
      </c>
      <c r="CE26" s="230"/>
      <c r="CF26" s="241"/>
      <c r="CG26" s="242"/>
      <c r="CH26" s="242"/>
      <c r="CI26" s="242"/>
      <c r="CJ26" s="243">
        <v>4765.87</v>
      </c>
      <c r="CK26" s="244"/>
      <c r="CL26" s="245">
        <v>4765.87</v>
      </c>
      <c r="CM26" s="230"/>
      <c r="CN26" s="241"/>
      <c r="CO26" s="242"/>
      <c r="CP26" s="242"/>
      <c r="CQ26" s="242"/>
      <c r="CR26" s="243">
        <v>2671.93</v>
      </c>
      <c r="CS26" s="244"/>
      <c r="CT26" s="245">
        <v>2671.93</v>
      </c>
      <c r="CU26" s="230"/>
      <c r="CV26" s="241"/>
      <c r="CW26" s="242"/>
      <c r="CX26" s="242"/>
      <c r="CY26" s="242"/>
      <c r="CZ26" s="243">
        <v>322.03999999999996</v>
      </c>
      <c r="DA26" s="244"/>
      <c r="DB26" s="245">
        <v>322.03999999999996</v>
      </c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</row>
    <row r="27" spans="1:871" ht="15.75" thickBot="1" x14ac:dyDescent="0.3">
      <c r="A27" s="463"/>
      <c r="B27" s="246" t="s">
        <v>35</v>
      </c>
      <c r="C27" s="247" t="s">
        <v>36</v>
      </c>
      <c r="D27" s="248"/>
      <c r="E27" s="249"/>
      <c r="F27" s="249"/>
      <c r="G27" s="249"/>
      <c r="H27" s="250">
        <v>0</v>
      </c>
      <c r="I27" s="251"/>
      <c r="J27" s="252">
        <v>0</v>
      </c>
      <c r="K27" s="230"/>
      <c r="L27" s="248"/>
      <c r="M27" s="249"/>
      <c r="N27" s="249"/>
      <c r="O27" s="249"/>
      <c r="P27" s="250">
        <v>292.95999999999998</v>
      </c>
      <c r="Q27" s="251"/>
      <c r="R27" s="252">
        <v>292.95999999999998</v>
      </c>
      <c r="S27" s="230"/>
      <c r="T27" s="248"/>
      <c r="U27" s="249"/>
      <c r="V27" s="249"/>
      <c r="W27" s="249"/>
      <c r="X27" s="250">
        <v>0</v>
      </c>
      <c r="Y27" s="251"/>
      <c r="Z27" s="252">
        <v>0</v>
      </c>
      <c r="AA27" s="230"/>
      <c r="AB27" s="248"/>
      <c r="AC27" s="249"/>
      <c r="AD27" s="249"/>
      <c r="AE27" s="249"/>
      <c r="AF27" s="250">
        <v>4469.4399999999996</v>
      </c>
      <c r="AG27" s="251"/>
      <c r="AH27" s="252">
        <v>4469.4399999999996</v>
      </c>
      <c r="AI27" s="230"/>
      <c r="AJ27" s="248"/>
      <c r="AK27" s="249"/>
      <c r="AL27" s="249"/>
      <c r="AM27" s="249"/>
      <c r="AN27" s="250">
        <v>0</v>
      </c>
      <c r="AO27" s="251"/>
      <c r="AP27" s="252">
        <v>0</v>
      </c>
      <c r="AQ27" s="230"/>
      <c r="AR27" s="248"/>
      <c r="AS27" s="249"/>
      <c r="AT27" s="249"/>
      <c r="AU27" s="249"/>
      <c r="AV27" s="250">
        <v>0</v>
      </c>
      <c r="AW27" s="251"/>
      <c r="AX27" s="252">
        <v>0</v>
      </c>
      <c r="AY27" s="230"/>
      <c r="AZ27" s="248"/>
      <c r="BA27" s="249"/>
      <c r="BB27" s="249"/>
      <c r="BC27" s="249"/>
      <c r="BD27" s="250">
        <v>2007.17</v>
      </c>
      <c r="BE27" s="251"/>
      <c r="BF27" s="252">
        <v>2007.17</v>
      </c>
      <c r="BG27" s="230"/>
      <c r="BH27" s="248"/>
      <c r="BI27" s="249"/>
      <c r="BJ27" s="249"/>
      <c r="BK27" s="249"/>
      <c r="BL27" s="250">
        <v>416.55</v>
      </c>
      <c r="BM27" s="251"/>
      <c r="BN27" s="252">
        <v>416.55</v>
      </c>
      <c r="BO27" s="230"/>
      <c r="BP27" s="248"/>
      <c r="BQ27" s="249"/>
      <c r="BR27" s="249"/>
      <c r="BS27" s="249"/>
      <c r="BT27" s="250">
        <v>0</v>
      </c>
      <c r="BU27" s="251"/>
      <c r="BV27" s="252">
        <v>0</v>
      </c>
      <c r="BW27" s="230"/>
      <c r="BX27" s="248"/>
      <c r="BY27" s="249"/>
      <c r="BZ27" s="249"/>
      <c r="CA27" s="249"/>
      <c r="CB27" s="250">
        <v>0</v>
      </c>
      <c r="CC27" s="251"/>
      <c r="CD27" s="252">
        <v>0</v>
      </c>
      <c r="CE27" s="230"/>
      <c r="CF27" s="248"/>
      <c r="CG27" s="249"/>
      <c r="CH27" s="249"/>
      <c r="CI27" s="249"/>
      <c r="CJ27" s="250">
        <v>6526.24</v>
      </c>
      <c r="CK27" s="251"/>
      <c r="CL27" s="252">
        <v>6526.24</v>
      </c>
      <c r="CM27" s="230"/>
      <c r="CN27" s="248"/>
      <c r="CO27" s="249"/>
      <c r="CP27" s="249"/>
      <c r="CQ27" s="249"/>
      <c r="CR27" s="250">
        <v>0</v>
      </c>
      <c r="CS27" s="251"/>
      <c r="CT27" s="252">
        <v>0</v>
      </c>
      <c r="CU27" s="230"/>
      <c r="CV27" s="248"/>
      <c r="CW27" s="249"/>
      <c r="CX27" s="249"/>
      <c r="CY27" s="249"/>
      <c r="CZ27" s="250">
        <v>12354.89</v>
      </c>
      <c r="DA27" s="251"/>
      <c r="DB27" s="252">
        <v>12354.89</v>
      </c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</row>
    <row r="28" spans="1:871" ht="22.5" customHeight="1" thickBot="1" x14ac:dyDescent="0.3">
      <c r="A28" s="463"/>
      <c r="B28" s="489" t="s">
        <v>37</v>
      </c>
      <c r="C28" s="489"/>
      <c r="D28" s="213"/>
      <c r="E28" s="221"/>
      <c r="F28" s="221"/>
      <c r="G28" s="221"/>
      <c r="H28" s="222">
        <v>27.12</v>
      </c>
      <c r="I28" s="239"/>
      <c r="J28" s="224">
        <v>27.12</v>
      </c>
      <c r="K28" s="230"/>
      <c r="L28" s="213"/>
      <c r="M28" s="221"/>
      <c r="N28" s="221"/>
      <c r="O28" s="221"/>
      <c r="P28" s="222">
        <v>196.86</v>
      </c>
      <c r="Q28" s="239"/>
      <c r="R28" s="224">
        <v>196.86</v>
      </c>
      <c r="S28" s="230"/>
      <c r="T28" s="213"/>
      <c r="U28" s="221"/>
      <c r="V28" s="221"/>
      <c r="W28" s="221"/>
      <c r="X28" s="222">
        <v>50.86</v>
      </c>
      <c r="Y28" s="239"/>
      <c r="Z28" s="224">
        <v>50.86</v>
      </c>
      <c r="AA28" s="230"/>
      <c r="AB28" s="213"/>
      <c r="AC28" s="221"/>
      <c r="AD28" s="221"/>
      <c r="AE28" s="221"/>
      <c r="AF28" s="222">
        <v>59.24</v>
      </c>
      <c r="AG28" s="239"/>
      <c r="AH28" s="224">
        <v>59.24</v>
      </c>
      <c r="AI28" s="230"/>
      <c r="AJ28" s="213"/>
      <c r="AK28" s="221"/>
      <c r="AL28" s="221"/>
      <c r="AM28" s="221"/>
      <c r="AN28" s="222">
        <v>703.42</v>
      </c>
      <c r="AO28" s="239"/>
      <c r="AP28" s="224">
        <v>703.42</v>
      </c>
      <c r="AQ28" s="230"/>
      <c r="AR28" s="213"/>
      <c r="AS28" s="221"/>
      <c r="AT28" s="221"/>
      <c r="AU28" s="221"/>
      <c r="AV28" s="222">
        <v>29.3</v>
      </c>
      <c r="AW28" s="239"/>
      <c r="AX28" s="224">
        <v>29.3</v>
      </c>
      <c r="AY28" s="230"/>
      <c r="AZ28" s="213"/>
      <c r="BA28" s="221"/>
      <c r="BB28" s="221"/>
      <c r="BC28" s="221"/>
      <c r="BD28" s="222">
        <v>49.43</v>
      </c>
      <c r="BE28" s="239"/>
      <c r="BF28" s="224">
        <v>49.43</v>
      </c>
      <c r="BG28" s="230"/>
      <c r="BH28" s="213"/>
      <c r="BI28" s="221"/>
      <c r="BJ28" s="221"/>
      <c r="BK28" s="221"/>
      <c r="BL28" s="222">
        <v>4.87</v>
      </c>
      <c r="BM28" s="239"/>
      <c r="BN28" s="224">
        <v>4.87</v>
      </c>
      <c r="BO28" s="230"/>
      <c r="BP28" s="213"/>
      <c r="BQ28" s="221"/>
      <c r="BR28" s="221"/>
      <c r="BS28" s="221"/>
      <c r="BT28" s="222">
        <v>37.200000000000003</v>
      </c>
      <c r="BU28" s="239"/>
      <c r="BV28" s="224">
        <v>37.200000000000003</v>
      </c>
      <c r="BW28" s="230"/>
      <c r="BX28" s="213"/>
      <c r="BY28" s="221"/>
      <c r="BZ28" s="221"/>
      <c r="CA28" s="221"/>
      <c r="CB28" s="222">
        <v>35.46</v>
      </c>
      <c r="CC28" s="239"/>
      <c r="CD28" s="224">
        <v>35.46</v>
      </c>
      <c r="CE28" s="230"/>
      <c r="CF28" s="213"/>
      <c r="CG28" s="221"/>
      <c r="CH28" s="221"/>
      <c r="CI28" s="221"/>
      <c r="CJ28" s="222">
        <v>61.57</v>
      </c>
      <c r="CK28" s="239"/>
      <c r="CL28" s="224">
        <v>61.57</v>
      </c>
      <c r="CM28" s="230"/>
      <c r="CN28" s="213"/>
      <c r="CO28" s="221"/>
      <c r="CP28" s="221"/>
      <c r="CQ28" s="221"/>
      <c r="CR28" s="222">
        <v>42.03</v>
      </c>
      <c r="CS28" s="239"/>
      <c r="CT28" s="224">
        <v>42.03</v>
      </c>
      <c r="CU28" s="230"/>
      <c r="CV28" s="213"/>
      <c r="CW28" s="221"/>
      <c r="CX28" s="221"/>
      <c r="CY28" s="221"/>
      <c r="CZ28" s="222">
        <v>25.46</v>
      </c>
      <c r="DA28" s="239"/>
      <c r="DB28" s="224">
        <v>25.46</v>
      </c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</row>
    <row r="29" spans="1:871" ht="12.95" customHeight="1" thickBot="1" x14ac:dyDescent="0.3">
      <c r="A29" s="463"/>
      <c r="B29" s="455" t="s">
        <v>38</v>
      </c>
      <c r="C29" s="455"/>
      <c r="D29" s="346"/>
      <c r="E29" s="347"/>
      <c r="F29" s="347"/>
      <c r="G29" s="347"/>
      <c r="H29" s="348">
        <v>46272.154000000002</v>
      </c>
      <c r="I29" s="347"/>
      <c r="J29" s="349">
        <v>46272.154000000002</v>
      </c>
      <c r="K29" s="230"/>
      <c r="L29" s="346"/>
      <c r="M29" s="347"/>
      <c r="N29" s="347"/>
      <c r="O29" s="347"/>
      <c r="P29" s="348">
        <v>73283.206000000006</v>
      </c>
      <c r="Q29" s="347"/>
      <c r="R29" s="349">
        <v>73283.206000000006</v>
      </c>
      <c r="S29" s="230"/>
      <c r="T29" s="346"/>
      <c r="U29" s="347"/>
      <c r="V29" s="347"/>
      <c r="W29" s="347"/>
      <c r="X29" s="348">
        <v>162329.73199999999</v>
      </c>
      <c r="Y29" s="347"/>
      <c r="Z29" s="349">
        <v>162329.73199999999</v>
      </c>
      <c r="AA29" s="230"/>
      <c r="AB29" s="346"/>
      <c r="AC29" s="347"/>
      <c r="AD29" s="347"/>
      <c r="AE29" s="347"/>
      <c r="AF29" s="348">
        <v>50255.411</v>
      </c>
      <c r="AG29" s="347"/>
      <c r="AH29" s="349">
        <v>50255.411</v>
      </c>
      <c r="AI29" s="230"/>
      <c r="AJ29" s="346"/>
      <c r="AK29" s="347"/>
      <c r="AL29" s="347"/>
      <c r="AM29" s="347"/>
      <c r="AN29" s="348">
        <v>85515.214999999997</v>
      </c>
      <c r="AO29" s="347"/>
      <c r="AP29" s="349">
        <v>85515.214999999997</v>
      </c>
      <c r="AQ29" s="230"/>
      <c r="AR29" s="346"/>
      <c r="AS29" s="347"/>
      <c r="AT29" s="347"/>
      <c r="AU29" s="347"/>
      <c r="AV29" s="348">
        <v>116337.09799999998</v>
      </c>
      <c r="AW29" s="347"/>
      <c r="AX29" s="349">
        <v>116337.09799999998</v>
      </c>
      <c r="AY29" s="230"/>
      <c r="AZ29" s="346"/>
      <c r="BA29" s="347"/>
      <c r="BB29" s="347"/>
      <c r="BC29" s="347"/>
      <c r="BD29" s="348">
        <v>52072.067999999999</v>
      </c>
      <c r="BE29" s="347"/>
      <c r="BF29" s="349">
        <v>52072.067999999999</v>
      </c>
      <c r="BG29" s="230"/>
      <c r="BH29" s="346"/>
      <c r="BI29" s="347"/>
      <c r="BJ29" s="347"/>
      <c r="BK29" s="347"/>
      <c r="BL29" s="348">
        <v>59432.618000000002</v>
      </c>
      <c r="BM29" s="347"/>
      <c r="BN29" s="349">
        <v>59432.618000000002</v>
      </c>
      <c r="BO29" s="230"/>
      <c r="BP29" s="346"/>
      <c r="BQ29" s="347"/>
      <c r="BR29" s="347"/>
      <c r="BS29" s="347"/>
      <c r="BT29" s="348">
        <v>62445.151999999995</v>
      </c>
      <c r="BU29" s="347"/>
      <c r="BV29" s="349">
        <v>62445.151999999995</v>
      </c>
      <c r="BW29" s="230"/>
      <c r="BX29" s="346"/>
      <c r="BY29" s="347"/>
      <c r="BZ29" s="347"/>
      <c r="CA29" s="347"/>
      <c r="CB29" s="348">
        <v>49185.767999999996</v>
      </c>
      <c r="CC29" s="347"/>
      <c r="CD29" s="349">
        <v>49185.767999999996</v>
      </c>
      <c r="CE29" s="230"/>
      <c r="CF29" s="346"/>
      <c r="CG29" s="347"/>
      <c r="CH29" s="347"/>
      <c r="CI29" s="347"/>
      <c r="CJ29" s="348">
        <v>24541.487000000001</v>
      </c>
      <c r="CK29" s="347"/>
      <c r="CL29" s="349">
        <v>24541.487000000001</v>
      </c>
      <c r="CM29" s="230"/>
      <c r="CN29" s="346"/>
      <c r="CO29" s="347"/>
      <c r="CP29" s="347"/>
      <c r="CQ29" s="347"/>
      <c r="CR29" s="348">
        <v>83205.050999999992</v>
      </c>
      <c r="CS29" s="347"/>
      <c r="CT29" s="349">
        <v>83205.050999999992</v>
      </c>
      <c r="CU29" s="230"/>
      <c r="CV29" s="346"/>
      <c r="CW29" s="347"/>
      <c r="CX29" s="347"/>
      <c r="CY29" s="347"/>
      <c r="CZ29" s="348">
        <v>62846.043999999994</v>
      </c>
      <c r="DA29" s="347"/>
      <c r="DB29" s="349">
        <v>62846.043999999994</v>
      </c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</row>
    <row r="30" spans="1:871" s="254" customFormat="1" ht="23.25" customHeight="1" x14ac:dyDescent="0.25">
      <c r="A30" s="480" t="s">
        <v>39</v>
      </c>
      <c r="B30" s="483" t="s">
        <v>40</v>
      </c>
      <c r="C30" s="484"/>
      <c r="D30" s="355">
        <v>1294</v>
      </c>
      <c r="E30" s="356">
        <v>5142.8639000000003</v>
      </c>
      <c r="F30" s="357"/>
      <c r="G30" s="357"/>
      <c r="H30" s="358"/>
      <c r="I30" s="359">
        <v>15428.566939999999</v>
      </c>
      <c r="J30" s="253">
        <v>20571.430840000001</v>
      </c>
      <c r="K30" s="232"/>
      <c r="L30" s="355">
        <v>837</v>
      </c>
      <c r="M30" s="356">
        <v>2598.9412299999999</v>
      </c>
      <c r="N30" s="357"/>
      <c r="O30" s="357"/>
      <c r="P30" s="358"/>
      <c r="Q30" s="359">
        <v>7798.1617200000001</v>
      </c>
      <c r="R30" s="253">
        <v>10397.102949999999</v>
      </c>
      <c r="S30" s="232"/>
      <c r="T30" s="355">
        <v>5956</v>
      </c>
      <c r="U30" s="356">
        <v>24349.179059999999</v>
      </c>
      <c r="V30" s="357"/>
      <c r="W30" s="357"/>
      <c r="X30" s="358"/>
      <c r="Y30" s="359">
        <v>73047.436099999992</v>
      </c>
      <c r="Z30" s="253">
        <v>97396.615160000001</v>
      </c>
      <c r="AA30" s="232"/>
      <c r="AB30" s="355">
        <v>291</v>
      </c>
      <c r="AC30" s="356">
        <v>1045.6703199999999</v>
      </c>
      <c r="AD30" s="357"/>
      <c r="AE30" s="357"/>
      <c r="AF30" s="358"/>
      <c r="AG30" s="359">
        <v>3137.0066000000002</v>
      </c>
      <c r="AH30" s="253">
        <v>4182.6769199999999</v>
      </c>
      <c r="AI30" s="232"/>
      <c r="AJ30" s="355">
        <v>979</v>
      </c>
      <c r="AK30" s="356">
        <v>2373.68138</v>
      </c>
      <c r="AL30" s="357"/>
      <c r="AM30" s="357"/>
      <c r="AN30" s="358"/>
      <c r="AO30" s="359">
        <v>7121.02675</v>
      </c>
      <c r="AP30" s="253">
        <v>9494.7081300000009</v>
      </c>
      <c r="AQ30" s="232"/>
      <c r="AR30" s="355">
        <v>846</v>
      </c>
      <c r="AS30" s="356">
        <v>1335.4099899999999</v>
      </c>
      <c r="AT30" s="357"/>
      <c r="AU30" s="357"/>
      <c r="AV30" s="358"/>
      <c r="AW30" s="359">
        <v>4006.21839</v>
      </c>
      <c r="AX30" s="253">
        <v>5341.6283800000001</v>
      </c>
      <c r="AY30" s="232"/>
      <c r="AZ30" s="355">
        <v>504</v>
      </c>
      <c r="BA30" s="356">
        <v>1548.40771</v>
      </c>
      <c r="BB30" s="357"/>
      <c r="BC30" s="357"/>
      <c r="BD30" s="358"/>
      <c r="BE30" s="359">
        <v>4645.2145099999998</v>
      </c>
      <c r="BF30" s="253">
        <v>6193.6222199999993</v>
      </c>
      <c r="BG30" s="232"/>
      <c r="BH30" s="355">
        <v>1681</v>
      </c>
      <c r="BI30" s="356">
        <v>5326.0731699999997</v>
      </c>
      <c r="BJ30" s="357"/>
      <c r="BK30" s="357"/>
      <c r="BL30" s="358"/>
      <c r="BM30" s="359">
        <v>15978.189249999999</v>
      </c>
      <c r="BN30" s="253">
        <v>21304.262420000003</v>
      </c>
      <c r="BO30" s="232"/>
      <c r="BP30" s="355">
        <v>2125</v>
      </c>
      <c r="BQ30" s="356">
        <v>10340.435130000002</v>
      </c>
      <c r="BR30" s="357"/>
      <c r="BS30" s="357"/>
      <c r="BT30" s="358"/>
      <c r="BU30" s="359">
        <v>31021.276129999998</v>
      </c>
      <c r="BV30" s="253">
        <v>41361.711259999996</v>
      </c>
      <c r="BW30" s="232"/>
      <c r="BX30" s="355">
        <v>1563</v>
      </c>
      <c r="BY30" s="356">
        <v>5082.2166699999998</v>
      </c>
      <c r="BZ30" s="357"/>
      <c r="CA30" s="357"/>
      <c r="CB30" s="358"/>
      <c r="CC30" s="359">
        <v>15246.6203</v>
      </c>
      <c r="CD30" s="253">
        <v>20328.83697</v>
      </c>
      <c r="CE30" s="232"/>
      <c r="CF30" s="355">
        <v>416</v>
      </c>
      <c r="CG30" s="356">
        <v>1762.2096999999999</v>
      </c>
      <c r="CH30" s="357"/>
      <c r="CI30" s="357"/>
      <c r="CJ30" s="358"/>
      <c r="CK30" s="359">
        <v>5286.6221999999998</v>
      </c>
      <c r="CL30" s="253">
        <v>7048.8319000000001</v>
      </c>
      <c r="CM30" s="232"/>
      <c r="CN30" s="355">
        <v>1840</v>
      </c>
      <c r="CO30" s="356">
        <v>5559.2251900000001</v>
      </c>
      <c r="CP30" s="357"/>
      <c r="CQ30" s="357"/>
      <c r="CR30" s="358"/>
      <c r="CS30" s="359">
        <v>16677.644</v>
      </c>
      <c r="CT30" s="253">
        <v>22236.869190000001</v>
      </c>
      <c r="CU30" s="232"/>
      <c r="CV30" s="355">
        <v>563</v>
      </c>
      <c r="CW30" s="356">
        <v>1312.2568899999999</v>
      </c>
      <c r="CX30" s="357"/>
      <c r="CY30" s="357"/>
      <c r="CZ30" s="358"/>
      <c r="DA30" s="359">
        <v>3936.7615599999999</v>
      </c>
      <c r="DB30" s="253">
        <v>5249.0184500000005</v>
      </c>
      <c r="AFT30" s="143"/>
    </row>
    <row r="31" spans="1:871" s="265" customFormat="1" ht="24" customHeight="1" x14ac:dyDescent="0.25">
      <c r="A31" s="481"/>
      <c r="B31" s="485" t="s">
        <v>41</v>
      </c>
      <c r="C31" s="486"/>
      <c r="D31" s="258">
        <v>199</v>
      </c>
      <c r="E31" s="259">
        <v>233.04</v>
      </c>
      <c r="F31" s="259"/>
      <c r="G31" s="259"/>
      <c r="H31" s="255"/>
      <c r="I31" s="255">
        <v>723.76</v>
      </c>
      <c r="J31" s="256">
        <v>956.8</v>
      </c>
      <c r="K31" s="257">
        <v>1</v>
      </c>
      <c r="L31" s="258">
        <v>347</v>
      </c>
      <c r="M31" s="259">
        <v>242.78</v>
      </c>
      <c r="N31" s="259"/>
      <c r="O31" s="259"/>
      <c r="P31" s="255"/>
      <c r="Q31" s="255">
        <v>728.35</v>
      </c>
      <c r="R31" s="256">
        <v>971.13</v>
      </c>
      <c r="S31" s="257">
        <v>1</v>
      </c>
      <c r="T31" s="258">
        <v>200</v>
      </c>
      <c r="U31" s="259">
        <v>127.41</v>
      </c>
      <c r="V31" s="259"/>
      <c r="W31" s="259"/>
      <c r="X31" s="255"/>
      <c r="Y31" s="255">
        <v>385.98</v>
      </c>
      <c r="Z31" s="256">
        <v>513.39</v>
      </c>
      <c r="AA31" s="257">
        <v>1</v>
      </c>
      <c r="AB31" s="258">
        <v>361</v>
      </c>
      <c r="AC31" s="259">
        <v>395.09</v>
      </c>
      <c r="AD31" s="259"/>
      <c r="AE31" s="259"/>
      <c r="AF31" s="255"/>
      <c r="AG31" s="255">
        <v>1185.28</v>
      </c>
      <c r="AH31" s="256">
        <v>1580.37</v>
      </c>
      <c r="AI31" s="257">
        <v>1</v>
      </c>
      <c r="AJ31" s="258">
        <v>194</v>
      </c>
      <c r="AK31" s="259">
        <v>120.87</v>
      </c>
      <c r="AL31" s="259"/>
      <c r="AM31" s="259"/>
      <c r="AN31" s="255"/>
      <c r="AO31" s="255">
        <v>635.9</v>
      </c>
      <c r="AP31" s="256">
        <v>756.77</v>
      </c>
      <c r="AQ31" s="257">
        <v>1</v>
      </c>
      <c r="AR31" s="258">
        <v>410</v>
      </c>
      <c r="AS31" s="259">
        <v>147.88</v>
      </c>
      <c r="AT31" s="259"/>
      <c r="AU31" s="259"/>
      <c r="AV31" s="255"/>
      <c r="AW31" s="255">
        <v>445.97</v>
      </c>
      <c r="AX31" s="256">
        <v>593.85</v>
      </c>
      <c r="AY31" s="257">
        <v>1</v>
      </c>
      <c r="AZ31" s="258">
        <v>228</v>
      </c>
      <c r="BA31" s="259">
        <v>247.78</v>
      </c>
      <c r="BB31" s="259"/>
      <c r="BC31" s="259"/>
      <c r="BD31" s="255"/>
      <c r="BE31" s="255">
        <v>743.35</v>
      </c>
      <c r="BF31" s="256">
        <v>991.13</v>
      </c>
      <c r="BG31" s="257">
        <v>1</v>
      </c>
      <c r="BH31" s="258">
        <v>148</v>
      </c>
      <c r="BI31" s="259">
        <v>49.62</v>
      </c>
      <c r="BJ31" s="259"/>
      <c r="BK31" s="259"/>
      <c r="BL31" s="255"/>
      <c r="BM31" s="255">
        <v>303.31</v>
      </c>
      <c r="BN31" s="256">
        <v>352.93</v>
      </c>
      <c r="BO31" s="257">
        <v>1</v>
      </c>
      <c r="BP31" s="258">
        <v>678</v>
      </c>
      <c r="BQ31" s="259">
        <v>415.63</v>
      </c>
      <c r="BR31" s="259"/>
      <c r="BS31" s="259"/>
      <c r="BT31" s="255"/>
      <c r="BU31" s="255">
        <v>1246.8900000000001</v>
      </c>
      <c r="BV31" s="256">
        <v>1662.52</v>
      </c>
      <c r="BW31" s="257">
        <v>1</v>
      </c>
      <c r="BX31" s="258">
        <v>281</v>
      </c>
      <c r="BY31" s="259">
        <v>287.39</v>
      </c>
      <c r="BZ31" s="259"/>
      <c r="CA31" s="259"/>
      <c r="CB31" s="255"/>
      <c r="CC31" s="255">
        <v>919.32</v>
      </c>
      <c r="CD31" s="256">
        <v>1206.71</v>
      </c>
      <c r="CE31" s="257">
        <v>1</v>
      </c>
      <c r="CF31" s="258">
        <v>205</v>
      </c>
      <c r="CG31" s="259">
        <v>299.3</v>
      </c>
      <c r="CH31" s="259"/>
      <c r="CI31" s="259"/>
      <c r="CJ31" s="255"/>
      <c r="CK31" s="255">
        <v>897.9</v>
      </c>
      <c r="CL31" s="256">
        <v>1197.2</v>
      </c>
      <c r="CM31" s="257">
        <v>1</v>
      </c>
      <c r="CN31" s="258">
        <v>139</v>
      </c>
      <c r="CO31" s="259">
        <v>70.680000000000007</v>
      </c>
      <c r="CP31" s="259"/>
      <c r="CQ31" s="259"/>
      <c r="CR31" s="255"/>
      <c r="CS31" s="255">
        <v>243.61</v>
      </c>
      <c r="CT31" s="256">
        <v>314.29000000000002</v>
      </c>
      <c r="CU31" s="257">
        <v>1</v>
      </c>
      <c r="CV31" s="258">
        <v>39</v>
      </c>
      <c r="CW31" s="259">
        <v>20.45</v>
      </c>
      <c r="CX31" s="259"/>
      <c r="CY31" s="259"/>
      <c r="CZ31" s="255"/>
      <c r="DA31" s="255">
        <v>61.37</v>
      </c>
      <c r="DB31" s="256">
        <v>81.819999999999993</v>
      </c>
      <c r="AFT31" s="208"/>
    </row>
    <row r="32" spans="1:871" s="265" customFormat="1" ht="19.5" customHeight="1" x14ac:dyDescent="0.25">
      <c r="A32" s="481"/>
      <c r="B32" s="487" t="s">
        <v>42</v>
      </c>
      <c r="C32" s="266" t="s">
        <v>43</v>
      </c>
      <c r="D32" s="267">
        <v>81</v>
      </c>
      <c r="E32" s="268">
        <v>262.37</v>
      </c>
      <c r="F32" s="268"/>
      <c r="G32" s="268"/>
      <c r="H32" s="269"/>
      <c r="I32" s="269">
        <v>787.13</v>
      </c>
      <c r="J32" s="256">
        <v>1049.5</v>
      </c>
      <c r="K32" s="257">
        <v>1</v>
      </c>
      <c r="L32" s="267">
        <v>161</v>
      </c>
      <c r="M32" s="268">
        <v>401.44</v>
      </c>
      <c r="N32" s="268"/>
      <c r="O32" s="268"/>
      <c r="P32" s="269"/>
      <c r="Q32" s="269">
        <v>4972.66</v>
      </c>
      <c r="R32" s="256">
        <v>5374.0999999999995</v>
      </c>
      <c r="S32" s="257">
        <v>1</v>
      </c>
      <c r="T32" s="267">
        <v>125</v>
      </c>
      <c r="U32" s="268">
        <v>263.52999999999997</v>
      </c>
      <c r="V32" s="268"/>
      <c r="W32" s="268"/>
      <c r="X32" s="269"/>
      <c r="Y32" s="269">
        <v>790.59</v>
      </c>
      <c r="Z32" s="256">
        <v>1054.1199999999999</v>
      </c>
      <c r="AA32" s="257">
        <v>1</v>
      </c>
      <c r="AB32" s="267">
        <v>93</v>
      </c>
      <c r="AC32" s="268">
        <v>4.53</v>
      </c>
      <c r="AD32" s="268"/>
      <c r="AE32" s="268"/>
      <c r="AF32" s="269"/>
      <c r="AG32" s="269">
        <v>4910.3500000000004</v>
      </c>
      <c r="AH32" s="256">
        <v>4914.88</v>
      </c>
      <c r="AI32" s="257">
        <v>1</v>
      </c>
      <c r="AJ32" s="267">
        <v>147</v>
      </c>
      <c r="AK32" s="268">
        <v>532.55999999999995</v>
      </c>
      <c r="AL32" s="268"/>
      <c r="AM32" s="268"/>
      <c r="AN32" s="269"/>
      <c r="AO32" s="269">
        <v>1597.69</v>
      </c>
      <c r="AP32" s="256">
        <v>2130.25</v>
      </c>
      <c r="AQ32" s="257">
        <v>1</v>
      </c>
      <c r="AR32" s="267">
        <v>254</v>
      </c>
      <c r="AS32" s="268">
        <v>1467.44</v>
      </c>
      <c r="AT32" s="268"/>
      <c r="AU32" s="268"/>
      <c r="AV32" s="269"/>
      <c r="AW32" s="269">
        <v>4402.34</v>
      </c>
      <c r="AX32" s="256">
        <v>5869.7800000000007</v>
      </c>
      <c r="AY32" s="257">
        <v>1</v>
      </c>
      <c r="AZ32" s="267">
        <v>103</v>
      </c>
      <c r="BA32" s="268">
        <v>45.82</v>
      </c>
      <c r="BB32" s="268"/>
      <c r="BC32" s="268"/>
      <c r="BD32" s="269"/>
      <c r="BE32" s="269">
        <v>3034.72</v>
      </c>
      <c r="BF32" s="256">
        <v>3080.54</v>
      </c>
      <c r="BG32" s="257">
        <v>1</v>
      </c>
      <c r="BH32" s="267">
        <v>161</v>
      </c>
      <c r="BI32" s="268">
        <v>345.78</v>
      </c>
      <c r="BJ32" s="268"/>
      <c r="BK32" s="268"/>
      <c r="BL32" s="269"/>
      <c r="BM32" s="269">
        <v>1037.3499999999999</v>
      </c>
      <c r="BN32" s="256">
        <v>1383.1299999999999</v>
      </c>
      <c r="BO32" s="257">
        <v>1</v>
      </c>
      <c r="BP32" s="267">
        <v>122</v>
      </c>
      <c r="BQ32" s="268">
        <v>231.05</v>
      </c>
      <c r="BR32" s="268"/>
      <c r="BS32" s="268"/>
      <c r="BT32" s="269"/>
      <c r="BU32" s="269">
        <v>774.3</v>
      </c>
      <c r="BV32" s="256">
        <v>1005.3499999999999</v>
      </c>
      <c r="BW32" s="257">
        <v>1</v>
      </c>
      <c r="BX32" s="267">
        <v>49</v>
      </c>
      <c r="BY32" s="268">
        <v>82.97</v>
      </c>
      <c r="BZ32" s="268"/>
      <c r="CA32" s="268"/>
      <c r="CB32" s="269"/>
      <c r="CC32" s="269">
        <v>248.91</v>
      </c>
      <c r="CD32" s="256">
        <v>331.88</v>
      </c>
      <c r="CE32" s="257">
        <v>1</v>
      </c>
      <c r="CF32" s="267">
        <v>46</v>
      </c>
      <c r="CG32" s="268">
        <v>14.3</v>
      </c>
      <c r="CH32" s="268"/>
      <c r="CI32" s="268"/>
      <c r="CJ32" s="269"/>
      <c r="CK32" s="269">
        <v>1220.6300000000001</v>
      </c>
      <c r="CL32" s="256">
        <v>1234.93</v>
      </c>
      <c r="CM32" s="257">
        <v>1</v>
      </c>
      <c r="CN32" s="267">
        <v>143</v>
      </c>
      <c r="CO32" s="268">
        <v>381.69</v>
      </c>
      <c r="CP32" s="268"/>
      <c r="CQ32" s="268"/>
      <c r="CR32" s="269"/>
      <c r="CS32" s="269">
        <v>1145.08</v>
      </c>
      <c r="CT32" s="256">
        <v>1526.77</v>
      </c>
      <c r="CU32" s="257">
        <v>1</v>
      </c>
      <c r="CV32" s="267">
        <v>134</v>
      </c>
      <c r="CW32" s="268">
        <v>370.8</v>
      </c>
      <c r="CX32" s="268"/>
      <c r="CY32" s="268"/>
      <c r="CZ32" s="269"/>
      <c r="DA32" s="269">
        <v>1112.42</v>
      </c>
      <c r="DB32" s="256">
        <v>1483.22</v>
      </c>
      <c r="AFT32" s="208"/>
    </row>
    <row r="33" spans="1:852" s="265" customFormat="1" ht="18" customHeight="1" x14ac:dyDescent="0.25">
      <c r="A33" s="481"/>
      <c r="B33" s="487"/>
      <c r="C33" s="271" t="s">
        <v>44</v>
      </c>
      <c r="D33" s="258">
        <v>150</v>
      </c>
      <c r="E33" s="259">
        <v>0</v>
      </c>
      <c r="F33" s="259"/>
      <c r="G33" s="259"/>
      <c r="H33" s="255"/>
      <c r="I33" s="255">
        <v>225.51</v>
      </c>
      <c r="J33" s="256">
        <v>225.51</v>
      </c>
      <c r="K33" s="257">
        <v>1</v>
      </c>
      <c r="L33" s="258">
        <v>260</v>
      </c>
      <c r="M33" s="259">
        <v>0</v>
      </c>
      <c r="N33" s="259"/>
      <c r="O33" s="259"/>
      <c r="P33" s="255"/>
      <c r="Q33" s="255">
        <v>340.38</v>
      </c>
      <c r="R33" s="256">
        <v>340.38</v>
      </c>
      <c r="S33" s="257">
        <v>1</v>
      </c>
      <c r="T33" s="258">
        <v>446</v>
      </c>
      <c r="U33" s="259">
        <v>0</v>
      </c>
      <c r="V33" s="259"/>
      <c r="W33" s="259"/>
      <c r="X33" s="255"/>
      <c r="Y33" s="255">
        <v>731.87</v>
      </c>
      <c r="Z33" s="256">
        <v>731.87</v>
      </c>
      <c r="AA33" s="257">
        <v>1</v>
      </c>
      <c r="AB33" s="258">
        <v>128</v>
      </c>
      <c r="AC33" s="259">
        <v>0</v>
      </c>
      <c r="AD33" s="259"/>
      <c r="AE33" s="259"/>
      <c r="AF33" s="255"/>
      <c r="AG33" s="255">
        <v>90.28</v>
      </c>
      <c r="AH33" s="256">
        <v>90.28</v>
      </c>
      <c r="AI33" s="257">
        <v>1</v>
      </c>
      <c r="AJ33" s="258">
        <v>301</v>
      </c>
      <c r="AK33" s="259">
        <v>0</v>
      </c>
      <c r="AL33" s="259"/>
      <c r="AM33" s="259"/>
      <c r="AN33" s="255"/>
      <c r="AO33" s="255">
        <v>524.75</v>
      </c>
      <c r="AP33" s="256">
        <v>524.75</v>
      </c>
      <c r="AQ33" s="257">
        <v>1</v>
      </c>
      <c r="AR33" s="258">
        <v>620</v>
      </c>
      <c r="AS33" s="259">
        <v>0</v>
      </c>
      <c r="AT33" s="259"/>
      <c r="AU33" s="259"/>
      <c r="AV33" s="255"/>
      <c r="AW33" s="255">
        <v>1118.3</v>
      </c>
      <c r="AX33" s="256">
        <v>1118.3</v>
      </c>
      <c r="AY33" s="257">
        <v>1</v>
      </c>
      <c r="AZ33" s="258">
        <v>160</v>
      </c>
      <c r="BA33" s="259">
        <v>0</v>
      </c>
      <c r="BB33" s="259"/>
      <c r="BC33" s="259"/>
      <c r="BD33" s="255"/>
      <c r="BE33" s="255">
        <v>116</v>
      </c>
      <c r="BF33" s="256">
        <v>116</v>
      </c>
      <c r="BG33" s="257">
        <v>1</v>
      </c>
      <c r="BH33" s="258">
        <v>197</v>
      </c>
      <c r="BI33" s="259">
        <v>0</v>
      </c>
      <c r="BJ33" s="259"/>
      <c r="BK33" s="259"/>
      <c r="BL33" s="255"/>
      <c r="BM33" s="255">
        <v>274.49</v>
      </c>
      <c r="BN33" s="256">
        <v>274.49</v>
      </c>
      <c r="BO33" s="257">
        <v>1</v>
      </c>
      <c r="BP33" s="258">
        <v>224</v>
      </c>
      <c r="BQ33" s="259">
        <v>0</v>
      </c>
      <c r="BR33" s="259"/>
      <c r="BS33" s="259"/>
      <c r="BT33" s="255"/>
      <c r="BU33" s="255">
        <v>396.43</v>
      </c>
      <c r="BV33" s="256">
        <v>396.43</v>
      </c>
      <c r="BW33" s="257">
        <v>1</v>
      </c>
      <c r="BX33" s="258">
        <v>102</v>
      </c>
      <c r="BY33" s="259">
        <v>0</v>
      </c>
      <c r="BZ33" s="259"/>
      <c r="CA33" s="259"/>
      <c r="CB33" s="255"/>
      <c r="CC33" s="255">
        <v>167.71</v>
      </c>
      <c r="CD33" s="256">
        <v>167.71</v>
      </c>
      <c r="CE33" s="257">
        <v>1</v>
      </c>
      <c r="CF33" s="258">
        <v>104</v>
      </c>
      <c r="CG33" s="259">
        <v>0</v>
      </c>
      <c r="CH33" s="259"/>
      <c r="CI33" s="259"/>
      <c r="CJ33" s="255"/>
      <c r="CK33" s="255">
        <v>103.21</v>
      </c>
      <c r="CL33" s="256">
        <v>103.21</v>
      </c>
      <c r="CM33" s="257">
        <v>1</v>
      </c>
      <c r="CN33" s="258">
        <v>238</v>
      </c>
      <c r="CO33" s="259">
        <v>0</v>
      </c>
      <c r="CP33" s="259"/>
      <c r="CQ33" s="259"/>
      <c r="CR33" s="255"/>
      <c r="CS33" s="255">
        <v>373.05</v>
      </c>
      <c r="CT33" s="256">
        <v>373.05</v>
      </c>
      <c r="CU33" s="257">
        <v>1</v>
      </c>
      <c r="CV33" s="258">
        <v>183</v>
      </c>
      <c r="CW33" s="259">
        <v>0</v>
      </c>
      <c r="CX33" s="259"/>
      <c r="CY33" s="259"/>
      <c r="CZ33" s="255"/>
      <c r="DA33" s="255">
        <v>261.55</v>
      </c>
      <c r="DB33" s="256">
        <v>261.55</v>
      </c>
      <c r="AFT33" s="208"/>
    </row>
    <row r="34" spans="1:852" s="265" customFormat="1" ht="18" customHeight="1" x14ac:dyDescent="0.25">
      <c r="A34" s="481"/>
      <c r="B34" s="319" t="s">
        <v>140</v>
      </c>
      <c r="C34" s="271"/>
      <c r="D34" s="258">
        <v>19</v>
      </c>
      <c r="E34" s="259">
        <v>55.26</v>
      </c>
      <c r="F34" s="259"/>
      <c r="G34" s="259"/>
      <c r="H34" s="255"/>
      <c r="I34" s="260"/>
      <c r="J34" s="256">
        <v>55.26</v>
      </c>
      <c r="K34" s="257"/>
      <c r="L34" s="258">
        <v>1183</v>
      </c>
      <c r="M34" s="259">
        <v>3080.96</v>
      </c>
      <c r="N34" s="259"/>
      <c r="O34" s="259"/>
      <c r="P34" s="255"/>
      <c r="Q34" s="260"/>
      <c r="R34" s="256">
        <v>3080.96</v>
      </c>
      <c r="S34" s="257"/>
      <c r="T34" s="258">
        <v>163</v>
      </c>
      <c r="U34" s="259">
        <v>447.95</v>
      </c>
      <c r="V34" s="259"/>
      <c r="W34" s="259"/>
      <c r="X34" s="255"/>
      <c r="Y34" s="260"/>
      <c r="Z34" s="256">
        <v>447.95</v>
      </c>
      <c r="AA34" s="257"/>
      <c r="AB34" s="258">
        <v>543</v>
      </c>
      <c r="AC34" s="259">
        <v>1262.33</v>
      </c>
      <c r="AD34" s="259"/>
      <c r="AE34" s="259"/>
      <c r="AF34" s="255"/>
      <c r="AG34" s="260"/>
      <c r="AH34" s="256">
        <v>1262.33</v>
      </c>
      <c r="AI34" s="257"/>
      <c r="AJ34" s="258">
        <v>58</v>
      </c>
      <c r="AK34" s="259">
        <v>131.34</v>
      </c>
      <c r="AL34" s="259"/>
      <c r="AM34" s="259"/>
      <c r="AN34" s="255"/>
      <c r="AO34" s="260"/>
      <c r="AP34" s="256">
        <v>131.34</v>
      </c>
      <c r="AQ34" s="257"/>
      <c r="AR34" s="258">
        <v>127</v>
      </c>
      <c r="AS34" s="259">
        <v>282.25</v>
      </c>
      <c r="AT34" s="259"/>
      <c r="AU34" s="259"/>
      <c r="AV34" s="255"/>
      <c r="AW34" s="260"/>
      <c r="AX34" s="256">
        <v>282.25</v>
      </c>
      <c r="AY34" s="257"/>
      <c r="AZ34" s="258">
        <v>1035</v>
      </c>
      <c r="BA34" s="259">
        <v>2634.92</v>
      </c>
      <c r="BB34" s="259"/>
      <c r="BC34" s="259"/>
      <c r="BD34" s="255"/>
      <c r="BE34" s="260"/>
      <c r="BF34" s="256">
        <v>2634.92</v>
      </c>
      <c r="BG34" s="257"/>
      <c r="BH34" s="258">
        <v>166</v>
      </c>
      <c r="BI34" s="259">
        <v>442.98</v>
      </c>
      <c r="BJ34" s="259"/>
      <c r="BK34" s="259"/>
      <c r="BL34" s="255"/>
      <c r="BM34" s="260"/>
      <c r="BN34" s="256">
        <v>442.98</v>
      </c>
      <c r="BO34" s="257"/>
      <c r="BP34" s="258">
        <v>43</v>
      </c>
      <c r="BQ34" s="259">
        <v>130.5</v>
      </c>
      <c r="BR34" s="259"/>
      <c r="BS34" s="259"/>
      <c r="BT34" s="255"/>
      <c r="BU34" s="260"/>
      <c r="BV34" s="256">
        <v>130.5</v>
      </c>
      <c r="BW34" s="257"/>
      <c r="BX34" s="258">
        <v>11</v>
      </c>
      <c r="BY34" s="259">
        <v>25</v>
      </c>
      <c r="BZ34" s="259"/>
      <c r="CA34" s="259"/>
      <c r="CB34" s="255"/>
      <c r="CC34" s="260"/>
      <c r="CD34" s="256">
        <v>25</v>
      </c>
      <c r="CE34" s="257"/>
      <c r="CF34" s="258">
        <v>112</v>
      </c>
      <c r="CG34" s="259">
        <v>253.49</v>
      </c>
      <c r="CH34" s="259"/>
      <c r="CI34" s="259"/>
      <c r="CJ34" s="255"/>
      <c r="CK34" s="260"/>
      <c r="CL34" s="256">
        <v>253.49</v>
      </c>
      <c r="CM34" s="257"/>
      <c r="CN34" s="258">
        <v>121</v>
      </c>
      <c r="CO34" s="259">
        <v>313.66000000000003</v>
      </c>
      <c r="CP34" s="259"/>
      <c r="CQ34" s="259"/>
      <c r="CR34" s="255"/>
      <c r="CS34" s="260"/>
      <c r="CT34" s="256">
        <v>313.66000000000003</v>
      </c>
      <c r="CU34" s="257"/>
      <c r="CV34" s="258">
        <v>204</v>
      </c>
      <c r="CW34" s="259">
        <v>472.92</v>
      </c>
      <c r="CX34" s="259"/>
      <c r="CY34" s="259"/>
      <c r="CZ34" s="255"/>
      <c r="DA34" s="260"/>
      <c r="DB34" s="256">
        <v>472.92</v>
      </c>
      <c r="AFT34" s="208"/>
    </row>
    <row r="35" spans="1:852" s="265" customFormat="1" ht="27" customHeight="1" x14ac:dyDescent="0.25">
      <c r="A35" s="481"/>
      <c r="B35" s="488" t="s">
        <v>45</v>
      </c>
      <c r="C35" s="488"/>
      <c r="D35" s="261">
        <v>476</v>
      </c>
      <c r="E35" s="262">
        <v>1696.41</v>
      </c>
      <c r="F35" s="262"/>
      <c r="G35" s="262"/>
      <c r="H35" s="263"/>
      <c r="I35" s="264"/>
      <c r="J35" s="256">
        <v>1696.41</v>
      </c>
      <c r="K35" s="257">
        <v>2</v>
      </c>
      <c r="L35" s="261">
        <v>531</v>
      </c>
      <c r="M35" s="262">
        <v>1749.67</v>
      </c>
      <c r="N35" s="262"/>
      <c r="O35" s="262"/>
      <c r="P35" s="263"/>
      <c r="Q35" s="264"/>
      <c r="R35" s="256">
        <v>1749.67</v>
      </c>
      <c r="S35" s="257">
        <v>2</v>
      </c>
      <c r="T35" s="261">
        <v>786</v>
      </c>
      <c r="U35" s="262">
        <v>2834.16</v>
      </c>
      <c r="V35" s="262"/>
      <c r="W35" s="262"/>
      <c r="X35" s="263"/>
      <c r="Y35" s="264"/>
      <c r="Z35" s="256">
        <v>2834.16</v>
      </c>
      <c r="AA35" s="257">
        <v>2</v>
      </c>
      <c r="AB35" s="261">
        <v>690</v>
      </c>
      <c r="AC35" s="262">
        <v>2325</v>
      </c>
      <c r="AD35" s="262"/>
      <c r="AE35" s="262"/>
      <c r="AF35" s="263"/>
      <c r="AG35" s="264"/>
      <c r="AH35" s="256">
        <v>2325</v>
      </c>
      <c r="AI35" s="257">
        <v>2</v>
      </c>
      <c r="AJ35" s="261">
        <v>440</v>
      </c>
      <c r="AK35" s="262">
        <v>1459.66</v>
      </c>
      <c r="AL35" s="262"/>
      <c r="AM35" s="262"/>
      <c r="AN35" s="263"/>
      <c r="AO35" s="264"/>
      <c r="AP35" s="256">
        <v>1459.66</v>
      </c>
      <c r="AQ35" s="257">
        <v>2</v>
      </c>
      <c r="AR35" s="261">
        <v>415</v>
      </c>
      <c r="AS35" s="262">
        <v>1391.22</v>
      </c>
      <c r="AT35" s="262"/>
      <c r="AU35" s="262"/>
      <c r="AV35" s="263"/>
      <c r="AW35" s="264"/>
      <c r="AX35" s="256">
        <v>1391.22</v>
      </c>
      <c r="AY35" s="257">
        <v>2</v>
      </c>
      <c r="AZ35" s="261">
        <v>801</v>
      </c>
      <c r="BA35" s="262">
        <v>2627.03</v>
      </c>
      <c r="BB35" s="262"/>
      <c r="BC35" s="262"/>
      <c r="BD35" s="263"/>
      <c r="BE35" s="264"/>
      <c r="BF35" s="256">
        <v>2627.03</v>
      </c>
      <c r="BG35" s="257">
        <v>2</v>
      </c>
      <c r="BH35" s="261">
        <v>280</v>
      </c>
      <c r="BI35" s="262">
        <v>949.12</v>
      </c>
      <c r="BJ35" s="262"/>
      <c r="BK35" s="262"/>
      <c r="BL35" s="263"/>
      <c r="BM35" s="264"/>
      <c r="BN35" s="256">
        <v>949.12</v>
      </c>
      <c r="BO35" s="257">
        <v>2</v>
      </c>
      <c r="BP35" s="261">
        <v>233</v>
      </c>
      <c r="BQ35" s="262">
        <v>842.76</v>
      </c>
      <c r="BR35" s="262"/>
      <c r="BS35" s="262"/>
      <c r="BT35" s="263"/>
      <c r="BU35" s="264"/>
      <c r="BV35" s="256">
        <v>842.76</v>
      </c>
      <c r="BW35" s="257">
        <v>2</v>
      </c>
      <c r="BX35" s="261">
        <v>178</v>
      </c>
      <c r="BY35" s="262">
        <v>610.76</v>
      </c>
      <c r="BZ35" s="262"/>
      <c r="CA35" s="262"/>
      <c r="CB35" s="263"/>
      <c r="CC35" s="264"/>
      <c r="CD35" s="256">
        <v>610.76</v>
      </c>
      <c r="CE35" s="257">
        <v>2</v>
      </c>
      <c r="CF35" s="261">
        <v>515</v>
      </c>
      <c r="CG35" s="262">
        <v>1680.9</v>
      </c>
      <c r="CH35" s="262"/>
      <c r="CI35" s="262"/>
      <c r="CJ35" s="263"/>
      <c r="CK35" s="264"/>
      <c r="CL35" s="256">
        <v>1680.9</v>
      </c>
      <c r="CM35" s="257">
        <v>2</v>
      </c>
      <c r="CN35" s="261">
        <v>403</v>
      </c>
      <c r="CO35" s="262">
        <v>1356.28</v>
      </c>
      <c r="CP35" s="262"/>
      <c r="CQ35" s="262"/>
      <c r="CR35" s="263"/>
      <c r="CS35" s="264"/>
      <c r="CT35" s="256">
        <v>1356.28</v>
      </c>
      <c r="CU35" s="257">
        <v>2</v>
      </c>
      <c r="CV35" s="261">
        <v>251</v>
      </c>
      <c r="CW35" s="262">
        <v>872.81</v>
      </c>
      <c r="CX35" s="262"/>
      <c r="CY35" s="262"/>
      <c r="CZ35" s="263"/>
      <c r="DA35" s="264"/>
      <c r="DB35" s="256">
        <v>872.81</v>
      </c>
      <c r="AFT35" s="208"/>
    </row>
    <row r="36" spans="1:852" s="265" customFormat="1" ht="27" customHeight="1" x14ac:dyDescent="0.25">
      <c r="A36" s="481"/>
      <c r="B36" s="330" t="s">
        <v>144</v>
      </c>
      <c r="C36" s="329"/>
      <c r="D36" s="273">
        <v>124</v>
      </c>
      <c r="E36" s="274">
        <v>329.55</v>
      </c>
      <c r="F36" s="274"/>
      <c r="G36" s="274"/>
      <c r="H36" s="275"/>
      <c r="I36" s="276"/>
      <c r="J36" s="256">
        <v>329.55</v>
      </c>
      <c r="K36" s="257"/>
      <c r="L36" s="273">
        <v>52</v>
      </c>
      <c r="M36" s="274">
        <v>127.48</v>
      </c>
      <c r="N36" s="274"/>
      <c r="O36" s="274"/>
      <c r="P36" s="275"/>
      <c r="Q36" s="276"/>
      <c r="R36" s="256">
        <v>127.48</v>
      </c>
      <c r="S36" s="257"/>
      <c r="T36" s="273">
        <v>1687</v>
      </c>
      <c r="U36" s="274">
        <v>4640.12</v>
      </c>
      <c r="V36" s="274"/>
      <c r="W36" s="274"/>
      <c r="X36" s="275"/>
      <c r="Y36" s="276"/>
      <c r="Z36" s="256">
        <v>4640.12</v>
      </c>
      <c r="AA36" s="257"/>
      <c r="AB36" s="273">
        <v>152</v>
      </c>
      <c r="AC36" s="274">
        <v>386.19</v>
      </c>
      <c r="AD36" s="274"/>
      <c r="AE36" s="274"/>
      <c r="AF36" s="275"/>
      <c r="AG36" s="276"/>
      <c r="AH36" s="256">
        <v>386.19</v>
      </c>
      <c r="AI36" s="257"/>
      <c r="AJ36" s="273">
        <v>207</v>
      </c>
      <c r="AK36" s="274">
        <v>515.67999999999995</v>
      </c>
      <c r="AL36" s="274"/>
      <c r="AM36" s="274"/>
      <c r="AN36" s="275"/>
      <c r="AO36" s="276"/>
      <c r="AP36" s="256">
        <v>515.67999999999995</v>
      </c>
      <c r="AQ36" s="257"/>
      <c r="AR36" s="273">
        <v>297</v>
      </c>
      <c r="AS36" s="274">
        <v>739.66</v>
      </c>
      <c r="AT36" s="274"/>
      <c r="AU36" s="274"/>
      <c r="AV36" s="275"/>
      <c r="AW36" s="276"/>
      <c r="AX36" s="256">
        <v>739.66</v>
      </c>
      <c r="AY36" s="257"/>
      <c r="AZ36" s="273">
        <v>88</v>
      </c>
      <c r="BA36" s="274">
        <v>201.67</v>
      </c>
      <c r="BB36" s="274"/>
      <c r="BC36" s="274"/>
      <c r="BD36" s="275"/>
      <c r="BE36" s="276"/>
      <c r="BF36" s="256">
        <v>201.67</v>
      </c>
      <c r="BG36" s="257"/>
      <c r="BH36" s="273">
        <v>436</v>
      </c>
      <c r="BI36" s="274">
        <v>1105.03</v>
      </c>
      <c r="BJ36" s="274"/>
      <c r="BK36" s="274"/>
      <c r="BL36" s="275"/>
      <c r="BM36" s="276"/>
      <c r="BN36" s="256">
        <v>1105.03</v>
      </c>
      <c r="BO36" s="257"/>
      <c r="BP36" s="273">
        <v>768</v>
      </c>
      <c r="BQ36" s="274">
        <v>2209.81</v>
      </c>
      <c r="BR36" s="274"/>
      <c r="BS36" s="274"/>
      <c r="BT36" s="275"/>
      <c r="BU36" s="276"/>
      <c r="BV36" s="256">
        <v>2209.81</v>
      </c>
      <c r="BW36" s="257"/>
      <c r="BX36" s="273">
        <v>251</v>
      </c>
      <c r="BY36" s="274">
        <v>607.67999999999995</v>
      </c>
      <c r="BZ36" s="274"/>
      <c r="CA36" s="274"/>
      <c r="CB36" s="275"/>
      <c r="CC36" s="276"/>
      <c r="CD36" s="256">
        <v>607.67999999999995</v>
      </c>
      <c r="CE36" s="257"/>
      <c r="CF36" s="273">
        <v>69</v>
      </c>
      <c r="CG36" s="274">
        <v>180.19</v>
      </c>
      <c r="CH36" s="274"/>
      <c r="CI36" s="274"/>
      <c r="CJ36" s="275"/>
      <c r="CK36" s="276"/>
      <c r="CL36" s="256">
        <v>180.19</v>
      </c>
      <c r="CM36" s="257"/>
      <c r="CN36" s="273">
        <v>425</v>
      </c>
      <c r="CO36" s="274">
        <v>1118.31</v>
      </c>
      <c r="CP36" s="274"/>
      <c r="CQ36" s="274"/>
      <c r="CR36" s="275"/>
      <c r="CS36" s="276"/>
      <c r="CT36" s="256">
        <v>1118.31</v>
      </c>
      <c r="CU36" s="257"/>
      <c r="CV36" s="273">
        <v>153</v>
      </c>
      <c r="CW36" s="274">
        <v>407.7</v>
      </c>
      <c r="CX36" s="274"/>
      <c r="CY36" s="274"/>
      <c r="CZ36" s="275"/>
      <c r="DA36" s="276"/>
      <c r="DB36" s="256">
        <v>407.7</v>
      </c>
      <c r="AFT36" s="208"/>
    </row>
    <row r="37" spans="1:852" s="265" customFormat="1" ht="12.75" customHeight="1" x14ac:dyDescent="0.25">
      <c r="A37" s="481"/>
      <c r="B37" s="489" t="s">
        <v>46</v>
      </c>
      <c r="C37" s="272" t="s">
        <v>47</v>
      </c>
      <c r="D37" s="273">
        <v>49</v>
      </c>
      <c r="E37" s="274">
        <v>473</v>
      </c>
      <c r="F37" s="274"/>
      <c r="G37" s="274"/>
      <c r="H37" s="275"/>
      <c r="I37" s="276">
        <v>1407</v>
      </c>
      <c r="J37" s="256">
        <v>1880</v>
      </c>
      <c r="K37" s="218"/>
      <c r="L37" s="273">
        <v>38</v>
      </c>
      <c r="M37" s="274">
        <v>265.62</v>
      </c>
      <c r="N37" s="274"/>
      <c r="O37" s="274"/>
      <c r="P37" s="275"/>
      <c r="Q37" s="276">
        <v>1062.48</v>
      </c>
      <c r="R37" s="256">
        <v>1328.1</v>
      </c>
      <c r="S37" s="218"/>
      <c r="T37" s="273">
        <v>158</v>
      </c>
      <c r="U37" s="274">
        <v>1365.54</v>
      </c>
      <c r="V37" s="274"/>
      <c r="W37" s="274"/>
      <c r="X37" s="275"/>
      <c r="Y37" s="276">
        <v>5314.96</v>
      </c>
      <c r="Z37" s="256">
        <v>6680.5</v>
      </c>
      <c r="AA37" s="218"/>
      <c r="AB37" s="273">
        <v>45</v>
      </c>
      <c r="AC37" s="274">
        <v>326.12</v>
      </c>
      <c r="AD37" s="274"/>
      <c r="AE37" s="274"/>
      <c r="AF37" s="275"/>
      <c r="AG37" s="276">
        <v>1161.28</v>
      </c>
      <c r="AH37" s="256">
        <v>1487.4</v>
      </c>
      <c r="AI37" s="218"/>
      <c r="AJ37" s="273">
        <v>44</v>
      </c>
      <c r="AK37" s="274">
        <v>351.88</v>
      </c>
      <c r="AL37" s="274"/>
      <c r="AM37" s="274"/>
      <c r="AN37" s="275"/>
      <c r="AO37" s="276">
        <v>1095.52</v>
      </c>
      <c r="AP37" s="256">
        <v>1447.4</v>
      </c>
      <c r="AQ37" s="218"/>
      <c r="AR37" s="273">
        <v>77</v>
      </c>
      <c r="AS37" s="274">
        <v>560.39</v>
      </c>
      <c r="AT37" s="274"/>
      <c r="AU37" s="274"/>
      <c r="AV37" s="275"/>
      <c r="AW37" s="276">
        <v>1953.56</v>
      </c>
      <c r="AX37" s="256">
        <v>2513.9499999999998</v>
      </c>
      <c r="AY37" s="218"/>
      <c r="AZ37" s="273">
        <v>43</v>
      </c>
      <c r="BA37" s="274">
        <v>334.12</v>
      </c>
      <c r="BB37" s="274"/>
      <c r="BC37" s="274"/>
      <c r="BD37" s="275"/>
      <c r="BE37" s="276">
        <v>1050.8800000000001</v>
      </c>
      <c r="BF37" s="256">
        <v>1385</v>
      </c>
      <c r="BG37" s="218"/>
      <c r="BH37" s="273">
        <v>43</v>
      </c>
      <c r="BI37" s="274">
        <v>290.08</v>
      </c>
      <c r="BJ37" s="274"/>
      <c r="BK37" s="274"/>
      <c r="BL37" s="275"/>
      <c r="BM37" s="276">
        <v>1160.32</v>
      </c>
      <c r="BN37" s="256">
        <v>1450.3999999999999</v>
      </c>
      <c r="BO37" s="218"/>
      <c r="BP37" s="273">
        <v>63</v>
      </c>
      <c r="BQ37" s="274">
        <v>592.70000000000005</v>
      </c>
      <c r="BR37" s="274"/>
      <c r="BS37" s="274"/>
      <c r="BT37" s="275"/>
      <c r="BU37" s="276">
        <v>2194</v>
      </c>
      <c r="BV37" s="256">
        <v>2786.7</v>
      </c>
      <c r="BW37" s="218"/>
      <c r="BX37" s="273">
        <v>62</v>
      </c>
      <c r="BY37" s="274">
        <v>467.58</v>
      </c>
      <c r="BZ37" s="274"/>
      <c r="CA37" s="274"/>
      <c r="CB37" s="275"/>
      <c r="CC37" s="276">
        <v>1870.32</v>
      </c>
      <c r="CD37" s="256">
        <v>2337.9</v>
      </c>
      <c r="CE37" s="218"/>
      <c r="CF37" s="273">
        <v>41</v>
      </c>
      <c r="CG37" s="274">
        <v>270.77999999999997</v>
      </c>
      <c r="CH37" s="274"/>
      <c r="CI37" s="274"/>
      <c r="CJ37" s="275"/>
      <c r="CK37" s="276">
        <v>1083.1199999999999</v>
      </c>
      <c r="CL37" s="256">
        <v>1353.8999999999999</v>
      </c>
      <c r="CM37" s="218"/>
      <c r="CN37" s="273">
        <v>71</v>
      </c>
      <c r="CO37" s="274">
        <v>532.96</v>
      </c>
      <c r="CP37" s="274"/>
      <c r="CQ37" s="274"/>
      <c r="CR37" s="275"/>
      <c r="CS37" s="276">
        <v>2021.04</v>
      </c>
      <c r="CT37" s="256">
        <v>2554</v>
      </c>
      <c r="CU37" s="218"/>
      <c r="CV37" s="273">
        <v>56</v>
      </c>
      <c r="CW37" s="274">
        <v>365.38</v>
      </c>
      <c r="CX37" s="274"/>
      <c r="CY37" s="274"/>
      <c r="CZ37" s="275"/>
      <c r="DA37" s="276">
        <v>1360.72</v>
      </c>
      <c r="DB37" s="256">
        <v>1726.1</v>
      </c>
      <c r="AFT37" s="208"/>
    </row>
    <row r="38" spans="1:852" s="265" customFormat="1" ht="12.95" customHeight="1" x14ac:dyDescent="0.25">
      <c r="A38" s="481"/>
      <c r="B38" s="481"/>
      <c r="C38" s="272" t="s">
        <v>48</v>
      </c>
      <c r="D38" s="273">
        <v>3</v>
      </c>
      <c r="E38" s="274">
        <v>60.87</v>
      </c>
      <c r="F38" s="274"/>
      <c r="G38" s="274"/>
      <c r="H38" s="275"/>
      <c r="I38" s="276"/>
      <c r="J38" s="256">
        <v>60.87</v>
      </c>
      <c r="K38" s="218"/>
      <c r="L38" s="273">
        <v>2</v>
      </c>
      <c r="M38" s="274">
        <v>48.7</v>
      </c>
      <c r="N38" s="274"/>
      <c r="O38" s="274"/>
      <c r="P38" s="275"/>
      <c r="Q38" s="276"/>
      <c r="R38" s="256">
        <v>48.7</v>
      </c>
      <c r="S38" s="218"/>
      <c r="T38" s="273">
        <v>8</v>
      </c>
      <c r="U38" s="274">
        <v>208.61</v>
      </c>
      <c r="V38" s="274"/>
      <c r="W38" s="274"/>
      <c r="X38" s="275"/>
      <c r="Y38" s="276"/>
      <c r="Z38" s="256">
        <v>208.61</v>
      </c>
      <c r="AA38" s="218"/>
      <c r="AB38" s="273">
        <v>4</v>
      </c>
      <c r="AC38" s="274">
        <v>44.1</v>
      </c>
      <c r="AD38" s="274"/>
      <c r="AE38" s="274"/>
      <c r="AF38" s="275"/>
      <c r="AG38" s="276"/>
      <c r="AH38" s="256">
        <v>44.1</v>
      </c>
      <c r="AI38" s="218"/>
      <c r="AJ38" s="273">
        <v>3</v>
      </c>
      <c r="AK38" s="274">
        <v>56.1</v>
      </c>
      <c r="AL38" s="274"/>
      <c r="AM38" s="274"/>
      <c r="AN38" s="275"/>
      <c r="AO38" s="276"/>
      <c r="AP38" s="256">
        <v>56.1</v>
      </c>
      <c r="AQ38" s="218"/>
      <c r="AR38" s="273">
        <v>5</v>
      </c>
      <c r="AS38" s="274">
        <v>91.64</v>
      </c>
      <c r="AT38" s="274"/>
      <c r="AU38" s="274"/>
      <c r="AV38" s="275"/>
      <c r="AW38" s="276"/>
      <c r="AX38" s="256">
        <v>91.64</v>
      </c>
      <c r="AY38" s="218"/>
      <c r="AZ38" s="273">
        <v>3</v>
      </c>
      <c r="BA38" s="274">
        <v>80.739999999999995</v>
      </c>
      <c r="BB38" s="274"/>
      <c r="BC38" s="274"/>
      <c r="BD38" s="275"/>
      <c r="BE38" s="276"/>
      <c r="BF38" s="256">
        <v>80.739999999999995</v>
      </c>
      <c r="BG38" s="218"/>
      <c r="BH38" s="273">
        <v>2</v>
      </c>
      <c r="BI38" s="274">
        <v>34.32</v>
      </c>
      <c r="BJ38" s="274"/>
      <c r="BK38" s="274"/>
      <c r="BL38" s="275"/>
      <c r="BM38" s="276"/>
      <c r="BN38" s="256">
        <v>34.32</v>
      </c>
      <c r="BO38" s="218"/>
      <c r="BP38" s="273">
        <v>4</v>
      </c>
      <c r="BQ38" s="274">
        <v>43.22</v>
      </c>
      <c r="BR38" s="274"/>
      <c r="BS38" s="274"/>
      <c r="BT38" s="275"/>
      <c r="BU38" s="276"/>
      <c r="BV38" s="256">
        <v>43.22</v>
      </c>
      <c r="BW38" s="218"/>
      <c r="BX38" s="273">
        <v>3</v>
      </c>
      <c r="BY38" s="274">
        <v>44.68</v>
      </c>
      <c r="BZ38" s="274"/>
      <c r="CA38" s="274"/>
      <c r="CB38" s="275"/>
      <c r="CC38" s="276"/>
      <c r="CD38" s="256">
        <v>44.68</v>
      </c>
      <c r="CE38" s="218"/>
      <c r="CF38" s="273">
        <v>2</v>
      </c>
      <c r="CG38" s="274">
        <v>37.200000000000003</v>
      </c>
      <c r="CH38" s="274"/>
      <c r="CI38" s="274"/>
      <c r="CJ38" s="275"/>
      <c r="CK38" s="276"/>
      <c r="CL38" s="256">
        <v>37.200000000000003</v>
      </c>
      <c r="CM38" s="218"/>
      <c r="CN38" s="273">
        <v>3</v>
      </c>
      <c r="CO38" s="274">
        <v>59.6</v>
      </c>
      <c r="CP38" s="274"/>
      <c r="CQ38" s="274"/>
      <c r="CR38" s="275"/>
      <c r="CS38" s="276"/>
      <c r="CT38" s="256">
        <v>59.6</v>
      </c>
      <c r="CU38" s="218"/>
      <c r="CV38" s="273">
        <v>2</v>
      </c>
      <c r="CW38" s="274">
        <v>37.619999999999997</v>
      </c>
      <c r="CX38" s="274"/>
      <c r="CY38" s="274"/>
      <c r="CZ38" s="275"/>
      <c r="DA38" s="276"/>
      <c r="DB38" s="256">
        <v>37.619999999999997</v>
      </c>
      <c r="AFT38" s="208"/>
    </row>
    <row r="39" spans="1:852" s="254" customFormat="1" ht="14.25" customHeight="1" x14ac:dyDescent="0.25">
      <c r="A39" s="481"/>
      <c r="B39" s="490"/>
      <c r="C39" s="278" t="s">
        <v>49</v>
      </c>
      <c r="D39" s="231">
        <v>52</v>
      </c>
      <c r="E39" s="226">
        <v>533.87</v>
      </c>
      <c r="F39" s="226"/>
      <c r="G39" s="226"/>
      <c r="H39" s="226"/>
      <c r="I39" s="226">
        <v>1407</v>
      </c>
      <c r="J39" s="345">
        <v>1940.87</v>
      </c>
      <c r="K39" s="230"/>
      <c r="L39" s="231">
        <v>40</v>
      </c>
      <c r="M39" s="226">
        <v>314.32</v>
      </c>
      <c r="N39" s="226"/>
      <c r="O39" s="226"/>
      <c r="P39" s="226"/>
      <c r="Q39" s="226">
        <v>1062.48</v>
      </c>
      <c r="R39" s="345">
        <v>1376.8</v>
      </c>
      <c r="S39" s="230"/>
      <c r="T39" s="231">
        <v>166</v>
      </c>
      <c r="U39" s="226">
        <v>1574.15</v>
      </c>
      <c r="V39" s="226"/>
      <c r="W39" s="226"/>
      <c r="X39" s="226"/>
      <c r="Y39" s="226">
        <v>5314.96</v>
      </c>
      <c r="Z39" s="345">
        <v>6889.1100000000006</v>
      </c>
      <c r="AA39" s="230"/>
      <c r="AB39" s="231">
        <v>49</v>
      </c>
      <c r="AC39" s="226">
        <v>370.22</v>
      </c>
      <c r="AD39" s="226"/>
      <c r="AE39" s="226"/>
      <c r="AF39" s="226"/>
      <c r="AG39" s="226">
        <v>1161.28</v>
      </c>
      <c r="AH39" s="345">
        <v>1531.5</v>
      </c>
      <c r="AI39" s="230"/>
      <c r="AJ39" s="231">
        <v>47</v>
      </c>
      <c r="AK39" s="226">
        <v>407.98</v>
      </c>
      <c r="AL39" s="226"/>
      <c r="AM39" s="226"/>
      <c r="AN39" s="226"/>
      <c r="AO39" s="226">
        <v>1095.52</v>
      </c>
      <c r="AP39" s="345">
        <v>1503.5</v>
      </c>
      <c r="AQ39" s="230"/>
      <c r="AR39" s="231">
        <v>82</v>
      </c>
      <c r="AS39" s="226">
        <v>652.03</v>
      </c>
      <c r="AT39" s="226"/>
      <c r="AU39" s="226"/>
      <c r="AV39" s="226"/>
      <c r="AW39" s="226">
        <v>1953.56</v>
      </c>
      <c r="AX39" s="345">
        <v>2605.59</v>
      </c>
      <c r="AY39" s="230"/>
      <c r="AZ39" s="231">
        <v>46</v>
      </c>
      <c r="BA39" s="226">
        <v>414.86</v>
      </c>
      <c r="BB39" s="226"/>
      <c r="BC39" s="226"/>
      <c r="BD39" s="226"/>
      <c r="BE39" s="226">
        <v>1050.8800000000001</v>
      </c>
      <c r="BF39" s="345">
        <v>1465.7400000000002</v>
      </c>
      <c r="BG39" s="230"/>
      <c r="BH39" s="231">
        <v>45</v>
      </c>
      <c r="BI39" s="226">
        <v>324.39999999999998</v>
      </c>
      <c r="BJ39" s="226"/>
      <c r="BK39" s="226"/>
      <c r="BL39" s="226"/>
      <c r="BM39" s="226">
        <v>1160.32</v>
      </c>
      <c r="BN39" s="345">
        <v>1484.7199999999998</v>
      </c>
      <c r="BO39" s="230"/>
      <c r="BP39" s="231">
        <v>67</v>
      </c>
      <c r="BQ39" s="226">
        <v>635.92000000000007</v>
      </c>
      <c r="BR39" s="226"/>
      <c r="BS39" s="226"/>
      <c r="BT39" s="226"/>
      <c r="BU39" s="226">
        <v>2194</v>
      </c>
      <c r="BV39" s="345">
        <v>2829.92</v>
      </c>
      <c r="BW39" s="230"/>
      <c r="BX39" s="231">
        <v>65</v>
      </c>
      <c r="BY39" s="226">
        <v>512.26</v>
      </c>
      <c r="BZ39" s="226"/>
      <c r="CA39" s="226"/>
      <c r="CB39" s="226"/>
      <c r="CC39" s="226">
        <v>1870.32</v>
      </c>
      <c r="CD39" s="345">
        <v>2382.58</v>
      </c>
      <c r="CE39" s="230"/>
      <c r="CF39" s="231">
        <v>43</v>
      </c>
      <c r="CG39" s="226">
        <v>307.97999999999996</v>
      </c>
      <c r="CH39" s="226"/>
      <c r="CI39" s="226"/>
      <c r="CJ39" s="226"/>
      <c r="CK39" s="226">
        <v>1083.1199999999999</v>
      </c>
      <c r="CL39" s="345">
        <v>1391.1</v>
      </c>
      <c r="CM39" s="230"/>
      <c r="CN39" s="231">
        <v>74</v>
      </c>
      <c r="CO39" s="226">
        <v>592.56000000000006</v>
      </c>
      <c r="CP39" s="226"/>
      <c r="CQ39" s="226"/>
      <c r="CR39" s="226"/>
      <c r="CS39" s="226">
        <v>2021.04</v>
      </c>
      <c r="CT39" s="345">
        <v>2613.6</v>
      </c>
      <c r="CU39" s="230"/>
      <c r="CV39" s="231">
        <v>58</v>
      </c>
      <c r="CW39" s="226">
        <v>403</v>
      </c>
      <c r="CX39" s="226"/>
      <c r="CY39" s="226"/>
      <c r="CZ39" s="226"/>
      <c r="DA39" s="226">
        <v>1360.72</v>
      </c>
      <c r="DB39" s="345">
        <v>1763.72</v>
      </c>
      <c r="AFT39" s="143"/>
    </row>
    <row r="40" spans="1:852" s="265" customFormat="1" ht="16.149999999999999" customHeight="1" x14ac:dyDescent="0.25">
      <c r="A40" s="481"/>
      <c r="B40" s="489" t="s">
        <v>50</v>
      </c>
      <c r="C40" s="279" t="s">
        <v>131</v>
      </c>
      <c r="D40" s="267">
        <v>0</v>
      </c>
      <c r="E40" s="268"/>
      <c r="F40" s="268"/>
      <c r="G40" s="268"/>
      <c r="H40" s="269"/>
      <c r="I40" s="270"/>
      <c r="J40" s="256">
        <v>0</v>
      </c>
      <c r="K40" s="257">
        <v>3</v>
      </c>
      <c r="L40" s="267">
        <v>17</v>
      </c>
      <c r="M40" s="268">
        <v>183.96</v>
      </c>
      <c r="N40" s="268"/>
      <c r="O40" s="268"/>
      <c r="P40" s="269"/>
      <c r="Q40" s="270">
        <v>313.23</v>
      </c>
      <c r="R40" s="256">
        <v>497.19000000000005</v>
      </c>
      <c r="S40" s="257">
        <v>3</v>
      </c>
      <c r="T40" s="267">
        <v>12</v>
      </c>
      <c r="U40" s="268">
        <v>728.03</v>
      </c>
      <c r="V40" s="268"/>
      <c r="W40" s="268"/>
      <c r="X40" s="269"/>
      <c r="Y40" s="270">
        <v>33.659999999999997</v>
      </c>
      <c r="Z40" s="256">
        <v>761.68999999999994</v>
      </c>
      <c r="AA40" s="257">
        <v>3</v>
      </c>
      <c r="AB40" s="267">
        <v>13</v>
      </c>
      <c r="AC40" s="268">
        <v>183.21</v>
      </c>
      <c r="AD40" s="268"/>
      <c r="AE40" s="268"/>
      <c r="AF40" s="269"/>
      <c r="AG40" s="270">
        <v>311.95999999999998</v>
      </c>
      <c r="AH40" s="256">
        <v>495.16999999999996</v>
      </c>
      <c r="AI40" s="257">
        <v>3</v>
      </c>
      <c r="AJ40" s="267"/>
      <c r="AK40" s="268"/>
      <c r="AL40" s="268"/>
      <c r="AM40" s="268"/>
      <c r="AN40" s="269"/>
      <c r="AO40" s="270"/>
      <c r="AP40" s="256">
        <v>0</v>
      </c>
      <c r="AQ40" s="257">
        <v>3</v>
      </c>
      <c r="AR40" s="267"/>
      <c r="AS40" s="268"/>
      <c r="AT40" s="268"/>
      <c r="AU40" s="268"/>
      <c r="AV40" s="269"/>
      <c r="AW40" s="270"/>
      <c r="AX40" s="256">
        <v>0</v>
      </c>
      <c r="AY40" s="257">
        <v>3</v>
      </c>
      <c r="AZ40" s="267">
        <v>24</v>
      </c>
      <c r="BA40" s="268">
        <v>208.16</v>
      </c>
      <c r="BB40" s="268"/>
      <c r="BC40" s="268"/>
      <c r="BD40" s="269"/>
      <c r="BE40" s="270">
        <v>286.33</v>
      </c>
      <c r="BF40" s="256">
        <v>494.49</v>
      </c>
      <c r="BG40" s="257">
        <v>3</v>
      </c>
      <c r="BH40" s="267"/>
      <c r="BI40" s="268"/>
      <c r="BJ40" s="268"/>
      <c r="BK40" s="268"/>
      <c r="BL40" s="269"/>
      <c r="BM40" s="270"/>
      <c r="BN40" s="256">
        <v>0</v>
      </c>
      <c r="BO40" s="257">
        <v>3</v>
      </c>
      <c r="BP40" s="267">
        <v>90</v>
      </c>
      <c r="BQ40" s="268">
        <v>1251.93</v>
      </c>
      <c r="BR40" s="268"/>
      <c r="BS40" s="268"/>
      <c r="BT40" s="269"/>
      <c r="BU40" s="270">
        <v>2051.35</v>
      </c>
      <c r="BV40" s="256">
        <v>3303.2799999999997</v>
      </c>
      <c r="BW40" s="257">
        <v>3</v>
      </c>
      <c r="BX40" s="267">
        <v>13</v>
      </c>
      <c r="BY40" s="268"/>
      <c r="BZ40" s="268"/>
      <c r="CA40" s="268"/>
      <c r="CB40" s="269"/>
      <c r="CC40" s="270">
        <v>50.26</v>
      </c>
      <c r="CD40" s="256">
        <v>50.26</v>
      </c>
      <c r="CE40" s="257">
        <v>3</v>
      </c>
      <c r="CF40" s="267">
        <v>11</v>
      </c>
      <c r="CG40" s="268">
        <v>116.07</v>
      </c>
      <c r="CH40" s="268"/>
      <c r="CI40" s="268"/>
      <c r="CJ40" s="269"/>
      <c r="CK40" s="270">
        <v>197.64</v>
      </c>
      <c r="CL40" s="256">
        <v>313.70999999999998</v>
      </c>
      <c r="CM40" s="257">
        <v>3</v>
      </c>
      <c r="CN40" s="267"/>
      <c r="CO40" s="268"/>
      <c r="CP40" s="268"/>
      <c r="CQ40" s="268"/>
      <c r="CR40" s="269"/>
      <c r="CS40" s="270"/>
      <c r="CT40" s="256">
        <v>0</v>
      </c>
      <c r="CU40" s="257">
        <v>3</v>
      </c>
      <c r="CV40" s="267"/>
      <c r="CW40" s="268"/>
      <c r="CX40" s="268"/>
      <c r="CY40" s="268"/>
      <c r="CZ40" s="269"/>
      <c r="DA40" s="270"/>
      <c r="DB40" s="256">
        <v>0</v>
      </c>
      <c r="AFT40" s="208"/>
    </row>
    <row r="41" spans="1:852" s="265" customFormat="1" ht="12.95" customHeight="1" x14ac:dyDescent="0.25">
      <c r="A41" s="481"/>
      <c r="B41" s="481"/>
      <c r="C41" s="280" t="s">
        <v>52</v>
      </c>
      <c r="D41" s="281">
        <v>0</v>
      </c>
      <c r="E41" s="274"/>
      <c r="F41" s="274"/>
      <c r="G41" s="274">
        <v>0</v>
      </c>
      <c r="H41" s="275"/>
      <c r="I41" s="276"/>
      <c r="J41" s="256">
        <v>0</v>
      </c>
      <c r="K41" s="218"/>
      <c r="L41" s="281"/>
      <c r="M41" s="274"/>
      <c r="N41" s="274"/>
      <c r="O41" s="274">
        <v>11.1</v>
      </c>
      <c r="P41" s="275"/>
      <c r="Q41" s="276"/>
      <c r="R41" s="256">
        <v>11.1</v>
      </c>
      <c r="S41" s="218"/>
      <c r="T41" s="281"/>
      <c r="U41" s="274"/>
      <c r="V41" s="274"/>
      <c r="W41" s="274">
        <v>9.1199999999999992</v>
      </c>
      <c r="X41" s="275"/>
      <c r="Y41" s="276"/>
      <c r="Z41" s="256">
        <v>9.1199999999999992</v>
      </c>
      <c r="AA41" s="218"/>
      <c r="AB41" s="281"/>
      <c r="AC41" s="274"/>
      <c r="AD41" s="274"/>
      <c r="AE41" s="274">
        <v>144.16800000000001</v>
      </c>
      <c r="AF41" s="275"/>
      <c r="AG41" s="276"/>
      <c r="AH41" s="256">
        <v>144.16800000000001</v>
      </c>
      <c r="AI41" s="218"/>
      <c r="AJ41" s="281"/>
      <c r="AK41" s="274"/>
      <c r="AL41" s="274"/>
      <c r="AM41" s="274"/>
      <c r="AN41" s="275"/>
      <c r="AO41" s="276"/>
      <c r="AP41" s="256">
        <v>0</v>
      </c>
      <c r="AQ41" s="218"/>
      <c r="AR41" s="281"/>
      <c r="AS41" s="274"/>
      <c r="AT41" s="274"/>
      <c r="AU41" s="274">
        <v>22.88</v>
      </c>
      <c r="AV41" s="275"/>
      <c r="AW41" s="276"/>
      <c r="AX41" s="256">
        <v>22.88</v>
      </c>
      <c r="AY41" s="218"/>
      <c r="AZ41" s="281"/>
      <c r="BA41" s="274"/>
      <c r="BB41" s="274"/>
      <c r="BC41" s="274">
        <v>57.49</v>
      </c>
      <c r="BD41" s="275"/>
      <c r="BE41" s="276"/>
      <c r="BF41" s="256">
        <v>57.49</v>
      </c>
      <c r="BG41" s="218"/>
      <c r="BH41" s="281"/>
      <c r="BI41" s="274"/>
      <c r="BJ41" s="274"/>
      <c r="BK41" s="274">
        <v>34.700000000000003</v>
      </c>
      <c r="BL41" s="275"/>
      <c r="BM41" s="276"/>
      <c r="BN41" s="256">
        <v>34.700000000000003</v>
      </c>
      <c r="BO41" s="218"/>
      <c r="BP41" s="281"/>
      <c r="BQ41" s="274"/>
      <c r="BR41" s="274"/>
      <c r="BS41" s="274">
        <v>0</v>
      </c>
      <c r="BT41" s="275"/>
      <c r="BU41" s="276"/>
      <c r="BV41" s="256">
        <v>0</v>
      </c>
      <c r="BW41" s="218"/>
      <c r="BX41" s="281"/>
      <c r="BY41" s="274"/>
      <c r="BZ41" s="274"/>
      <c r="CA41" s="274">
        <v>5.88</v>
      </c>
      <c r="CB41" s="275"/>
      <c r="CC41" s="276"/>
      <c r="CD41" s="256">
        <v>5.88</v>
      </c>
      <c r="CE41" s="218"/>
      <c r="CF41" s="281"/>
      <c r="CG41" s="274"/>
      <c r="CH41" s="274"/>
      <c r="CI41" s="274">
        <v>352.49</v>
      </c>
      <c r="CJ41" s="275"/>
      <c r="CK41" s="276"/>
      <c r="CL41" s="256">
        <v>352.49</v>
      </c>
      <c r="CM41" s="218"/>
      <c r="CN41" s="281"/>
      <c r="CO41" s="274"/>
      <c r="CP41" s="274"/>
      <c r="CQ41" s="274">
        <v>41.18</v>
      </c>
      <c r="CR41" s="275"/>
      <c r="CS41" s="276"/>
      <c r="CT41" s="256">
        <v>41.18</v>
      </c>
      <c r="CU41" s="218"/>
      <c r="CV41" s="281"/>
      <c r="CW41" s="274"/>
      <c r="CX41" s="274"/>
      <c r="CY41" s="274">
        <v>272.67</v>
      </c>
      <c r="CZ41" s="275"/>
      <c r="DA41" s="276"/>
      <c r="DB41" s="256">
        <v>272.67</v>
      </c>
      <c r="AFT41" s="208"/>
    </row>
    <row r="42" spans="1:852" s="254" customFormat="1" ht="33.75" customHeight="1" x14ac:dyDescent="0.25">
      <c r="A42" s="481"/>
      <c r="B42" s="490"/>
      <c r="C42" s="225" t="s">
        <v>53</v>
      </c>
      <c r="D42" s="241"/>
      <c r="E42" s="242"/>
      <c r="F42" s="242"/>
      <c r="G42" s="242"/>
      <c r="H42" s="242"/>
      <c r="I42" s="242"/>
      <c r="J42" s="342">
        <v>0</v>
      </c>
      <c r="K42" s="230"/>
      <c r="L42" s="241"/>
      <c r="M42" s="242">
        <v>183.96</v>
      </c>
      <c r="N42" s="242">
        <v>0</v>
      </c>
      <c r="O42" s="242">
        <v>11.1</v>
      </c>
      <c r="P42" s="242">
        <v>0</v>
      </c>
      <c r="Q42" s="242">
        <v>313.23</v>
      </c>
      <c r="R42" s="342">
        <v>508.29000000000008</v>
      </c>
      <c r="S42" s="230"/>
      <c r="T42" s="241"/>
      <c r="U42" s="242">
        <v>728.03</v>
      </c>
      <c r="V42" s="242">
        <v>0</v>
      </c>
      <c r="W42" s="242">
        <v>9.1199999999999992</v>
      </c>
      <c r="X42" s="242">
        <v>0</v>
      </c>
      <c r="Y42" s="242">
        <v>33.659999999999997</v>
      </c>
      <c r="Z42" s="342">
        <v>770.81</v>
      </c>
      <c r="AA42" s="230"/>
      <c r="AB42" s="241"/>
      <c r="AC42" s="242">
        <v>183.21</v>
      </c>
      <c r="AD42" s="242">
        <v>0</v>
      </c>
      <c r="AE42" s="242">
        <v>144.16800000000001</v>
      </c>
      <c r="AF42" s="242">
        <v>0</v>
      </c>
      <c r="AG42" s="242">
        <v>311.95999999999998</v>
      </c>
      <c r="AH42" s="342">
        <v>639.33799999999997</v>
      </c>
      <c r="AI42" s="230"/>
      <c r="AJ42" s="241"/>
      <c r="AK42" s="242">
        <v>0</v>
      </c>
      <c r="AL42" s="242">
        <v>0</v>
      </c>
      <c r="AM42" s="242">
        <v>0</v>
      </c>
      <c r="AN42" s="242">
        <v>0</v>
      </c>
      <c r="AO42" s="242">
        <v>0</v>
      </c>
      <c r="AP42" s="342">
        <v>0</v>
      </c>
      <c r="AQ42" s="230"/>
      <c r="AR42" s="241"/>
      <c r="AS42" s="242">
        <v>0</v>
      </c>
      <c r="AT42" s="242">
        <v>0</v>
      </c>
      <c r="AU42" s="242">
        <v>22.88</v>
      </c>
      <c r="AV42" s="242">
        <v>0</v>
      </c>
      <c r="AW42" s="242">
        <v>0</v>
      </c>
      <c r="AX42" s="342">
        <v>22.88</v>
      </c>
      <c r="AY42" s="230"/>
      <c r="AZ42" s="241"/>
      <c r="BA42" s="242">
        <v>208.16</v>
      </c>
      <c r="BB42" s="242">
        <v>0</v>
      </c>
      <c r="BC42" s="242">
        <v>57.49</v>
      </c>
      <c r="BD42" s="242">
        <v>0</v>
      </c>
      <c r="BE42" s="242">
        <v>286.33</v>
      </c>
      <c r="BF42" s="342">
        <v>551.98</v>
      </c>
      <c r="BG42" s="230"/>
      <c r="BH42" s="241"/>
      <c r="BI42" s="242">
        <v>0</v>
      </c>
      <c r="BJ42" s="242">
        <v>0</v>
      </c>
      <c r="BK42" s="242">
        <v>34.700000000000003</v>
      </c>
      <c r="BL42" s="242">
        <v>0</v>
      </c>
      <c r="BM42" s="242">
        <v>0</v>
      </c>
      <c r="BN42" s="342">
        <v>34.700000000000003</v>
      </c>
      <c r="BO42" s="230"/>
      <c r="BP42" s="241"/>
      <c r="BQ42" s="242">
        <v>1251.93</v>
      </c>
      <c r="BR42" s="242">
        <v>0</v>
      </c>
      <c r="BS42" s="242">
        <v>0</v>
      </c>
      <c r="BT42" s="242">
        <v>0</v>
      </c>
      <c r="BU42" s="242">
        <v>2051.35</v>
      </c>
      <c r="BV42" s="342">
        <v>3303.2799999999997</v>
      </c>
      <c r="BW42" s="230"/>
      <c r="BX42" s="241"/>
      <c r="BY42" s="242">
        <v>0</v>
      </c>
      <c r="BZ42" s="242">
        <v>0</v>
      </c>
      <c r="CA42" s="242">
        <v>5.88</v>
      </c>
      <c r="CB42" s="242">
        <v>0</v>
      </c>
      <c r="CC42" s="242">
        <v>50.26</v>
      </c>
      <c r="CD42" s="342">
        <v>56.14</v>
      </c>
      <c r="CE42" s="230"/>
      <c r="CF42" s="241"/>
      <c r="CG42" s="242">
        <v>116.07</v>
      </c>
      <c r="CH42" s="242">
        <v>0</v>
      </c>
      <c r="CI42" s="242">
        <v>352.49</v>
      </c>
      <c r="CJ42" s="242">
        <v>0</v>
      </c>
      <c r="CK42" s="242">
        <v>197.64</v>
      </c>
      <c r="CL42" s="342">
        <v>666.2</v>
      </c>
      <c r="CM42" s="230"/>
      <c r="CN42" s="241"/>
      <c r="CO42" s="242">
        <v>0</v>
      </c>
      <c r="CP42" s="242">
        <v>0</v>
      </c>
      <c r="CQ42" s="242">
        <v>41.18</v>
      </c>
      <c r="CR42" s="242">
        <v>0</v>
      </c>
      <c r="CS42" s="242">
        <v>0</v>
      </c>
      <c r="CT42" s="342">
        <v>41.18</v>
      </c>
      <c r="CU42" s="230"/>
      <c r="CV42" s="241"/>
      <c r="CW42" s="242">
        <v>0</v>
      </c>
      <c r="CX42" s="242">
        <v>0</v>
      </c>
      <c r="CY42" s="242">
        <v>272.67</v>
      </c>
      <c r="CZ42" s="242">
        <v>0</v>
      </c>
      <c r="DA42" s="242">
        <v>0</v>
      </c>
      <c r="DB42" s="342">
        <v>272.67</v>
      </c>
      <c r="AFT42" s="143"/>
    </row>
    <row r="43" spans="1:852" s="265" customFormat="1" ht="14.25" customHeight="1" x14ac:dyDescent="0.25">
      <c r="A43" s="481"/>
      <c r="B43" s="285" t="s">
        <v>55</v>
      </c>
      <c r="C43" s="285"/>
      <c r="D43" s="273">
        <v>48</v>
      </c>
      <c r="E43" s="274">
        <v>588.20000000000005</v>
      </c>
      <c r="F43" s="274"/>
      <c r="G43" s="274"/>
      <c r="H43" s="275"/>
      <c r="I43" s="276">
        <v>591.87</v>
      </c>
      <c r="J43" s="256">
        <v>1180.0700000000002</v>
      </c>
      <c r="K43" s="257">
        <v>4</v>
      </c>
      <c r="L43" s="273">
        <v>5</v>
      </c>
      <c r="M43" s="274">
        <v>52.9</v>
      </c>
      <c r="N43" s="274"/>
      <c r="O43" s="274"/>
      <c r="P43" s="275"/>
      <c r="Q43" s="276">
        <v>90.07</v>
      </c>
      <c r="R43" s="256">
        <v>142.97</v>
      </c>
      <c r="S43" s="257">
        <v>4</v>
      </c>
      <c r="T43" s="273"/>
      <c r="U43" s="274"/>
      <c r="V43" s="274"/>
      <c r="W43" s="274"/>
      <c r="X43" s="275"/>
      <c r="Y43" s="276"/>
      <c r="Z43" s="256">
        <v>0</v>
      </c>
      <c r="AA43" s="257">
        <v>4</v>
      </c>
      <c r="AB43" s="273">
        <v>1</v>
      </c>
      <c r="AC43" s="274">
        <v>5.0199999999999996</v>
      </c>
      <c r="AD43" s="274"/>
      <c r="AE43" s="274"/>
      <c r="AF43" s="275"/>
      <c r="AG43" s="276">
        <v>8.5500000000000007</v>
      </c>
      <c r="AH43" s="256">
        <v>13.57</v>
      </c>
      <c r="AI43" s="257">
        <v>4</v>
      </c>
      <c r="AJ43" s="273">
        <v>13</v>
      </c>
      <c r="AK43" s="274">
        <v>165.92</v>
      </c>
      <c r="AL43" s="274"/>
      <c r="AM43" s="274"/>
      <c r="AN43" s="275"/>
      <c r="AO43" s="276">
        <v>127.59</v>
      </c>
      <c r="AP43" s="256">
        <v>293.51</v>
      </c>
      <c r="AQ43" s="257">
        <v>4</v>
      </c>
      <c r="AR43" s="273"/>
      <c r="AS43" s="274"/>
      <c r="AT43" s="274"/>
      <c r="AU43" s="274"/>
      <c r="AV43" s="275"/>
      <c r="AW43" s="276"/>
      <c r="AX43" s="256">
        <v>0</v>
      </c>
      <c r="AY43" s="257">
        <v>4</v>
      </c>
      <c r="AZ43" s="273"/>
      <c r="BA43" s="274"/>
      <c r="BB43" s="274"/>
      <c r="BC43" s="274"/>
      <c r="BD43" s="275"/>
      <c r="BE43" s="276"/>
      <c r="BF43" s="256">
        <v>0</v>
      </c>
      <c r="BG43" s="257">
        <v>4</v>
      </c>
      <c r="BH43" s="273"/>
      <c r="BI43" s="274"/>
      <c r="BJ43" s="274"/>
      <c r="BK43" s="274"/>
      <c r="BL43" s="275"/>
      <c r="BM43" s="276"/>
      <c r="BN43" s="256">
        <v>0</v>
      </c>
      <c r="BO43" s="257">
        <v>4</v>
      </c>
      <c r="BP43" s="273">
        <v>2</v>
      </c>
      <c r="BQ43" s="274">
        <v>15.2</v>
      </c>
      <c r="BR43" s="274"/>
      <c r="BS43" s="274"/>
      <c r="BT43" s="275"/>
      <c r="BU43" s="276">
        <v>25.88</v>
      </c>
      <c r="BV43" s="256">
        <v>41.08</v>
      </c>
      <c r="BW43" s="257">
        <v>4</v>
      </c>
      <c r="BX43" s="273">
        <v>38</v>
      </c>
      <c r="BY43" s="274">
        <v>775.11</v>
      </c>
      <c r="BZ43" s="274"/>
      <c r="CA43" s="274"/>
      <c r="CB43" s="275"/>
      <c r="CC43" s="276">
        <v>723.08</v>
      </c>
      <c r="CD43" s="256">
        <v>1498.19</v>
      </c>
      <c r="CE43" s="257">
        <v>4</v>
      </c>
      <c r="CF43" s="273">
        <v>37</v>
      </c>
      <c r="CG43" s="274">
        <v>235.02</v>
      </c>
      <c r="CH43" s="274"/>
      <c r="CI43" s="274"/>
      <c r="CJ43" s="275"/>
      <c r="CK43" s="276">
        <v>400.16</v>
      </c>
      <c r="CL43" s="256">
        <v>635.18000000000006</v>
      </c>
      <c r="CM43" s="257">
        <v>4</v>
      </c>
      <c r="CN43" s="273"/>
      <c r="CO43" s="274"/>
      <c r="CP43" s="274"/>
      <c r="CQ43" s="274"/>
      <c r="CR43" s="275"/>
      <c r="CS43" s="276"/>
      <c r="CT43" s="256">
        <v>0</v>
      </c>
      <c r="CU43" s="257">
        <v>4</v>
      </c>
      <c r="CV43" s="273"/>
      <c r="CW43" s="274"/>
      <c r="CX43" s="274"/>
      <c r="CY43" s="274"/>
      <c r="CZ43" s="275"/>
      <c r="DA43" s="276"/>
      <c r="DB43" s="256">
        <v>0</v>
      </c>
      <c r="AFT43" s="208"/>
    </row>
    <row r="44" spans="1:852" s="265" customFormat="1" ht="14.25" customHeight="1" x14ac:dyDescent="0.25">
      <c r="A44" s="481"/>
      <c r="B44" s="285" t="s">
        <v>56</v>
      </c>
      <c r="C44" s="285"/>
      <c r="D44" s="273">
        <v>73</v>
      </c>
      <c r="E44" s="274">
        <v>384.73</v>
      </c>
      <c r="F44" s="274"/>
      <c r="G44" s="274"/>
      <c r="H44" s="275"/>
      <c r="I44" s="276">
        <v>281.02999999999997</v>
      </c>
      <c r="J44" s="256">
        <v>665.76</v>
      </c>
      <c r="K44" s="257"/>
      <c r="L44" s="273">
        <v>58</v>
      </c>
      <c r="M44" s="274">
        <v>118.11</v>
      </c>
      <c r="N44" s="274"/>
      <c r="O44" s="274"/>
      <c r="P44" s="275"/>
      <c r="Q44" s="276">
        <v>201.1</v>
      </c>
      <c r="R44" s="256">
        <v>319.20999999999998</v>
      </c>
      <c r="S44" s="257"/>
      <c r="T44" s="273">
        <v>16</v>
      </c>
      <c r="U44" s="274">
        <v>23.67</v>
      </c>
      <c r="V44" s="274"/>
      <c r="W44" s="274"/>
      <c r="X44" s="275"/>
      <c r="Y44" s="276">
        <v>26.69</v>
      </c>
      <c r="Z44" s="256">
        <v>50.36</v>
      </c>
      <c r="AA44" s="257"/>
      <c r="AB44" s="273">
        <v>26</v>
      </c>
      <c r="AC44" s="274">
        <v>35.89</v>
      </c>
      <c r="AD44" s="274"/>
      <c r="AE44" s="274"/>
      <c r="AF44" s="275"/>
      <c r="AG44" s="276">
        <v>61.1</v>
      </c>
      <c r="AH44" s="256">
        <v>96.990000000000009</v>
      </c>
      <c r="AI44" s="257"/>
      <c r="AJ44" s="273">
        <v>50</v>
      </c>
      <c r="AK44" s="274">
        <v>154.4</v>
      </c>
      <c r="AL44" s="274"/>
      <c r="AM44" s="274"/>
      <c r="AN44" s="275"/>
      <c r="AO44" s="276">
        <v>122.9</v>
      </c>
      <c r="AP44" s="256">
        <v>277.3</v>
      </c>
      <c r="AQ44" s="257"/>
      <c r="AR44" s="273"/>
      <c r="AS44" s="274"/>
      <c r="AT44" s="274"/>
      <c r="AU44" s="274"/>
      <c r="AV44" s="275"/>
      <c r="AW44" s="276"/>
      <c r="AX44" s="256">
        <v>0</v>
      </c>
      <c r="AY44" s="257"/>
      <c r="AZ44" s="273">
        <v>9</v>
      </c>
      <c r="BA44" s="274">
        <v>8.4</v>
      </c>
      <c r="BB44" s="274"/>
      <c r="BC44" s="274"/>
      <c r="BD44" s="275"/>
      <c r="BE44" s="276">
        <v>14.31</v>
      </c>
      <c r="BF44" s="256">
        <v>22.71</v>
      </c>
      <c r="BG44" s="257"/>
      <c r="BH44" s="273"/>
      <c r="BI44" s="274"/>
      <c r="BJ44" s="274"/>
      <c r="BK44" s="274"/>
      <c r="BL44" s="275"/>
      <c r="BM44" s="276"/>
      <c r="BN44" s="256">
        <v>0</v>
      </c>
      <c r="BO44" s="257"/>
      <c r="BP44" s="273">
        <v>68</v>
      </c>
      <c r="BQ44" s="274">
        <v>107.37</v>
      </c>
      <c r="BR44" s="274"/>
      <c r="BS44" s="274"/>
      <c r="BT44" s="275"/>
      <c r="BU44" s="276">
        <v>182.82</v>
      </c>
      <c r="BV44" s="256">
        <v>290.19</v>
      </c>
      <c r="BW44" s="257"/>
      <c r="BX44" s="273">
        <v>95</v>
      </c>
      <c r="BY44" s="274">
        <v>303.98</v>
      </c>
      <c r="BZ44" s="274"/>
      <c r="CA44" s="274"/>
      <c r="CB44" s="275"/>
      <c r="CC44" s="276">
        <v>225.28</v>
      </c>
      <c r="CD44" s="256">
        <v>529.26</v>
      </c>
      <c r="CE44" s="257"/>
      <c r="CF44" s="273">
        <v>23</v>
      </c>
      <c r="CG44" s="274">
        <v>29.64</v>
      </c>
      <c r="CH44" s="274"/>
      <c r="CI44" s="274"/>
      <c r="CJ44" s="275"/>
      <c r="CK44" s="276">
        <v>50.47</v>
      </c>
      <c r="CL44" s="256">
        <v>80.11</v>
      </c>
      <c r="CM44" s="257"/>
      <c r="CN44" s="273">
        <v>29</v>
      </c>
      <c r="CO44" s="274">
        <v>49.57</v>
      </c>
      <c r="CP44" s="274"/>
      <c r="CQ44" s="274"/>
      <c r="CR44" s="275"/>
      <c r="CS44" s="276">
        <v>48.37</v>
      </c>
      <c r="CT44" s="256">
        <v>97.94</v>
      </c>
      <c r="CU44" s="257"/>
      <c r="CV44" s="273"/>
      <c r="CW44" s="274"/>
      <c r="CX44" s="274"/>
      <c r="CY44" s="274"/>
      <c r="CZ44" s="275"/>
      <c r="DA44" s="276"/>
      <c r="DB44" s="256">
        <v>0</v>
      </c>
      <c r="AFT44" s="208"/>
    </row>
    <row r="45" spans="1:852" s="254" customFormat="1" ht="13.5" customHeight="1" x14ac:dyDescent="0.25">
      <c r="A45" s="481"/>
      <c r="B45" s="491" t="s">
        <v>57</v>
      </c>
      <c r="C45" s="491"/>
      <c r="D45" s="361">
        <v>88</v>
      </c>
      <c r="E45" s="398"/>
      <c r="F45" s="398"/>
      <c r="G45" s="398"/>
      <c r="H45" s="399"/>
      <c r="I45" s="360">
        <v>473.59300000000002</v>
      </c>
      <c r="J45" s="256">
        <v>473.59300000000002</v>
      </c>
      <c r="K45" s="286">
        <v>5</v>
      </c>
      <c r="L45" s="361">
        <v>1541</v>
      </c>
      <c r="M45" s="398"/>
      <c r="N45" s="398"/>
      <c r="O45" s="398"/>
      <c r="P45" s="399"/>
      <c r="Q45" s="360">
        <v>4324.393</v>
      </c>
      <c r="R45" s="256">
        <v>4324.393</v>
      </c>
      <c r="S45" s="286">
        <v>5</v>
      </c>
      <c r="T45" s="361">
        <v>930</v>
      </c>
      <c r="U45" s="398"/>
      <c r="V45" s="398"/>
      <c r="W45" s="398"/>
      <c r="X45" s="399"/>
      <c r="Y45" s="360">
        <v>728.52200000000005</v>
      </c>
      <c r="Z45" s="256">
        <v>728.52200000000005</v>
      </c>
      <c r="AA45" s="286">
        <v>5</v>
      </c>
      <c r="AB45" s="361">
        <v>877</v>
      </c>
      <c r="AC45" s="398"/>
      <c r="AD45" s="398"/>
      <c r="AE45" s="398"/>
      <c r="AF45" s="399"/>
      <c r="AG45" s="360">
        <v>2371.5590000000002</v>
      </c>
      <c r="AH45" s="256">
        <v>2371.5590000000002</v>
      </c>
      <c r="AI45" s="286">
        <v>5</v>
      </c>
      <c r="AJ45" s="361">
        <v>537</v>
      </c>
      <c r="AK45" s="398"/>
      <c r="AL45" s="398"/>
      <c r="AM45" s="398"/>
      <c r="AN45" s="399"/>
      <c r="AO45" s="360">
        <v>2155.1959999999999</v>
      </c>
      <c r="AP45" s="256">
        <v>2155.1959999999999</v>
      </c>
      <c r="AQ45" s="286">
        <v>5</v>
      </c>
      <c r="AR45" s="361">
        <v>1121</v>
      </c>
      <c r="AS45" s="398"/>
      <c r="AT45" s="398"/>
      <c r="AU45" s="398"/>
      <c r="AV45" s="399"/>
      <c r="AW45" s="360">
        <v>6208.7619999999997</v>
      </c>
      <c r="AX45" s="256">
        <v>6208.7619999999997</v>
      </c>
      <c r="AY45" s="286">
        <v>5</v>
      </c>
      <c r="AZ45" s="361">
        <v>897</v>
      </c>
      <c r="BA45" s="398"/>
      <c r="BB45" s="398"/>
      <c r="BC45" s="398"/>
      <c r="BD45" s="399"/>
      <c r="BE45" s="360">
        <v>2531.6680000000001</v>
      </c>
      <c r="BF45" s="256">
        <v>2531.6680000000001</v>
      </c>
      <c r="BG45" s="286">
        <v>5</v>
      </c>
      <c r="BH45" s="361">
        <v>202</v>
      </c>
      <c r="BI45" s="398"/>
      <c r="BJ45" s="398"/>
      <c r="BK45" s="398"/>
      <c r="BL45" s="399"/>
      <c r="BM45" s="360">
        <v>477.44200000000001</v>
      </c>
      <c r="BN45" s="256">
        <v>477.44200000000001</v>
      </c>
      <c r="BO45" s="286">
        <v>5</v>
      </c>
      <c r="BP45" s="361">
        <v>90</v>
      </c>
      <c r="BQ45" s="398"/>
      <c r="BR45" s="398"/>
      <c r="BS45" s="398"/>
      <c r="BT45" s="399"/>
      <c r="BU45" s="360">
        <v>90.710999999999999</v>
      </c>
      <c r="BV45" s="256">
        <v>90.710999999999999</v>
      </c>
      <c r="BW45" s="286">
        <v>5</v>
      </c>
      <c r="BX45" s="361">
        <v>292</v>
      </c>
      <c r="BY45" s="398"/>
      <c r="BZ45" s="398"/>
      <c r="CA45" s="398"/>
      <c r="CB45" s="399"/>
      <c r="CC45" s="360">
        <v>854.73500000000001</v>
      </c>
      <c r="CD45" s="256">
        <v>854.73500000000001</v>
      </c>
      <c r="CE45" s="286">
        <v>5</v>
      </c>
      <c r="CF45" s="361">
        <v>60</v>
      </c>
      <c r="CG45" s="398"/>
      <c r="CH45" s="398"/>
      <c r="CI45" s="398"/>
      <c r="CJ45" s="399"/>
      <c r="CK45" s="360">
        <v>205.2</v>
      </c>
      <c r="CL45" s="256">
        <v>205.2</v>
      </c>
      <c r="CM45" s="286">
        <v>5</v>
      </c>
      <c r="CN45" s="361">
        <v>378</v>
      </c>
      <c r="CO45" s="398"/>
      <c r="CP45" s="398"/>
      <c r="CQ45" s="398"/>
      <c r="CR45" s="399"/>
      <c r="CS45" s="360">
        <v>871.98</v>
      </c>
      <c r="CT45" s="256">
        <v>871.98</v>
      </c>
      <c r="CU45" s="286">
        <v>5</v>
      </c>
      <c r="CV45" s="361">
        <v>188</v>
      </c>
      <c r="CW45" s="398"/>
      <c r="CX45" s="398"/>
      <c r="CY45" s="398"/>
      <c r="CZ45" s="399"/>
      <c r="DA45" s="360">
        <v>820.303</v>
      </c>
      <c r="DB45" s="256">
        <v>820.303</v>
      </c>
      <c r="AFT45" s="143"/>
    </row>
    <row r="46" spans="1:852" s="265" customFormat="1" ht="14.25" customHeight="1" x14ac:dyDescent="0.25">
      <c r="A46" s="481"/>
      <c r="B46" s="461" t="s">
        <v>58</v>
      </c>
      <c r="C46" s="272" t="s">
        <v>59</v>
      </c>
      <c r="D46" s="273">
        <v>8</v>
      </c>
      <c r="E46" s="274">
        <v>218.27</v>
      </c>
      <c r="F46" s="274"/>
      <c r="G46" s="274"/>
      <c r="H46" s="275"/>
      <c r="I46" s="276">
        <v>246.13</v>
      </c>
      <c r="J46" s="256">
        <v>464.4</v>
      </c>
      <c r="K46" s="287"/>
      <c r="L46" s="273">
        <v>4</v>
      </c>
      <c r="M46" s="274">
        <v>38.270000000000003</v>
      </c>
      <c r="N46" s="274"/>
      <c r="O46" s="274"/>
      <c r="P46" s="275"/>
      <c r="Q46" s="276">
        <v>65.16</v>
      </c>
      <c r="R46" s="256">
        <v>103.43</v>
      </c>
      <c r="S46" s="287"/>
      <c r="T46" s="273">
        <v>1</v>
      </c>
      <c r="U46" s="274">
        <v>20.100000000000001</v>
      </c>
      <c r="V46" s="274"/>
      <c r="W46" s="274"/>
      <c r="X46" s="275"/>
      <c r="Y46" s="276">
        <v>22.67</v>
      </c>
      <c r="Z46" s="256">
        <v>42.77</v>
      </c>
      <c r="AA46" s="287"/>
      <c r="AB46" s="273"/>
      <c r="AC46" s="274"/>
      <c r="AD46" s="274"/>
      <c r="AE46" s="274"/>
      <c r="AF46" s="275"/>
      <c r="AG46" s="276"/>
      <c r="AH46" s="256">
        <v>0</v>
      </c>
      <c r="AI46" s="287"/>
      <c r="AJ46" s="273"/>
      <c r="AK46" s="274"/>
      <c r="AL46" s="274"/>
      <c r="AM46" s="274"/>
      <c r="AN46" s="275"/>
      <c r="AO46" s="276"/>
      <c r="AP46" s="256">
        <v>0</v>
      </c>
      <c r="AQ46" s="287"/>
      <c r="AR46" s="273"/>
      <c r="AS46" s="274"/>
      <c r="AT46" s="274"/>
      <c r="AU46" s="274"/>
      <c r="AV46" s="275"/>
      <c r="AW46" s="276"/>
      <c r="AX46" s="256">
        <v>0</v>
      </c>
      <c r="AY46" s="287"/>
      <c r="AZ46" s="273"/>
      <c r="BA46" s="274"/>
      <c r="BB46" s="274"/>
      <c r="BC46" s="274"/>
      <c r="BD46" s="275"/>
      <c r="BE46" s="276"/>
      <c r="BF46" s="256">
        <v>0</v>
      </c>
      <c r="BG46" s="287"/>
      <c r="BH46" s="273"/>
      <c r="BI46" s="274"/>
      <c r="BJ46" s="274"/>
      <c r="BK46" s="274"/>
      <c r="BL46" s="275"/>
      <c r="BM46" s="276"/>
      <c r="BN46" s="256">
        <v>0</v>
      </c>
      <c r="BO46" s="287"/>
      <c r="BP46" s="273">
        <v>6</v>
      </c>
      <c r="BQ46" s="274">
        <v>120.64</v>
      </c>
      <c r="BR46" s="274"/>
      <c r="BS46" s="274"/>
      <c r="BT46" s="275"/>
      <c r="BU46" s="276">
        <v>205.41</v>
      </c>
      <c r="BV46" s="256">
        <v>326.05</v>
      </c>
      <c r="BW46" s="287"/>
      <c r="BX46" s="273">
        <v>4</v>
      </c>
      <c r="BY46" s="274">
        <v>73.94</v>
      </c>
      <c r="BZ46" s="274"/>
      <c r="CA46" s="274"/>
      <c r="CB46" s="275"/>
      <c r="CC46" s="276">
        <v>83.38</v>
      </c>
      <c r="CD46" s="256">
        <v>157.32</v>
      </c>
      <c r="CE46" s="287"/>
      <c r="CF46" s="273">
        <v>1</v>
      </c>
      <c r="CG46" s="274">
        <v>128.41</v>
      </c>
      <c r="CH46" s="274"/>
      <c r="CI46" s="274"/>
      <c r="CJ46" s="275"/>
      <c r="CK46" s="276">
        <v>218.65</v>
      </c>
      <c r="CL46" s="256">
        <v>347.06</v>
      </c>
      <c r="CM46" s="287"/>
      <c r="CN46" s="273">
        <v>4</v>
      </c>
      <c r="CO46" s="274">
        <v>153.52000000000001</v>
      </c>
      <c r="CP46" s="274"/>
      <c r="CQ46" s="274"/>
      <c r="CR46" s="275"/>
      <c r="CS46" s="276">
        <v>173.12</v>
      </c>
      <c r="CT46" s="256">
        <v>326.64</v>
      </c>
      <c r="CU46" s="287"/>
      <c r="CV46" s="273"/>
      <c r="CW46" s="274"/>
      <c r="CX46" s="274"/>
      <c r="CY46" s="274"/>
      <c r="CZ46" s="275"/>
      <c r="DA46" s="276"/>
      <c r="DB46" s="256">
        <v>0</v>
      </c>
      <c r="AFT46" s="208"/>
    </row>
    <row r="47" spans="1:852" s="265" customFormat="1" ht="14.25" customHeight="1" x14ac:dyDescent="0.25">
      <c r="A47" s="481"/>
      <c r="B47" s="461"/>
      <c r="C47" s="272" t="s">
        <v>60</v>
      </c>
      <c r="D47" s="273">
        <v>1</v>
      </c>
      <c r="E47" s="274">
        <v>12.68</v>
      </c>
      <c r="F47" s="274"/>
      <c r="G47" s="274"/>
      <c r="H47" s="275"/>
      <c r="I47" s="276">
        <v>14.29</v>
      </c>
      <c r="J47" s="256">
        <v>26.97</v>
      </c>
      <c r="K47" s="287"/>
      <c r="L47" s="273">
        <v>3</v>
      </c>
      <c r="M47" s="274">
        <v>44.33</v>
      </c>
      <c r="N47" s="274"/>
      <c r="O47" s="274"/>
      <c r="P47" s="275"/>
      <c r="Q47" s="276">
        <v>75.489999999999995</v>
      </c>
      <c r="R47" s="256">
        <v>119.82</v>
      </c>
      <c r="S47" s="287"/>
      <c r="T47" s="273"/>
      <c r="U47" s="274"/>
      <c r="V47" s="274"/>
      <c r="W47" s="274"/>
      <c r="X47" s="275"/>
      <c r="Y47" s="276"/>
      <c r="Z47" s="256">
        <v>0</v>
      </c>
      <c r="AA47" s="287"/>
      <c r="AB47" s="273">
        <v>10</v>
      </c>
      <c r="AC47" s="274">
        <v>180.48</v>
      </c>
      <c r="AD47" s="274"/>
      <c r="AE47" s="274"/>
      <c r="AF47" s="275"/>
      <c r="AG47" s="276">
        <v>307.3</v>
      </c>
      <c r="AH47" s="256">
        <v>487.78</v>
      </c>
      <c r="AI47" s="287"/>
      <c r="AJ47" s="273"/>
      <c r="AK47" s="274"/>
      <c r="AL47" s="274"/>
      <c r="AM47" s="274"/>
      <c r="AN47" s="275"/>
      <c r="AO47" s="276"/>
      <c r="AP47" s="256">
        <v>0</v>
      </c>
      <c r="AQ47" s="287"/>
      <c r="AR47" s="273"/>
      <c r="AS47" s="274"/>
      <c r="AT47" s="274"/>
      <c r="AU47" s="274"/>
      <c r="AV47" s="275"/>
      <c r="AW47" s="276"/>
      <c r="AX47" s="256">
        <v>0</v>
      </c>
      <c r="AY47" s="287"/>
      <c r="AZ47" s="273">
        <v>4</v>
      </c>
      <c r="BA47" s="274">
        <v>64.599999999999994</v>
      </c>
      <c r="BB47" s="274"/>
      <c r="BC47" s="274"/>
      <c r="BD47" s="275"/>
      <c r="BE47" s="276">
        <v>109.99</v>
      </c>
      <c r="BF47" s="256">
        <v>174.58999999999997</v>
      </c>
      <c r="BG47" s="287"/>
      <c r="BH47" s="273"/>
      <c r="BI47" s="274"/>
      <c r="BJ47" s="274"/>
      <c r="BK47" s="274"/>
      <c r="BL47" s="275"/>
      <c r="BM47" s="276"/>
      <c r="BN47" s="256">
        <v>0</v>
      </c>
      <c r="BO47" s="287"/>
      <c r="BP47" s="273">
        <v>2</v>
      </c>
      <c r="BQ47" s="274">
        <v>35.200000000000003</v>
      </c>
      <c r="BR47" s="274"/>
      <c r="BS47" s="274"/>
      <c r="BT47" s="275"/>
      <c r="BU47" s="276">
        <v>59.93</v>
      </c>
      <c r="BV47" s="256">
        <v>95.13</v>
      </c>
      <c r="BW47" s="287"/>
      <c r="BX47" s="273"/>
      <c r="BY47" s="274"/>
      <c r="BZ47" s="274"/>
      <c r="CA47" s="274"/>
      <c r="CB47" s="275"/>
      <c r="CC47" s="276"/>
      <c r="CD47" s="256">
        <v>0</v>
      </c>
      <c r="CE47" s="287"/>
      <c r="CF47" s="273">
        <v>6</v>
      </c>
      <c r="CG47" s="274">
        <v>67.48</v>
      </c>
      <c r="CH47" s="274"/>
      <c r="CI47" s="274"/>
      <c r="CJ47" s="275"/>
      <c r="CK47" s="276">
        <v>114.89</v>
      </c>
      <c r="CL47" s="256">
        <v>182.37</v>
      </c>
      <c r="CM47" s="287"/>
      <c r="CN47" s="273">
        <v>1</v>
      </c>
      <c r="CO47" s="274">
        <v>93.06</v>
      </c>
      <c r="CP47" s="274"/>
      <c r="CQ47" s="274"/>
      <c r="CR47" s="275"/>
      <c r="CS47" s="276">
        <v>104.94</v>
      </c>
      <c r="CT47" s="256">
        <v>198</v>
      </c>
      <c r="CU47" s="287"/>
      <c r="CV47" s="273"/>
      <c r="CW47" s="274"/>
      <c r="CX47" s="274"/>
      <c r="CY47" s="274"/>
      <c r="CZ47" s="275"/>
      <c r="DA47" s="276"/>
      <c r="DB47" s="256">
        <v>0</v>
      </c>
      <c r="AFT47" s="208"/>
    </row>
    <row r="48" spans="1:852" s="254" customFormat="1" ht="12.75" customHeight="1" thickBot="1" x14ac:dyDescent="0.3">
      <c r="A48" s="481"/>
      <c r="B48" s="461"/>
      <c r="C48" s="278" t="s">
        <v>61</v>
      </c>
      <c r="D48" s="241">
        <v>9</v>
      </c>
      <c r="E48" s="242">
        <v>230.95000000000002</v>
      </c>
      <c r="F48" s="242"/>
      <c r="G48" s="242"/>
      <c r="H48" s="242"/>
      <c r="I48" s="242">
        <v>260.42</v>
      </c>
      <c r="J48" s="345">
        <v>491.37</v>
      </c>
      <c r="K48" s="241"/>
      <c r="L48" s="241">
        <v>7</v>
      </c>
      <c r="M48" s="242">
        <v>82.6</v>
      </c>
      <c r="N48" s="242"/>
      <c r="O48" s="242"/>
      <c r="P48" s="242"/>
      <c r="Q48" s="242">
        <v>140.64999999999998</v>
      </c>
      <c r="R48" s="345">
        <v>223.24999999999997</v>
      </c>
      <c r="S48" s="241">
        <v>0</v>
      </c>
      <c r="T48" s="241">
        <v>1</v>
      </c>
      <c r="U48" s="242">
        <v>20.100000000000001</v>
      </c>
      <c r="V48" s="242"/>
      <c r="W48" s="242"/>
      <c r="X48" s="242"/>
      <c r="Y48" s="242">
        <v>22.67</v>
      </c>
      <c r="Z48" s="345">
        <v>42.77</v>
      </c>
      <c r="AA48" s="241"/>
      <c r="AB48" s="241">
        <v>10</v>
      </c>
      <c r="AC48" s="242">
        <v>180.48</v>
      </c>
      <c r="AD48" s="242"/>
      <c r="AE48" s="242"/>
      <c r="AF48" s="242"/>
      <c r="AG48" s="242">
        <v>307.3</v>
      </c>
      <c r="AH48" s="345">
        <v>487.78</v>
      </c>
      <c r="AI48" s="241"/>
      <c r="AJ48" s="241"/>
      <c r="AK48" s="242"/>
      <c r="AL48" s="242"/>
      <c r="AM48" s="242"/>
      <c r="AN48" s="242"/>
      <c r="AO48" s="242"/>
      <c r="AP48" s="345">
        <v>0</v>
      </c>
      <c r="AQ48" s="241"/>
      <c r="AR48" s="241"/>
      <c r="AS48" s="242"/>
      <c r="AT48" s="242"/>
      <c r="AU48" s="242"/>
      <c r="AV48" s="242"/>
      <c r="AW48" s="242"/>
      <c r="AX48" s="345">
        <v>0</v>
      </c>
      <c r="AY48" s="241"/>
      <c r="AZ48" s="241">
        <v>4</v>
      </c>
      <c r="BA48" s="242">
        <v>64.599999999999994</v>
      </c>
      <c r="BB48" s="242"/>
      <c r="BC48" s="242"/>
      <c r="BD48" s="242"/>
      <c r="BE48" s="242">
        <v>109.99</v>
      </c>
      <c r="BF48" s="345">
        <v>174.58999999999997</v>
      </c>
      <c r="BG48" s="241"/>
      <c r="BH48" s="241"/>
      <c r="BI48" s="242"/>
      <c r="BJ48" s="242"/>
      <c r="BK48" s="242"/>
      <c r="BL48" s="242"/>
      <c r="BM48" s="242"/>
      <c r="BN48" s="345">
        <v>0</v>
      </c>
      <c r="BO48" s="241"/>
      <c r="BP48" s="241">
        <v>8</v>
      </c>
      <c r="BQ48" s="242">
        <v>155.84</v>
      </c>
      <c r="BR48" s="242"/>
      <c r="BS48" s="242"/>
      <c r="BT48" s="242"/>
      <c r="BU48" s="242">
        <v>265.33999999999997</v>
      </c>
      <c r="BV48" s="345">
        <v>421.17999999999995</v>
      </c>
      <c r="BW48" s="241"/>
      <c r="BX48" s="241">
        <v>4</v>
      </c>
      <c r="BY48" s="242">
        <v>73.94</v>
      </c>
      <c r="BZ48" s="242"/>
      <c r="CA48" s="242"/>
      <c r="CB48" s="242"/>
      <c r="CC48" s="242">
        <v>83.38</v>
      </c>
      <c r="CD48" s="345">
        <v>157.32</v>
      </c>
      <c r="CE48" s="241">
        <v>0</v>
      </c>
      <c r="CF48" s="241">
        <v>7</v>
      </c>
      <c r="CG48" s="242">
        <v>195.89</v>
      </c>
      <c r="CH48" s="242"/>
      <c r="CI48" s="242"/>
      <c r="CJ48" s="242"/>
      <c r="CK48" s="242">
        <v>333.54</v>
      </c>
      <c r="CL48" s="345">
        <v>529.43000000000006</v>
      </c>
      <c r="CM48" s="241">
        <v>0</v>
      </c>
      <c r="CN48" s="241">
        <v>5</v>
      </c>
      <c r="CO48" s="242">
        <v>246.58</v>
      </c>
      <c r="CP48" s="242">
        <v>0</v>
      </c>
      <c r="CQ48" s="242">
        <v>0</v>
      </c>
      <c r="CR48" s="242">
        <v>0</v>
      </c>
      <c r="CS48" s="242">
        <v>278.06</v>
      </c>
      <c r="CT48" s="345">
        <v>524.64</v>
      </c>
      <c r="CU48" s="241"/>
      <c r="CV48" s="241"/>
      <c r="CW48" s="242"/>
      <c r="CX48" s="242"/>
      <c r="CY48" s="242"/>
      <c r="CZ48" s="242"/>
      <c r="DA48" s="242"/>
      <c r="DB48" s="345">
        <v>0</v>
      </c>
      <c r="AFT48" s="143"/>
    </row>
    <row r="49" spans="1:853" s="254" customFormat="1" ht="12.75" customHeight="1" thickBot="1" x14ac:dyDescent="0.3">
      <c r="A49" s="482"/>
      <c r="B49" s="455" t="s">
        <v>62</v>
      </c>
      <c r="C49" s="455"/>
      <c r="D49" s="354"/>
      <c r="E49" s="353">
        <v>9457.2439000000013</v>
      </c>
      <c r="F49" s="353">
        <v>0</v>
      </c>
      <c r="G49" s="353">
        <v>0</v>
      </c>
      <c r="H49" s="353">
        <v>0</v>
      </c>
      <c r="I49" s="351">
        <v>20178.879939999995</v>
      </c>
      <c r="J49" s="352">
        <v>29636.123839999993</v>
      </c>
      <c r="K49" s="257">
        <v>6</v>
      </c>
      <c r="L49" s="354"/>
      <c r="M49" s="353">
        <v>8953.1612299999997</v>
      </c>
      <c r="N49" s="353">
        <v>0</v>
      </c>
      <c r="O49" s="353">
        <v>11.1</v>
      </c>
      <c r="P49" s="353">
        <v>0</v>
      </c>
      <c r="Q49" s="351">
        <v>19971.474719999998</v>
      </c>
      <c r="R49" s="352">
        <v>28935.735949999998</v>
      </c>
      <c r="S49" s="257">
        <v>6</v>
      </c>
      <c r="T49" s="354"/>
      <c r="U49" s="353">
        <v>35008.29905999999</v>
      </c>
      <c r="V49" s="353">
        <v>0</v>
      </c>
      <c r="W49" s="353">
        <v>9.1199999999999992</v>
      </c>
      <c r="X49" s="353">
        <v>0</v>
      </c>
      <c r="Y49" s="351">
        <v>81082.378099999987</v>
      </c>
      <c r="Z49" s="352">
        <v>116099.79715999999</v>
      </c>
      <c r="AA49" s="257">
        <v>6</v>
      </c>
      <c r="AB49" s="354"/>
      <c r="AC49" s="353">
        <v>6193.6303200000002</v>
      </c>
      <c r="AD49" s="353">
        <v>0</v>
      </c>
      <c r="AE49" s="353">
        <v>144.16800000000001</v>
      </c>
      <c r="AF49" s="353">
        <v>0</v>
      </c>
      <c r="AG49" s="351">
        <v>13544.6656</v>
      </c>
      <c r="AH49" s="352">
        <v>19882.463920000002</v>
      </c>
      <c r="AI49" s="257">
        <v>6</v>
      </c>
      <c r="AJ49" s="354"/>
      <c r="AK49" s="353">
        <v>5862.0913799999998</v>
      </c>
      <c r="AL49" s="353">
        <v>0</v>
      </c>
      <c r="AM49" s="353">
        <v>0</v>
      </c>
      <c r="AN49" s="353">
        <v>0</v>
      </c>
      <c r="AO49" s="351">
        <v>13380.572749999999</v>
      </c>
      <c r="AP49" s="352">
        <v>19242.664130000001</v>
      </c>
      <c r="AQ49" s="257">
        <v>6</v>
      </c>
      <c r="AR49" s="354"/>
      <c r="AS49" s="353">
        <v>6015.8899899999997</v>
      </c>
      <c r="AT49" s="353">
        <v>0</v>
      </c>
      <c r="AU49" s="353">
        <v>22.88</v>
      </c>
      <c r="AV49" s="353">
        <v>0</v>
      </c>
      <c r="AW49" s="351">
        <v>18135.150389999999</v>
      </c>
      <c r="AX49" s="352">
        <v>24173.92038</v>
      </c>
      <c r="AY49" s="257">
        <v>6</v>
      </c>
      <c r="AZ49" s="354"/>
      <c r="BA49" s="353">
        <v>8001.6477100000002</v>
      </c>
      <c r="BB49" s="353">
        <v>0</v>
      </c>
      <c r="BC49" s="353">
        <v>57.49</v>
      </c>
      <c r="BD49" s="353">
        <v>0</v>
      </c>
      <c r="BE49" s="351">
        <v>12532.462509999998</v>
      </c>
      <c r="BF49" s="352">
        <v>20591.60022</v>
      </c>
      <c r="BG49" s="257">
        <v>6</v>
      </c>
      <c r="BH49" s="354"/>
      <c r="BI49" s="353">
        <v>8543.0031699999981</v>
      </c>
      <c r="BJ49" s="353">
        <v>0</v>
      </c>
      <c r="BK49" s="353">
        <v>34.700000000000003</v>
      </c>
      <c r="BL49" s="353">
        <v>0</v>
      </c>
      <c r="BM49" s="351">
        <v>19231.10125</v>
      </c>
      <c r="BN49" s="352">
        <v>27808.804420000004</v>
      </c>
      <c r="BO49" s="257">
        <v>6</v>
      </c>
      <c r="BP49" s="354"/>
      <c r="BQ49" s="353">
        <v>16336.445130000002</v>
      </c>
      <c r="BR49" s="353">
        <v>0</v>
      </c>
      <c r="BS49" s="353">
        <v>0</v>
      </c>
      <c r="BT49" s="353">
        <v>0</v>
      </c>
      <c r="BU49" s="351">
        <v>38248.997129999996</v>
      </c>
      <c r="BV49" s="352">
        <v>54585.442259999996</v>
      </c>
      <c r="BW49" s="257">
        <v>6</v>
      </c>
      <c r="BX49" s="354"/>
      <c r="BY49" s="353">
        <v>8361.3066700000018</v>
      </c>
      <c r="BZ49" s="353">
        <v>0</v>
      </c>
      <c r="CA49" s="353">
        <v>5.88</v>
      </c>
      <c r="CB49" s="353">
        <v>0</v>
      </c>
      <c r="CC49" s="351">
        <v>20389.615300000001</v>
      </c>
      <c r="CD49" s="352">
        <v>28756.801969999993</v>
      </c>
      <c r="CE49" s="257">
        <v>6</v>
      </c>
      <c r="CF49" s="354"/>
      <c r="CG49" s="353">
        <v>5074.989700000001</v>
      </c>
      <c r="CH49" s="353">
        <v>0</v>
      </c>
      <c r="CI49" s="353">
        <v>352.49</v>
      </c>
      <c r="CJ49" s="353">
        <v>0</v>
      </c>
      <c r="CK49" s="351">
        <v>9778.4921999999988</v>
      </c>
      <c r="CL49" s="352">
        <v>15205.971900000002</v>
      </c>
      <c r="CM49" s="257">
        <v>6</v>
      </c>
      <c r="CN49" s="354"/>
      <c r="CO49" s="353">
        <v>9688.5551899999991</v>
      </c>
      <c r="CP49" s="353">
        <v>0</v>
      </c>
      <c r="CQ49" s="353">
        <v>41.18</v>
      </c>
      <c r="CR49" s="353">
        <v>0</v>
      </c>
      <c r="CS49" s="351">
        <v>21658.834000000003</v>
      </c>
      <c r="CT49" s="352">
        <v>31388.569189999998</v>
      </c>
      <c r="CU49" s="257">
        <v>6</v>
      </c>
      <c r="CV49" s="354"/>
      <c r="CW49" s="353">
        <v>3859.9368899999995</v>
      </c>
      <c r="CX49" s="353">
        <v>0</v>
      </c>
      <c r="CY49" s="353">
        <v>272.67</v>
      </c>
      <c r="CZ49" s="353">
        <v>0</v>
      </c>
      <c r="DA49" s="351">
        <v>7553.1245600000002</v>
      </c>
      <c r="DB49" s="352">
        <v>11685.731450000001</v>
      </c>
      <c r="DC49" s="413">
        <f t="shared" ref="DC49:DG49" si="0">CX30+CX31+CX32+CX33+CX34+CX35+CX36+CX39+CX42+CX43+CX44+CX45+CX48</f>
        <v>0</v>
      </c>
      <c r="DD49" s="413">
        <f t="shared" si="0"/>
        <v>272.67</v>
      </c>
      <c r="DE49" s="413">
        <f t="shared" si="0"/>
        <v>0</v>
      </c>
      <c r="DF49" s="413">
        <f t="shared" si="0"/>
        <v>7553.1245600000002</v>
      </c>
      <c r="DG49" s="413">
        <f t="shared" si="0"/>
        <v>11685.731450000001</v>
      </c>
      <c r="AFT49" s="143"/>
    </row>
    <row r="50" spans="1:853" s="291" customFormat="1" ht="12.75" customHeight="1" thickBot="1" x14ac:dyDescent="0.3">
      <c r="A50" s="457" t="s">
        <v>72</v>
      </c>
      <c r="B50" s="477" t="s">
        <v>74</v>
      </c>
      <c r="C50" s="477"/>
      <c r="D50" s="281"/>
      <c r="E50" s="288">
        <v>307</v>
      </c>
      <c r="F50" s="282"/>
      <c r="G50" s="282"/>
      <c r="H50" s="283"/>
      <c r="I50" s="284"/>
      <c r="J50" s="289">
        <v>307</v>
      </c>
      <c r="K50" s="290"/>
      <c r="L50" s="281"/>
      <c r="M50" s="288"/>
      <c r="N50" s="282"/>
      <c r="O50" s="282"/>
      <c r="P50" s="283"/>
      <c r="Q50" s="284"/>
      <c r="R50" s="289"/>
      <c r="S50" s="290"/>
      <c r="T50" s="281"/>
      <c r="U50" s="288"/>
      <c r="V50" s="282"/>
      <c r="W50" s="282"/>
      <c r="X50" s="283"/>
      <c r="Y50" s="284"/>
      <c r="Z50" s="289"/>
      <c r="AA50" s="290"/>
      <c r="AB50" s="281"/>
      <c r="AC50" s="288">
        <v>7</v>
      </c>
      <c r="AD50" s="282"/>
      <c r="AE50" s="282"/>
      <c r="AF50" s="283"/>
      <c r="AG50" s="284"/>
      <c r="AH50" s="289">
        <v>7</v>
      </c>
      <c r="AI50" s="290"/>
      <c r="AJ50" s="281"/>
      <c r="AK50" s="288">
        <v>458</v>
      </c>
      <c r="AL50" s="282"/>
      <c r="AM50" s="282"/>
      <c r="AN50" s="283"/>
      <c r="AO50" s="284"/>
      <c r="AP50" s="289">
        <v>458</v>
      </c>
      <c r="AQ50" s="290"/>
      <c r="AR50" s="281"/>
      <c r="AS50" s="288"/>
      <c r="AT50" s="282"/>
      <c r="AU50" s="282"/>
      <c r="AV50" s="283"/>
      <c r="AW50" s="284"/>
      <c r="AX50" s="289"/>
      <c r="AY50" s="290"/>
      <c r="AZ50" s="281"/>
      <c r="BA50" s="288"/>
      <c r="BB50" s="282"/>
      <c r="BC50" s="282"/>
      <c r="BD50" s="283"/>
      <c r="BE50" s="284"/>
      <c r="BF50" s="289"/>
      <c r="BG50" s="290"/>
      <c r="BH50" s="281"/>
      <c r="BI50" s="288"/>
      <c r="BJ50" s="282"/>
      <c r="BK50" s="282"/>
      <c r="BL50" s="283"/>
      <c r="BM50" s="284"/>
      <c r="BN50" s="289"/>
      <c r="BO50" s="290"/>
      <c r="BP50" s="281"/>
      <c r="BQ50" s="288"/>
      <c r="BR50" s="282"/>
      <c r="BS50" s="282"/>
      <c r="BT50" s="283"/>
      <c r="BU50" s="284"/>
      <c r="BV50" s="289"/>
      <c r="BW50" s="290"/>
      <c r="BX50" s="281"/>
      <c r="BY50" s="288">
        <v>2186</v>
      </c>
      <c r="BZ50" s="282"/>
      <c r="CA50" s="282"/>
      <c r="CB50" s="283"/>
      <c r="CC50" s="284"/>
      <c r="CD50" s="289">
        <v>2186</v>
      </c>
      <c r="CE50" s="290"/>
      <c r="CF50" s="281"/>
      <c r="CG50" s="288">
        <v>8</v>
      </c>
      <c r="CH50" s="282"/>
      <c r="CI50" s="282"/>
      <c r="CJ50" s="283"/>
      <c r="CK50" s="284"/>
      <c r="CL50" s="289">
        <v>8</v>
      </c>
      <c r="CM50" s="290"/>
      <c r="CN50" s="281"/>
      <c r="CO50" s="288"/>
      <c r="CP50" s="282"/>
      <c r="CQ50" s="282"/>
      <c r="CR50" s="283"/>
      <c r="CS50" s="284"/>
      <c r="CT50" s="289"/>
      <c r="CU50" s="290"/>
      <c r="CV50" s="281"/>
      <c r="CW50" s="288"/>
      <c r="CX50" s="282"/>
      <c r="CY50" s="282"/>
      <c r="CZ50" s="283"/>
      <c r="DA50" s="284"/>
      <c r="DB50" s="289"/>
      <c r="DC50" s="412">
        <f t="shared" ref="DC50:DG50" si="1">F50+N50+V50+AD50+AL50+AT50+BB50+BJ50+BR50+BZ50+CH50+CP50+CX50</f>
        <v>0</v>
      </c>
      <c r="DD50" s="412">
        <f t="shared" si="1"/>
        <v>0</v>
      </c>
      <c r="DE50" s="412">
        <f t="shared" si="1"/>
        <v>0</v>
      </c>
      <c r="DF50" s="412">
        <f t="shared" si="1"/>
        <v>0</v>
      </c>
      <c r="DG50" s="412">
        <f t="shared" si="1"/>
        <v>2966</v>
      </c>
      <c r="DH50" s="412"/>
      <c r="AFT50" s="292"/>
    </row>
    <row r="51" spans="1:853" s="254" customFormat="1" ht="12.75" customHeight="1" thickBot="1" x14ac:dyDescent="0.3">
      <c r="A51" s="463"/>
      <c r="B51" s="455" t="s">
        <v>75</v>
      </c>
      <c r="C51" s="455"/>
      <c r="D51" s="350"/>
      <c r="E51" s="351">
        <f>E50</f>
        <v>307</v>
      </c>
      <c r="F51" s="351">
        <f t="shared" ref="F51:J51" si="2">F50</f>
        <v>0</v>
      </c>
      <c r="G51" s="351">
        <f t="shared" si="2"/>
        <v>0</v>
      </c>
      <c r="H51" s="351">
        <f t="shared" si="2"/>
        <v>0</v>
      </c>
      <c r="I51" s="351">
        <f t="shared" si="2"/>
        <v>0</v>
      </c>
      <c r="J51" s="351">
        <f t="shared" si="2"/>
        <v>307</v>
      </c>
      <c r="K51" s="257"/>
      <c r="L51" s="350"/>
      <c r="M51" s="351">
        <f>M50</f>
        <v>0</v>
      </c>
      <c r="N51" s="351">
        <f t="shared" ref="N51:R51" si="3">N50</f>
        <v>0</v>
      </c>
      <c r="O51" s="351">
        <f t="shared" si="3"/>
        <v>0</v>
      </c>
      <c r="P51" s="351">
        <f t="shared" si="3"/>
        <v>0</v>
      </c>
      <c r="Q51" s="351">
        <f t="shared" si="3"/>
        <v>0</v>
      </c>
      <c r="R51" s="351">
        <f t="shared" si="3"/>
        <v>0</v>
      </c>
      <c r="S51" s="257"/>
      <c r="T51" s="350"/>
      <c r="U51" s="351">
        <f>U50</f>
        <v>0</v>
      </c>
      <c r="V51" s="351">
        <f t="shared" ref="V51:Z51" si="4">V50</f>
        <v>0</v>
      </c>
      <c r="W51" s="351">
        <f t="shared" si="4"/>
        <v>0</v>
      </c>
      <c r="X51" s="351">
        <f t="shared" si="4"/>
        <v>0</v>
      </c>
      <c r="Y51" s="351">
        <f t="shared" si="4"/>
        <v>0</v>
      </c>
      <c r="Z51" s="351">
        <f t="shared" si="4"/>
        <v>0</v>
      </c>
      <c r="AA51" s="257"/>
      <c r="AB51" s="350"/>
      <c r="AC51" s="351">
        <f>AC50</f>
        <v>7</v>
      </c>
      <c r="AD51" s="351">
        <f t="shared" ref="AD51:AH51" si="5">AD50</f>
        <v>0</v>
      </c>
      <c r="AE51" s="351">
        <f t="shared" si="5"/>
        <v>0</v>
      </c>
      <c r="AF51" s="351">
        <f t="shared" si="5"/>
        <v>0</v>
      </c>
      <c r="AG51" s="351">
        <f t="shared" si="5"/>
        <v>0</v>
      </c>
      <c r="AH51" s="351">
        <f t="shared" si="5"/>
        <v>7</v>
      </c>
      <c r="AI51" s="257"/>
      <c r="AJ51" s="350"/>
      <c r="AK51" s="351">
        <f>AK50</f>
        <v>458</v>
      </c>
      <c r="AL51" s="351">
        <f t="shared" ref="AL51:AP51" si="6">AL50</f>
        <v>0</v>
      </c>
      <c r="AM51" s="351">
        <f t="shared" si="6"/>
        <v>0</v>
      </c>
      <c r="AN51" s="351">
        <f t="shared" si="6"/>
        <v>0</v>
      </c>
      <c r="AO51" s="351">
        <f t="shared" si="6"/>
        <v>0</v>
      </c>
      <c r="AP51" s="351">
        <f t="shared" si="6"/>
        <v>458</v>
      </c>
      <c r="AQ51" s="257"/>
      <c r="AR51" s="350"/>
      <c r="AS51" s="351">
        <f>AS50</f>
        <v>0</v>
      </c>
      <c r="AT51" s="351">
        <f t="shared" ref="AT51:AX51" si="7">AT50</f>
        <v>0</v>
      </c>
      <c r="AU51" s="351">
        <f t="shared" si="7"/>
        <v>0</v>
      </c>
      <c r="AV51" s="351">
        <f t="shared" si="7"/>
        <v>0</v>
      </c>
      <c r="AW51" s="351">
        <f t="shared" si="7"/>
        <v>0</v>
      </c>
      <c r="AX51" s="351">
        <f t="shared" si="7"/>
        <v>0</v>
      </c>
      <c r="AY51" s="257"/>
      <c r="AZ51" s="350"/>
      <c r="BA51" s="351">
        <f>BA50</f>
        <v>0</v>
      </c>
      <c r="BB51" s="351">
        <f t="shared" ref="BB51:BF51" si="8">BB50</f>
        <v>0</v>
      </c>
      <c r="BC51" s="351">
        <f t="shared" si="8"/>
        <v>0</v>
      </c>
      <c r="BD51" s="351">
        <f t="shared" si="8"/>
        <v>0</v>
      </c>
      <c r="BE51" s="351">
        <f t="shared" si="8"/>
        <v>0</v>
      </c>
      <c r="BF51" s="351">
        <f t="shared" si="8"/>
        <v>0</v>
      </c>
      <c r="BG51" s="257"/>
      <c r="BH51" s="350"/>
      <c r="BI51" s="351">
        <f>BI50</f>
        <v>0</v>
      </c>
      <c r="BJ51" s="351">
        <f t="shared" ref="BJ51:BN51" si="9">BJ50</f>
        <v>0</v>
      </c>
      <c r="BK51" s="351">
        <f t="shared" si="9"/>
        <v>0</v>
      </c>
      <c r="BL51" s="351">
        <f t="shared" si="9"/>
        <v>0</v>
      </c>
      <c r="BM51" s="351">
        <f t="shared" si="9"/>
        <v>0</v>
      </c>
      <c r="BN51" s="351">
        <f t="shared" si="9"/>
        <v>0</v>
      </c>
      <c r="BO51" s="257"/>
      <c r="BP51" s="350"/>
      <c r="BQ51" s="351">
        <f>BQ50</f>
        <v>0</v>
      </c>
      <c r="BR51" s="351">
        <f t="shared" ref="BR51:BV51" si="10">BR50</f>
        <v>0</v>
      </c>
      <c r="BS51" s="351">
        <f t="shared" si="10"/>
        <v>0</v>
      </c>
      <c r="BT51" s="351">
        <f t="shared" si="10"/>
        <v>0</v>
      </c>
      <c r="BU51" s="351">
        <f t="shared" si="10"/>
        <v>0</v>
      </c>
      <c r="BV51" s="351">
        <f t="shared" si="10"/>
        <v>0</v>
      </c>
      <c r="BW51" s="257"/>
      <c r="BX51" s="350"/>
      <c r="BY51" s="351">
        <f>BY50</f>
        <v>2186</v>
      </c>
      <c r="BZ51" s="351">
        <f t="shared" ref="BZ51:CD51" si="11">BZ50</f>
        <v>0</v>
      </c>
      <c r="CA51" s="351">
        <f t="shared" si="11"/>
        <v>0</v>
      </c>
      <c r="CB51" s="351">
        <f t="shared" si="11"/>
        <v>0</v>
      </c>
      <c r="CC51" s="351">
        <f t="shared" si="11"/>
        <v>0</v>
      </c>
      <c r="CD51" s="351">
        <f t="shared" si="11"/>
        <v>2186</v>
      </c>
      <c r="CE51" s="257"/>
      <c r="CF51" s="350"/>
      <c r="CG51" s="351">
        <f>CG50</f>
        <v>8</v>
      </c>
      <c r="CH51" s="351">
        <f t="shared" ref="CH51:CL51" si="12">CH50</f>
        <v>0</v>
      </c>
      <c r="CI51" s="351">
        <f t="shared" si="12"/>
        <v>0</v>
      </c>
      <c r="CJ51" s="351">
        <f t="shared" si="12"/>
        <v>0</v>
      </c>
      <c r="CK51" s="351">
        <f t="shared" si="12"/>
        <v>0</v>
      </c>
      <c r="CL51" s="351">
        <f t="shared" si="12"/>
        <v>8</v>
      </c>
      <c r="CM51" s="257"/>
      <c r="CN51" s="350"/>
      <c r="CO51" s="351">
        <f>CO50</f>
        <v>0</v>
      </c>
      <c r="CP51" s="351">
        <f t="shared" ref="CP51:CT51" si="13">CP50</f>
        <v>0</v>
      </c>
      <c r="CQ51" s="351">
        <f t="shared" si="13"/>
        <v>0</v>
      </c>
      <c r="CR51" s="351">
        <f t="shared" si="13"/>
        <v>0</v>
      </c>
      <c r="CS51" s="351">
        <f t="shared" si="13"/>
        <v>0</v>
      </c>
      <c r="CT51" s="351">
        <f t="shared" si="13"/>
        <v>0</v>
      </c>
      <c r="CU51" s="257"/>
      <c r="CV51" s="350"/>
      <c r="CW51" s="351">
        <f>CW50</f>
        <v>0</v>
      </c>
      <c r="CX51" s="351">
        <f t="shared" ref="CX51:DB51" si="14">CX50</f>
        <v>0</v>
      </c>
      <c r="CY51" s="351">
        <f t="shared" si="14"/>
        <v>0</v>
      </c>
      <c r="CZ51" s="351">
        <f t="shared" si="14"/>
        <v>0</v>
      </c>
      <c r="DA51" s="351">
        <f t="shared" si="14"/>
        <v>0</v>
      </c>
      <c r="DB51" s="351">
        <f t="shared" si="14"/>
        <v>0</v>
      </c>
      <c r="AFT51" s="143"/>
    </row>
    <row r="52" spans="1:853" s="265" customFormat="1" ht="12.75" customHeight="1" thickBot="1" x14ac:dyDescent="0.3">
      <c r="A52" s="463" t="s">
        <v>81</v>
      </c>
      <c r="B52" s="478" t="s">
        <v>138</v>
      </c>
      <c r="C52" s="478"/>
      <c r="D52" s="293"/>
      <c r="E52" s="294"/>
      <c r="F52" s="294"/>
      <c r="G52" s="294"/>
      <c r="H52" s="295"/>
      <c r="I52" s="296"/>
      <c r="J52" s="297"/>
      <c r="K52" s="298"/>
      <c r="L52" s="293">
        <v>2</v>
      </c>
      <c r="M52" s="294">
        <v>6.77</v>
      </c>
      <c r="N52" s="294"/>
      <c r="O52" s="294"/>
      <c r="P52" s="295"/>
      <c r="Q52" s="296"/>
      <c r="R52" s="297">
        <v>6.77</v>
      </c>
      <c r="S52" s="298"/>
      <c r="T52" s="293">
        <v>4</v>
      </c>
      <c r="U52" s="294">
        <v>4.5999999999999996</v>
      </c>
      <c r="V52" s="294"/>
      <c r="W52" s="294"/>
      <c r="X52" s="295"/>
      <c r="Y52" s="296"/>
      <c r="Z52" s="297">
        <v>4.5999999999999996</v>
      </c>
      <c r="AA52" s="298"/>
      <c r="AB52" s="293"/>
      <c r="AC52" s="294"/>
      <c r="AD52" s="294"/>
      <c r="AE52" s="294"/>
      <c r="AF52" s="295"/>
      <c r="AG52" s="296"/>
      <c r="AH52" s="297"/>
      <c r="AI52" s="298"/>
      <c r="AJ52" s="293"/>
      <c r="AK52" s="294"/>
      <c r="AL52" s="294"/>
      <c r="AM52" s="294"/>
      <c r="AN52" s="295"/>
      <c r="AO52" s="296"/>
      <c r="AP52" s="297"/>
      <c r="AQ52" s="298"/>
      <c r="AR52" s="293">
        <v>3</v>
      </c>
      <c r="AS52" s="294">
        <v>12.4</v>
      </c>
      <c r="AT52" s="294"/>
      <c r="AU52" s="294"/>
      <c r="AV52" s="295"/>
      <c r="AW52" s="296"/>
      <c r="AX52" s="297">
        <v>12.4</v>
      </c>
      <c r="AY52" s="298"/>
      <c r="AZ52" s="293">
        <v>2</v>
      </c>
      <c r="BA52" s="294">
        <v>1.6</v>
      </c>
      <c r="BB52" s="294"/>
      <c r="BC52" s="294"/>
      <c r="BD52" s="295"/>
      <c r="BE52" s="296"/>
      <c r="BF52" s="297">
        <v>1.6</v>
      </c>
      <c r="BG52" s="298"/>
      <c r="BH52" s="293"/>
      <c r="BI52" s="294"/>
      <c r="BJ52" s="294"/>
      <c r="BK52" s="294"/>
      <c r="BL52" s="295"/>
      <c r="BM52" s="296"/>
      <c r="BN52" s="297"/>
      <c r="BO52" s="298"/>
      <c r="BP52" s="293">
        <v>3</v>
      </c>
      <c r="BQ52" s="294">
        <v>9.9600000000000009</v>
      </c>
      <c r="BR52" s="294"/>
      <c r="BS52" s="294"/>
      <c r="BT52" s="295"/>
      <c r="BU52" s="296"/>
      <c r="BV52" s="297">
        <v>9.9600000000000009</v>
      </c>
      <c r="BW52" s="298"/>
      <c r="BX52" s="293">
        <v>1</v>
      </c>
      <c r="BY52" s="294">
        <v>3.1</v>
      </c>
      <c r="BZ52" s="294"/>
      <c r="CA52" s="294"/>
      <c r="CB52" s="295"/>
      <c r="CC52" s="296"/>
      <c r="CD52" s="297">
        <v>3.1</v>
      </c>
      <c r="CE52" s="298"/>
      <c r="CF52" s="293">
        <v>2</v>
      </c>
      <c r="CG52" s="294">
        <v>3.9</v>
      </c>
      <c r="CH52" s="294"/>
      <c r="CI52" s="294"/>
      <c r="CJ52" s="295"/>
      <c r="CK52" s="296"/>
      <c r="CL52" s="297">
        <v>3.9</v>
      </c>
      <c r="CM52" s="298"/>
      <c r="CN52" s="293">
        <v>1</v>
      </c>
      <c r="CO52" s="294">
        <v>0.8</v>
      </c>
      <c r="CP52" s="294"/>
      <c r="CQ52" s="294"/>
      <c r="CR52" s="295"/>
      <c r="CS52" s="296"/>
      <c r="CT52" s="297">
        <v>0.8</v>
      </c>
      <c r="CU52" s="298"/>
      <c r="CV52" s="293">
        <v>4</v>
      </c>
      <c r="CW52" s="294">
        <v>19.78</v>
      </c>
      <c r="CX52" s="294"/>
      <c r="CY52" s="294"/>
      <c r="CZ52" s="295"/>
      <c r="DA52" s="296"/>
      <c r="DB52" s="297">
        <v>19.78</v>
      </c>
      <c r="AFT52" s="208"/>
    </row>
    <row r="53" spans="1:853" s="265" customFormat="1" ht="12" customHeight="1" thickBot="1" x14ac:dyDescent="0.3">
      <c r="A53" s="463"/>
      <c r="B53" s="460" t="s">
        <v>82</v>
      </c>
      <c r="C53" s="479"/>
      <c r="D53" s="273"/>
      <c r="E53" s="274"/>
      <c r="F53" s="274"/>
      <c r="G53" s="274">
        <v>0</v>
      </c>
      <c r="H53" s="275"/>
      <c r="I53" s="276"/>
      <c r="J53" s="277"/>
      <c r="K53" s="298"/>
      <c r="L53" s="273"/>
      <c r="M53" s="274"/>
      <c r="N53" s="274"/>
      <c r="O53" s="274">
        <v>1724.66</v>
      </c>
      <c r="P53" s="275"/>
      <c r="Q53" s="276"/>
      <c r="R53" s="277">
        <v>1724.66</v>
      </c>
      <c r="S53" s="298"/>
      <c r="T53" s="273"/>
      <c r="U53" s="274"/>
      <c r="V53" s="274"/>
      <c r="W53" s="274">
        <v>102</v>
      </c>
      <c r="X53" s="275"/>
      <c r="Y53" s="276"/>
      <c r="Z53" s="277">
        <v>102</v>
      </c>
      <c r="AA53" s="298"/>
      <c r="AB53" s="273"/>
      <c r="AC53" s="274"/>
      <c r="AD53" s="274"/>
      <c r="AE53" s="274">
        <v>0</v>
      </c>
      <c r="AF53" s="275"/>
      <c r="AG53" s="276"/>
      <c r="AH53" s="277">
        <v>0</v>
      </c>
      <c r="AI53" s="298"/>
      <c r="AJ53" s="273"/>
      <c r="AK53" s="274"/>
      <c r="AL53" s="274"/>
      <c r="AM53" s="274">
        <v>168.03</v>
      </c>
      <c r="AN53" s="275"/>
      <c r="AO53" s="276"/>
      <c r="AP53" s="277">
        <v>168.03</v>
      </c>
      <c r="AQ53" s="298"/>
      <c r="AR53" s="273"/>
      <c r="AS53" s="274"/>
      <c r="AT53" s="274"/>
      <c r="AU53" s="274">
        <v>15712.05</v>
      </c>
      <c r="AV53" s="275"/>
      <c r="AW53" s="276"/>
      <c r="AX53" s="277">
        <v>15712.05</v>
      </c>
      <c r="AY53" s="298"/>
      <c r="AZ53" s="273"/>
      <c r="BA53" s="274"/>
      <c r="BB53" s="274"/>
      <c r="BC53" s="274">
        <v>0</v>
      </c>
      <c r="BD53" s="275"/>
      <c r="BE53" s="276"/>
      <c r="BF53" s="277">
        <v>0</v>
      </c>
      <c r="BG53" s="298"/>
      <c r="BH53" s="273"/>
      <c r="BI53" s="274"/>
      <c r="BJ53" s="274"/>
      <c r="BK53" s="274">
        <v>1779.53</v>
      </c>
      <c r="BL53" s="275"/>
      <c r="BM53" s="276"/>
      <c r="BN53" s="277">
        <v>1779.53</v>
      </c>
      <c r="BO53" s="298"/>
      <c r="BP53" s="273"/>
      <c r="BQ53" s="274"/>
      <c r="BR53" s="274"/>
      <c r="BS53" s="274">
        <v>0</v>
      </c>
      <c r="BT53" s="275"/>
      <c r="BU53" s="276"/>
      <c r="BV53" s="277">
        <v>0</v>
      </c>
      <c r="BW53" s="298"/>
      <c r="BX53" s="273"/>
      <c r="BY53" s="274"/>
      <c r="BZ53" s="274"/>
      <c r="CA53" s="274">
        <v>2456.15</v>
      </c>
      <c r="CB53" s="275"/>
      <c r="CC53" s="276"/>
      <c r="CD53" s="277">
        <v>2456.15</v>
      </c>
      <c r="CE53" s="298"/>
      <c r="CF53" s="273"/>
      <c r="CG53" s="274"/>
      <c r="CH53" s="274"/>
      <c r="CI53" s="274">
        <v>0</v>
      </c>
      <c r="CJ53" s="275"/>
      <c r="CK53" s="276"/>
      <c r="CL53" s="277">
        <v>0</v>
      </c>
      <c r="CM53" s="298"/>
      <c r="CN53" s="273"/>
      <c r="CO53" s="274"/>
      <c r="CP53" s="274"/>
      <c r="CQ53" s="274">
        <v>137.81</v>
      </c>
      <c r="CR53" s="275"/>
      <c r="CS53" s="276"/>
      <c r="CT53" s="277">
        <v>137.81</v>
      </c>
      <c r="CU53" s="298"/>
      <c r="CV53" s="273"/>
      <c r="CW53" s="274"/>
      <c r="CX53" s="274"/>
      <c r="CY53" s="274">
        <v>15.37</v>
      </c>
      <c r="CZ53" s="275"/>
      <c r="DA53" s="276"/>
      <c r="DB53" s="277">
        <v>15.37</v>
      </c>
      <c r="AFT53" s="208"/>
    </row>
    <row r="54" spans="1:853" s="265" customFormat="1" ht="12" customHeight="1" thickBot="1" x14ac:dyDescent="0.3">
      <c r="A54" s="463"/>
      <c r="B54" s="460" t="s">
        <v>83</v>
      </c>
      <c r="C54" s="479"/>
      <c r="D54" s="273"/>
      <c r="E54" s="274"/>
      <c r="F54" s="274"/>
      <c r="G54" s="274"/>
      <c r="H54" s="275"/>
      <c r="I54" s="276"/>
      <c r="J54" s="277"/>
      <c r="K54" s="298"/>
      <c r="L54" s="273"/>
      <c r="M54" s="274"/>
      <c r="N54" s="274"/>
      <c r="O54" s="274">
        <v>1058.97</v>
      </c>
      <c r="P54" s="275"/>
      <c r="Q54" s="276"/>
      <c r="R54" s="277">
        <v>1058.97</v>
      </c>
      <c r="S54" s="298"/>
      <c r="T54" s="273"/>
      <c r="U54" s="274"/>
      <c r="V54" s="274"/>
      <c r="W54" s="274">
        <v>6.73</v>
      </c>
      <c r="X54" s="275"/>
      <c r="Y54" s="276"/>
      <c r="Z54" s="277">
        <v>6.73</v>
      </c>
      <c r="AA54" s="298"/>
      <c r="AB54" s="273"/>
      <c r="AC54" s="274"/>
      <c r="AD54" s="274"/>
      <c r="AE54" s="274">
        <v>640.57000000000005</v>
      </c>
      <c r="AF54" s="275"/>
      <c r="AG54" s="276"/>
      <c r="AH54" s="277">
        <v>640.57000000000005</v>
      </c>
      <c r="AI54" s="298"/>
      <c r="AJ54" s="273"/>
      <c r="AK54" s="274"/>
      <c r="AL54" s="274"/>
      <c r="AM54" s="274">
        <v>11.19</v>
      </c>
      <c r="AN54" s="275"/>
      <c r="AO54" s="276"/>
      <c r="AP54" s="277">
        <v>11.19</v>
      </c>
      <c r="AQ54" s="298"/>
      <c r="AR54" s="273"/>
      <c r="AS54" s="274"/>
      <c r="AT54" s="274"/>
      <c r="AU54" s="274">
        <v>1840.1</v>
      </c>
      <c r="AV54" s="275"/>
      <c r="AW54" s="276"/>
      <c r="AX54" s="277">
        <v>1840.1</v>
      </c>
      <c r="AY54" s="298"/>
      <c r="AZ54" s="273"/>
      <c r="BA54" s="274"/>
      <c r="BB54" s="274"/>
      <c r="BC54" s="274">
        <v>954.67</v>
      </c>
      <c r="BD54" s="275"/>
      <c r="BE54" s="276"/>
      <c r="BF54" s="277">
        <v>954.67</v>
      </c>
      <c r="BG54" s="298"/>
      <c r="BH54" s="273"/>
      <c r="BI54" s="274"/>
      <c r="BJ54" s="274"/>
      <c r="BK54" s="274">
        <v>223.9</v>
      </c>
      <c r="BL54" s="275"/>
      <c r="BM54" s="276"/>
      <c r="BN54" s="277">
        <v>223.9</v>
      </c>
      <c r="BO54" s="298"/>
      <c r="BP54" s="273"/>
      <c r="BQ54" s="274"/>
      <c r="BR54" s="274"/>
      <c r="BS54" s="274">
        <v>0</v>
      </c>
      <c r="BT54" s="275"/>
      <c r="BU54" s="276"/>
      <c r="BV54" s="277">
        <v>0</v>
      </c>
      <c r="BW54" s="298"/>
      <c r="BX54" s="273"/>
      <c r="BY54" s="274"/>
      <c r="BZ54" s="274"/>
      <c r="CA54" s="274">
        <v>0</v>
      </c>
      <c r="CB54" s="275"/>
      <c r="CC54" s="276"/>
      <c r="CD54" s="277">
        <v>0</v>
      </c>
      <c r="CE54" s="298"/>
      <c r="CF54" s="273"/>
      <c r="CG54" s="274"/>
      <c r="CH54" s="274"/>
      <c r="CI54" s="274">
        <v>155.33000000000001</v>
      </c>
      <c r="CJ54" s="275"/>
      <c r="CK54" s="276"/>
      <c r="CL54" s="277">
        <v>155.33000000000001</v>
      </c>
      <c r="CM54" s="298"/>
      <c r="CN54" s="273"/>
      <c r="CO54" s="274"/>
      <c r="CP54" s="274"/>
      <c r="CQ54" s="274">
        <v>141.78</v>
      </c>
      <c r="CR54" s="275"/>
      <c r="CS54" s="276"/>
      <c r="CT54" s="277">
        <v>141.78</v>
      </c>
      <c r="CU54" s="298"/>
      <c r="CV54" s="273"/>
      <c r="CW54" s="274"/>
      <c r="CX54" s="274"/>
      <c r="CY54" s="274">
        <v>432.75</v>
      </c>
      <c r="CZ54" s="275"/>
      <c r="DA54" s="276"/>
      <c r="DB54" s="277">
        <v>432.75</v>
      </c>
      <c r="AFT54" s="208"/>
    </row>
    <row r="55" spans="1:853" s="265" customFormat="1" ht="12" customHeight="1" thickBot="1" x14ac:dyDescent="0.3">
      <c r="A55" s="463"/>
      <c r="B55" s="460" t="s">
        <v>84</v>
      </c>
      <c r="C55" s="479"/>
      <c r="D55" s="273"/>
      <c r="E55" s="274"/>
      <c r="F55" s="274"/>
      <c r="G55" s="274">
        <v>0</v>
      </c>
      <c r="H55" s="275"/>
      <c r="I55" s="276"/>
      <c r="J55" s="277"/>
      <c r="K55" s="298"/>
      <c r="L55" s="273"/>
      <c r="M55" s="274"/>
      <c r="N55" s="274"/>
      <c r="O55" s="274">
        <v>1280.8900000000001</v>
      </c>
      <c r="P55" s="275"/>
      <c r="Q55" s="276"/>
      <c r="R55" s="277">
        <v>1280.8900000000001</v>
      </c>
      <c r="S55" s="298"/>
      <c r="T55" s="273"/>
      <c r="U55" s="274"/>
      <c r="V55" s="274"/>
      <c r="W55" s="274">
        <v>0</v>
      </c>
      <c r="X55" s="275"/>
      <c r="Y55" s="276"/>
      <c r="Z55" s="277">
        <v>0</v>
      </c>
      <c r="AA55" s="298"/>
      <c r="AB55" s="273"/>
      <c r="AC55" s="274"/>
      <c r="AD55" s="274"/>
      <c r="AE55" s="274">
        <v>507.57</v>
      </c>
      <c r="AF55" s="275"/>
      <c r="AG55" s="276"/>
      <c r="AH55" s="277">
        <v>507.57</v>
      </c>
      <c r="AI55" s="298"/>
      <c r="AJ55" s="273"/>
      <c r="AK55" s="274"/>
      <c r="AL55" s="274"/>
      <c r="AM55" s="274">
        <v>0</v>
      </c>
      <c r="AN55" s="275"/>
      <c r="AO55" s="276"/>
      <c r="AP55" s="277">
        <v>0</v>
      </c>
      <c r="AQ55" s="298"/>
      <c r="AR55" s="273"/>
      <c r="AS55" s="274"/>
      <c r="AT55" s="274"/>
      <c r="AU55" s="274">
        <v>2.87</v>
      </c>
      <c r="AV55" s="275"/>
      <c r="AW55" s="276"/>
      <c r="AX55" s="277">
        <v>2.87</v>
      </c>
      <c r="AY55" s="298"/>
      <c r="AZ55" s="273"/>
      <c r="BA55" s="274"/>
      <c r="BB55" s="274"/>
      <c r="BC55" s="274">
        <v>103.25</v>
      </c>
      <c r="BD55" s="275"/>
      <c r="BE55" s="276"/>
      <c r="BF55" s="277">
        <v>103.25</v>
      </c>
      <c r="BG55" s="298"/>
      <c r="BH55" s="273"/>
      <c r="BI55" s="274"/>
      <c r="BJ55" s="274"/>
      <c r="BK55" s="274">
        <v>16.28</v>
      </c>
      <c r="BL55" s="275"/>
      <c r="BM55" s="276"/>
      <c r="BN55" s="277">
        <v>16.28</v>
      </c>
      <c r="BO55" s="298"/>
      <c r="BP55" s="273"/>
      <c r="BQ55" s="274"/>
      <c r="BR55" s="274"/>
      <c r="BS55" s="274">
        <v>0</v>
      </c>
      <c r="BT55" s="275"/>
      <c r="BU55" s="276"/>
      <c r="BV55" s="277">
        <v>0</v>
      </c>
      <c r="BW55" s="298"/>
      <c r="BX55" s="273"/>
      <c r="BY55" s="274"/>
      <c r="BZ55" s="274"/>
      <c r="CA55" s="274">
        <v>0</v>
      </c>
      <c r="CB55" s="275"/>
      <c r="CC55" s="276"/>
      <c r="CD55" s="277">
        <v>0</v>
      </c>
      <c r="CE55" s="298"/>
      <c r="CF55" s="273"/>
      <c r="CG55" s="274"/>
      <c r="CH55" s="274"/>
      <c r="CI55" s="274">
        <v>23.58</v>
      </c>
      <c r="CJ55" s="275"/>
      <c r="CK55" s="276"/>
      <c r="CL55" s="277">
        <v>23.58</v>
      </c>
      <c r="CM55" s="298"/>
      <c r="CN55" s="273"/>
      <c r="CO55" s="274"/>
      <c r="CP55" s="274"/>
      <c r="CQ55" s="274">
        <v>8.94</v>
      </c>
      <c r="CR55" s="275"/>
      <c r="CS55" s="276"/>
      <c r="CT55" s="277">
        <v>8.94</v>
      </c>
      <c r="CU55" s="298"/>
      <c r="CV55" s="273"/>
      <c r="CW55" s="274"/>
      <c r="CX55" s="274"/>
      <c r="CY55" s="274">
        <v>0</v>
      </c>
      <c r="CZ55" s="275"/>
      <c r="DA55" s="276"/>
      <c r="DB55" s="277">
        <v>0</v>
      </c>
      <c r="AFT55" s="208"/>
    </row>
    <row r="56" spans="1:853" s="265" customFormat="1" ht="12" customHeight="1" thickBot="1" x14ac:dyDescent="0.3">
      <c r="A56" s="463"/>
      <c r="B56" s="460" t="s">
        <v>139</v>
      </c>
      <c r="C56" s="479"/>
      <c r="D56" s="273"/>
      <c r="E56" s="274"/>
      <c r="F56" s="274"/>
      <c r="G56" s="274">
        <v>467.68</v>
      </c>
      <c r="H56" s="275"/>
      <c r="I56" s="276"/>
      <c r="J56" s="277">
        <v>467.68</v>
      </c>
      <c r="K56" s="298"/>
      <c r="L56" s="273"/>
      <c r="M56" s="274"/>
      <c r="N56" s="274"/>
      <c r="O56" s="274">
        <v>1528.45</v>
      </c>
      <c r="P56" s="275"/>
      <c r="Q56" s="276"/>
      <c r="R56" s="277">
        <v>1528.45</v>
      </c>
      <c r="S56" s="298"/>
      <c r="T56" s="273"/>
      <c r="U56" s="274"/>
      <c r="V56" s="274"/>
      <c r="W56" s="274">
        <v>10407.26</v>
      </c>
      <c r="X56" s="275"/>
      <c r="Y56" s="276"/>
      <c r="Z56" s="277">
        <v>10407.26</v>
      </c>
      <c r="AA56" s="298"/>
      <c r="AB56" s="273"/>
      <c r="AC56" s="274"/>
      <c r="AD56" s="274"/>
      <c r="AE56" s="274">
        <v>166.18</v>
      </c>
      <c r="AF56" s="275"/>
      <c r="AG56" s="276"/>
      <c r="AH56" s="277">
        <v>166.18</v>
      </c>
      <c r="AI56" s="298"/>
      <c r="AJ56" s="273"/>
      <c r="AK56" s="274"/>
      <c r="AL56" s="274"/>
      <c r="AM56" s="274">
        <v>1965.12</v>
      </c>
      <c r="AN56" s="275"/>
      <c r="AO56" s="276"/>
      <c r="AP56" s="277">
        <v>1965.12</v>
      </c>
      <c r="AQ56" s="298"/>
      <c r="AR56" s="273"/>
      <c r="AS56" s="274"/>
      <c r="AT56" s="274"/>
      <c r="AU56" s="274">
        <v>3950.7</v>
      </c>
      <c r="AV56" s="275"/>
      <c r="AW56" s="276"/>
      <c r="AX56" s="277">
        <v>3950.7</v>
      </c>
      <c r="AY56" s="298"/>
      <c r="AZ56" s="273"/>
      <c r="BA56" s="274"/>
      <c r="BB56" s="274"/>
      <c r="BC56" s="274">
        <v>632.07000000000005</v>
      </c>
      <c r="BD56" s="275"/>
      <c r="BE56" s="276"/>
      <c r="BF56" s="277">
        <v>632.07000000000005</v>
      </c>
      <c r="BG56" s="298"/>
      <c r="BH56" s="273"/>
      <c r="BI56" s="274"/>
      <c r="BJ56" s="274"/>
      <c r="BK56" s="274">
        <v>3506.29</v>
      </c>
      <c r="BL56" s="275"/>
      <c r="BM56" s="276"/>
      <c r="BN56" s="277">
        <v>3506.29</v>
      </c>
      <c r="BO56" s="298"/>
      <c r="BP56" s="273"/>
      <c r="BQ56" s="274"/>
      <c r="BR56" s="274"/>
      <c r="BS56" s="274">
        <v>1252.94</v>
      </c>
      <c r="BT56" s="275"/>
      <c r="BU56" s="276"/>
      <c r="BV56" s="277">
        <v>1252.94</v>
      </c>
      <c r="BW56" s="298"/>
      <c r="BX56" s="273"/>
      <c r="BY56" s="274"/>
      <c r="BZ56" s="274"/>
      <c r="CA56" s="274">
        <v>1142.08</v>
      </c>
      <c r="CB56" s="275"/>
      <c r="CC56" s="276"/>
      <c r="CD56" s="277">
        <v>1142.08</v>
      </c>
      <c r="CE56" s="298"/>
      <c r="CF56" s="273"/>
      <c r="CG56" s="274"/>
      <c r="CH56" s="274"/>
      <c r="CI56" s="274">
        <v>262.2</v>
      </c>
      <c r="CJ56" s="275"/>
      <c r="CK56" s="276"/>
      <c r="CL56" s="277">
        <v>262.2</v>
      </c>
      <c r="CM56" s="298"/>
      <c r="CN56" s="273"/>
      <c r="CO56" s="274"/>
      <c r="CP56" s="274"/>
      <c r="CQ56" s="274">
        <v>3233.87</v>
      </c>
      <c r="CR56" s="275"/>
      <c r="CS56" s="276"/>
      <c r="CT56" s="277">
        <v>3233.87</v>
      </c>
      <c r="CU56" s="298"/>
      <c r="CV56" s="273"/>
      <c r="CW56" s="274"/>
      <c r="CX56" s="274"/>
      <c r="CY56" s="274">
        <v>805.61</v>
      </c>
      <c r="CZ56" s="275"/>
      <c r="DA56" s="276"/>
      <c r="DB56" s="277">
        <v>805.61</v>
      </c>
      <c r="AFT56" s="208"/>
    </row>
    <row r="57" spans="1:853" s="301" customFormat="1" ht="12" customHeight="1" thickBot="1" x14ac:dyDescent="0.3">
      <c r="A57" s="463"/>
      <c r="B57" s="460" t="s">
        <v>86</v>
      </c>
      <c r="C57" s="460"/>
      <c r="D57" s="273"/>
      <c r="E57" s="299">
        <v>587.35</v>
      </c>
      <c r="F57" s="274"/>
      <c r="G57" s="274"/>
      <c r="H57" s="275"/>
      <c r="I57" s="276"/>
      <c r="J57" s="277">
        <v>587.35</v>
      </c>
      <c r="K57" s="300"/>
      <c r="L57" s="273"/>
      <c r="M57" s="299">
        <v>403.09</v>
      </c>
      <c r="N57" s="274"/>
      <c r="O57" s="274"/>
      <c r="P57" s="275"/>
      <c r="Q57" s="276"/>
      <c r="R57" s="277">
        <v>403.09</v>
      </c>
      <c r="S57" s="300"/>
      <c r="T57" s="273"/>
      <c r="U57" s="299">
        <v>28788.27</v>
      </c>
      <c r="V57" s="274"/>
      <c r="W57" s="274"/>
      <c r="X57" s="275"/>
      <c r="Y57" s="276"/>
      <c r="Z57" s="277">
        <v>28788.27</v>
      </c>
      <c r="AA57" s="300"/>
      <c r="AB57" s="273"/>
      <c r="AC57" s="299">
        <v>383.59</v>
      </c>
      <c r="AD57" s="274"/>
      <c r="AE57" s="274"/>
      <c r="AF57" s="275"/>
      <c r="AG57" s="276"/>
      <c r="AH57" s="277">
        <v>383.59</v>
      </c>
      <c r="AI57" s="300"/>
      <c r="AJ57" s="273"/>
      <c r="AK57" s="299">
        <v>2225.91</v>
      </c>
      <c r="AL57" s="274"/>
      <c r="AM57" s="274"/>
      <c r="AN57" s="275"/>
      <c r="AO57" s="276"/>
      <c r="AP57" s="277">
        <v>2225.91</v>
      </c>
      <c r="AQ57" s="300"/>
      <c r="AR57" s="273"/>
      <c r="AS57" s="299">
        <v>1057.3699999999999</v>
      </c>
      <c r="AT57" s="274"/>
      <c r="AU57" s="274"/>
      <c r="AV57" s="275"/>
      <c r="AW57" s="276"/>
      <c r="AX57" s="277">
        <v>1057.3699999999999</v>
      </c>
      <c r="AY57" s="300"/>
      <c r="AZ57" s="273"/>
      <c r="BA57" s="299">
        <v>681.44</v>
      </c>
      <c r="BB57" s="274"/>
      <c r="BC57" s="274"/>
      <c r="BD57" s="275"/>
      <c r="BE57" s="276"/>
      <c r="BF57" s="277">
        <v>681.44</v>
      </c>
      <c r="BG57" s="300"/>
      <c r="BH57" s="273"/>
      <c r="BI57" s="299">
        <v>5821.31</v>
      </c>
      <c r="BJ57" s="274"/>
      <c r="BK57" s="274"/>
      <c r="BL57" s="275"/>
      <c r="BM57" s="276"/>
      <c r="BN57" s="277">
        <v>5821.31</v>
      </c>
      <c r="BO57" s="300"/>
      <c r="BP57" s="273"/>
      <c r="BQ57" s="299">
        <v>8438.1200000000008</v>
      </c>
      <c r="BR57" s="274"/>
      <c r="BS57" s="274"/>
      <c r="BT57" s="275"/>
      <c r="BU57" s="276"/>
      <c r="BV57" s="277">
        <v>8438.1200000000008</v>
      </c>
      <c r="BW57" s="300"/>
      <c r="BX57" s="273"/>
      <c r="BY57" s="299">
        <v>238.04</v>
      </c>
      <c r="BZ57" s="274"/>
      <c r="CA57" s="274"/>
      <c r="CB57" s="275"/>
      <c r="CC57" s="276"/>
      <c r="CD57" s="277">
        <v>238.04</v>
      </c>
      <c r="CE57" s="300"/>
      <c r="CF57" s="273"/>
      <c r="CG57" s="299">
        <v>6950.21</v>
      </c>
      <c r="CH57" s="274"/>
      <c r="CI57" s="274"/>
      <c r="CJ57" s="275"/>
      <c r="CK57" s="276"/>
      <c r="CL57" s="277">
        <v>6950.21</v>
      </c>
      <c r="CM57" s="300"/>
      <c r="CN57" s="273"/>
      <c r="CO57" s="299">
        <v>7502.74</v>
      </c>
      <c r="CP57" s="274"/>
      <c r="CQ57" s="274"/>
      <c r="CR57" s="275"/>
      <c r="CS57" s="276"/>
      <c r="CT57" s="277">
        <v>7502.74</v>
      </c>
      <c r="CU57" s="300"/>
      <c r="CV57" s="273"/>
      <c r="CW57" s="299">
        <v>13378.97</v>
      </c>
      <c r="CX57" s="274"/>
      <c r="CY57" s="274"/>
      <c r="CZ57" s="275"/>
      <c r="DA57" s="276"/>
      <c r="DB57" s="277">
        <v>13378.97</v>
      </c>
      <c r="AFT57" s="208"/>
    </row>
    <row r="58" spans="1:853" s="265" customFormat="1" ht="12.75" customHeight="1" thickBot="1" x14ac:dyDescent="0.3">
      <c r="A58" s="463"/>
      <c r="B58" s="460" t="s">
        <v>87</v>
      </c>
      <c r="C58" s="460"/>
      <c r="D58" s="273"/>
      <c r="E58" s="274">
        <v>196</v>
      </c>
      <c r="F58" s="274"/>
      <c r="G58" s="274"/>
      <c r="H58" s="275"/>
      <c r="I58" s="276"/>
      <c r="J58" s="277">
        <v>196</v>
      </c>
      <c r="K58" s="298"/>
      <c r="L58" s="273"/>
      <c r="M58" s="274">
        <v>167</v>
      </c>
      <c r="N58" s="274"/>
      <c r="O58" s="274"/>
      <c r="P58" s="275"/>
      <c r="Q58" s="276"/>
      <c r="R58" s="277">
        <v>167</v>
      </c>
      <c r="S58" s="298"/>
      <c r="T58" s="273"/>
      <c r="U58" s="274">
        <v>680</v>
      </c>
      <c r="V58" s="274"/>
      <c r="W58" s="274"/>
      <c r="X58" s="275"/>
      <c r="Y58" s="276"/>
      <c r="Z58" s="277">
        <v>680</v>
      </c>
      <c r="AA58" s="298"/>
      <c r="AB58" s="273"/>
      <c r="AC58" s="274">
        <v>192</v>
      </c>
      <c r="AD58" s="274"/>
      <c r="AE58" s="274"/>
      <c r="AF58" s="275"/>
      <c r="AG58" s="276"/>
      <c r="AH58" s="277">
        <v>192</v>
      </c>
      <c r="AI58" s="298"/>
      <c r="AJ58" s="273"/>
      <c r="AK58" s="274">
        <v>302</v>
      </c>
      <c r="AL58" s="274"/>
      <c r="AM58" s="274"/>
      <c r="AN58" s="275"/>
      <c r="AO58" s="276"/>
      <c r="AP58" s="277">
        <v>302</v>
      </c>
      <c r="AQ58" s="298"/>
      <c r="AR58" s="273"/>
      <c r="AS58" s="274">
        <v>524</v>
      </c>
      <c r="AT58" s="274"/>
      <c r="AU58" s="274"/>
      <c r="AV58" s="275"/>
      <c r="AW58" s="276"/>
      <c r="AX58" s="277">
        <v>524</v>
      </c>
      <c r="AY58" s="298"/>
      <c r="AZ58" s="273"/>
      <c r="BA58" s="274">
        <v>173</v>
      </c>
      <c r="BB58" s="274"/>
      <c r="BC58" s="274"/>
      <c r="BD58" s="275"/>
      <c r="BE58" s="276"/>
      <c r="BF58" s="277">
        <v>173</v>
      </c>
      <c r="BG58" s="298"/>
      <c r="BH58" s="273"/>
      <c r="BI58" s="274">
        <v>585</v>
      </c>
      <c r="BJ58" s="274"/>
      <c r="BK58" s="274"/>
      <c r="BL58" s="275"/>
      <c r="BM58" s="276"/>
      <c r="BN58" s="277">
        <v>585</v>
      </c>
      <c r="BO58" s="298"/>
      <c r="BP58" s="273"/>
      <c r="BQ58" s="274">
        <v>254</v>
      </c>
      <c r="BR58" s="274"/>
      <c r="BS58" s="274"/>
      <c r="BT58" s="275"/>
      <c r="BU58" s="276"/>
      <c r="BV58" s="277">
        <v>254</v>
      </c>
      <c r="BW58" s="298"/>
      <c r="BX58" s="273"/>
      <c r="BY58" s="274">
        <v>201</v>
      </c>
      <c r="BZ58" s="274"/>
      <c r="CA58" s="274"/>
      <c r="CB58" s="275"/>
      <c r="CC58" s="276"/>
      <c r="CD58" s="277">
        <v>201</v>
      </c>
      <c r="CE58" s="298"/>
      <c r="CF58" s="273"/>
      <c r="CG58" s="274">
        <v>151</v>
      </c>
      <c r="CH58" s="274"/>
      <c r="CI58" s="274"/>
      <c r="CJ58" s="275"/>
      <c r="CK58" s="276"/>
      <c r="CL58" s="277">
        <v>151</v>
      </c>
      <c r="CM58" s="298"/>
      <c r="CN58" s="273"/>
      <c r="CO58" s="274">
        <v>456</v>
      </c>
      <c r="CP58" s="274"/>
      <c r="CQ58" s="274"/>
      <c r="CR58" s="275"/>
      <c r="CS58" s="276"/>
      <c r="CT58" s="277">
        <v>456</v>
      </c>
      <c r="CU58" s="298"/>
      <c r="CV58" s="273"/>
      <c r="CW58" s="274">
        <v>4755</v>
      </c>
      <c r="CX58" s="274"/>
      <c r="CY58" s="274"/>
      <c r="CZ58" s="275"/>
      <c r="DA58" s="276"/>
      <c r="DB58" s="277">
        <v>4755</v>
      </c>
      <c r="AFT58" s="208"/>
    </row>
    <row r="59" spans="1:853" s="254" customFormat="1" ht="12.75" customHeight="1" thickBot="1" x14ac:dyDescent="0.3">
      <c r="A59" s="463"/>
      <c r="B59" s="455" t="s">
        <v>88</v>
      </c>
      <c r="C59" s="455"/>
      <c r="D59" s="350"/>
      <c r="E59" s="351">
        <v>783.35</v>
      </c>
      <c r="F59" s="351">
        <v>0</v>
      </c>
      <c r="G59" s="351">
        <v>467.68</v>
      </c>
      <c r="H59" s="351">
        <v>0</v>
      </c>
      <c r="I59" s="351">
        <v>0</v>
      </c>
      <c r="J59" s="352">
        <v>1251.03</v>
      </c>
      <c r="K59" s="298"/>
      <c r="L59" s="350"/>
      <c r="M59" s="351">
        <v>576.8599999999999</v>
      </c>
      <c r="N59" s="351">
        <v>0</v>
      </c>
      <c r="O59" s="351">
        <v>5592.97</v>
      </c>
      <c r="P59" s="351">
        <v>0</v>
      </c>
      <c r="Q59" s="351">
        <v>0</v>
      </c>
      <c r="R59" s="352">
        <v>6169.83</v>
      </c>
      <c r="S59" s="298"/>
      <c r="T59" s="350"/>
      <c r="U59" s="351">
        <v>29472.87</v>
      </c>
      <c r="V59" s="351">
        <v>0</v>
      </c>
      <c r="W59" s="351">
        <v>10515.99</v>
      </c>
      <c r="X59" s="351">
        <v>0</v>
      </c>
      <c r="Y59" s="351">
        <v>0</v>
      </c>
      <c r="Z59" s="352">
        <v>39988.86</v>
      </c>
      <c r="AA59" s="298"/>
      <c r="AB59" s="350"/>
      <c r="AC59" s="351">
        <v>575.58999999999992</v>
      </c>
      <c r="AD59" s="351">
        <v>0</v>
      </c>
      <c r="AE59" s="351">
        <v>1314.3200000000002</v>
      </c>
      <c r="AF59" s="351">
        <v>0</v>
      </c>
      <c r="AG59" s="351">
        <v>0</v>
      </c>
      <c r="AH59" s="352">
        <v>1889.91</v>
      </c>
      <c r="AI59" s="298"/>
      <c r="AJ59" s="350"/>
      <c r="AK59" s="351">
        <v>2527.91</v>
      </c>
      <c r="AL59" s="351">
        <v>0</v>
      </c>
      <c r="AM59" s="351">
        <v>2144.3399999999997</v>
      </c>
      <c r="AN59" s="351">
        <v>0</v>
      </c>
      <c r="AO59" s="351">
        <v>0</v>
      </c>
      <c r="AP59" s="352">
        <v>4672.25</v>
      </c>
      <c r="AQ59" s="298"/>
      <c r="AR59" s="350"/>
      <c r="AS59" s="351">
        <v>1593.77</v>
      </c>
      <c r="AT59" s="351">
        <v>0</v>
      </c>
      <c r="AU59" s="351">
        <v>21505.719999999998</v>
      </c>
      <c r="AV59" s="351">
        <v>0</v>
      </c>
      <c r="AW59" s="351">
        <v>0</v>
      </c>
      <c r="AX59" s="352">
        <v>23099.489999999998</v>
      </c>
      <c r="AY59" s="298"/>
      <c r="AZ59" s="350"/>
      <c r="BA59" s="351">
        <v>856.04000000000008</v>
      </c>
      <c r="BB59" s="351">
        <v>0</v>
      </c>
      <c r="BC59" s="351">
        <v>1689.9900000000002</v>
      </c>
      <c r="BD59" s="351">
        <v>0</v>
      </c>
      <c r="BE59" s="351">
        <v>0</v>
      </c>
      <c r="BF59" s="352">
        <v>2546.0300000000002</v>
      </c>
      <c r="BG59" s="298"/>
      <c r="BH59" s="350"/>
      <c r="BI59" s="351">
        <v>6406.31</v>
      </c>
      <c r="BJ59" s="351">
        <v>0</v>
      </c>
      <c r="BK59" s="351">
        <v>5526</v>
      </c>
      <c r="BL59" s="351">
        <v>0</v>
      </c>
      <c r="BM59" s="351">
        <v>0</v>
      </c>
      <c r="BN59" s="352">
        <v>11932.310000000001</v>
      </c>
      <c r="BO59" s="298"/>
      <c r="BP59" s="350"/>
      <c r="BQ59" s="351">
        <v>8702.08</v>
      </c>
      <c r="BR59" s="351">
        <v>0</v>
      </c>
      <c r="BS59" s="351">
        <v>1252.94</v>
      </c>
      <c r="BT59" s="351">
        <v>0</v>
      </c>
      <c r="BU59" s="351">
        <v>0</v>
      </c>
      <c r="BV59" s="352">
        <v>9955.02</v>
      </c>
      <c r="BW59" s="298"/>
      <c r="BX59" s="350"/>
      <c r="BY59" s="351">
        <v>442.14</v>
      </c>
      <c r="BZ59" s="351">
        <v>0</v>
      </c>
      <c r="CA59" s="351">
        <v>3598.23</v>
      </c>
      <c r="CB59" s="351">
        <v>0</v>
      </c>
      <c r="CC59" s="351">
        <v>0</v>
      </c>
      <c r="CD59" s="352">
        <v>4040.37</v>
      </c>
      <c r="CE59" s="298"/>
      <c r="CF59" s="350"/>
      <c r="CG59" s="351">
        <v>7105.11</v>
      </c>
      <c r="CH59" s="351">
        <v>0</v>
      </c>
      <c r="CI59" s="351">
        <v>441.11</v>
      </c>
      <c r="CJ59" s="351">
        <v>0</v>
      </c>
      <c r="CK59" s="351">
        <v>0</v>
      </c>
      <c r="CL59" s="352">
        <v>7546.22</v>
      </c>
      <c r="CM59" s="298"/>
      <c r="CN59" s="350"/>
      <c r="CO59" s="351">
        <v>7959.54</v>
      </c>
      <c r="CP59" s="351">
        <v>0</v>
      </c>
      <c r="CQ59" s="351">
        <v>3522.4</v>
      </c>
      <c r="CR59" s="351">
        <v>0</v>
      </c>
      <c r="CS59" s="351">
        <v>0</v>
      </c>
      <c r="CT59" s="352">
        <v>11481.939999999999</v>
      </c>
      <c r="CU59" s="298"/>
      <c r="CV59" s="350"/>
      <c r="CW59" s="351">
        <v>18153.75</v>
      </c>
      <c r="CX59" s="351">
        <v>0</v>
      </c>
      <c r="CY59" s="351">
        <v>1253.73</v>
      </c>
      <c r="CZ59" s="351">
        <v>0</v>
      </c>
      <c r="DA59" s="351">
        <v>0</v>
      </c>
      <c r="DB59" s="352">
        <v>19407.48</v>
      </c>
      <c r="AFT59" s="143"/>
    </row>
    <row r="60" spans="1:853" s="265" customFormat="1" ht="12.75" customHeight="1" thickBot="1" x14ac:dyDescent="0.3">
      <c r="A60" s="463" t="s">
        <v>89</v>
      </c>
      <c r="B60" s="460" t="s">
        <v>111</v>
      </c>
      <c r="C60" s="460"/>
      <c r="D60" s="293">
        <v>5</v>
      </c>
      <c r="E60" s="274">
        <v>100.19</v>
      </c>
      <c r="F60" s="274"/>
      <c r="G60" s="274"/>
      <c r="H60" s="275"/>
      <c r="I60" s="276"/>
      <c r="J60" s="297">
        <v>100.19</v>
      </c>
      <c r="K60" s="298"/>
      <c r="L60" s="293">
        <v>4</v>
      </c>
      <c r="M60" s="274">
        <v>41.8</v>
      </c>
      <c r="N60" s="274"/>
      <c r="O60" s="274"/>
      <c r="P60" s="275"/>
      <c r="Q60" s="276"/>
      <c r="R60" s="297">
        <v>41.8</v>
      </c>
      <c r="S60" s="298"/>
      <c r="T60" s="293">
        <v>22</v>
      </c>
      <c r="U60" s="274">
        <v>435.88</v>
      </c>
      <c r="V60" s="274"/>
      <c r="W60" s="274"/>
      <c r="X60" s="275"/>
      <c r="Y60" s="276"/>
      <c r="Z60" s="297">
        <v>435.88</v>
      </c>
      <c r="AA60" s="298"/>
      <c r="AB60" s="293"/>
      <c r="AC60" s="274"/>
      <c r="AD60" s="274"/>
      <c r="AE60" s="274"/>
      <c r="AF60" s="275"/>
      <c r="AG60" s="276"/>
      <c r="AH60" s="297"/>
      <c r="AI60" s="298"/>
      <c r="AJ60" s="293">
        <v>3</v>
      </c>
      <c r="AK60" s="274">
        <v>95.27</v>
      </c>
      <c r="AL60" s="274"/>
      <c r="AM60" s="274"/>
      <c r="AN60" s="275"/>
      <c r="AO60" s="276"/>
      <c r="AP60" s="297">
        <v>95.27</v>
      </c>
      <c r="AQ60" s="298"/>
      <c r="AR60" s="293">
        <v>3</v>
      </c>
      <c r="AS60" s="274">
        <v>88.08</v>
      </c>
      <c r="AT60" s="274"/>
      <c r="AU60" s="274"/>
      <c r="AV60" s="275"/>
      <c r="AW60" s="276"/>
      <c r="AX60" s="297">
        <v>88.08</v>
      </c>
      <c r="AY60" s="298"/>
      <c r="AZ60" s="293">
        <v>4</v>
      </c>
      <c r="BA60" s="274">
        <v>130.84</v>
      </c>
      <c r="BB60" s="274"/>
      <c r="BC60" s="274"/>
      <c r="BD60" s="275"/>
      <c r="BE60" s="276"/>
      <c r="BF60" s="297">
        <v>130.84</v>
      </c>
      <c r="BG60" s="298"/>
      <c r="BH60" s="293">
        <v>11</v>
      </c>
      <c r="BI60" s="274">
        <v>163.16</v>
      </c>
      <c r="BJ60" s="274"/>
      <c r="BK60" s="274"/>
      <c r="BL60" s="275"/>
      <c r="BM60" s="276"/>
      <c r="BN60" s="297">
        <v>163.16</v>
      </c>
      <c r="BO60" s="298"/>
      <c r="BP60" s="293">
        <v>17</v>
      </c>
      <c r="BQ60" s="274">
        <v>631.79</v>
      </c>
      <c r="BR60" s="274"/>
      <c r="BS60" s="274"/>
      <c r="BT60" s="275"/>
      <c r="BU60" s="276"/>
      <c r="BV60" s="297">
        <v>631.79</v>
      </c>
      <c r="BW60" s="298"/>
      <c r="BX60" s="293">
        <v>9</v>
      </c>
      <c r="BY60" s="274">
        <v>114.85</v>
      </c>
      <c r="BZ60" s="274"/>
      <c r="CA60" s="274"/>
      <c r="CB60" s="275"/>
      <c r="CC60" s="276"/>
      <c r="CD60" s="297">
        <v>114.85</v>
      </c>
      <c r="CE60" s="298"/>
      <c r="CF60" s="293"/>
      <c r="CG60" s="274"/>
      <c r="CH60" s="274"/>
      <c r="CI60" s="274"/>
      <c r="CJ60" s="275"/>
      <c r="CK60" s="276"/>
      <c r="CL60" s="297"/>
      <c r="CM60" s="298"/>
      <c r="CN60" s="293">
        <v>47</v>
      </c>
      <c r="CO60" s="274">
        <v>960.16</v>
      </c>
      <c r="CP60" s="274"/>
      <c r="CQ60" s="274"/>
      <c r="CR60" s="275"/>
      <c r="CS60" s="276"/>
      <c r="CT60" s="297">
        <v>960.16</v>
      </c>
      <c r="CU60" s="298"/>
      <c r="CV60" s="293"/>
      <c r="CW60" s="274"/>
      <c r="CX60" s="274"/>
      <c r="CY60" s="274"/>
      <c r="CZ60" s="275"/>
      <c r="DA60" s="276"/>
      <c r="DB60" s="297"/>
      <c r="AFT60" s="208"/>
    </row>
    <row r="61" spans="1:853" s="265" customFormat="1" ht="12.75" customHeight="1" thickBot="1" x14ac:dyDescent="0.3">
      <c r="A61" s="463"/>
      <c r="B61" s="338" t="s">
        <v>109</v>
      </c>
      <c r="C61" s="333"/>
      <c r="D61" s="273">
        <v>0</v>
      </c>
      <c r="E61" s="274">
        <v>0</v>
      </c>
      <c r="F61" s="274"/>
      <c r="G61" s="274"/>
      <c r="H61" s="275"/>
      <c r="I61" s="276"/>
      <c r="J61" s="277">
        <v>0</v>
      </c>
      <c r="K61" s="298"/>
      <c r="L61" s="273">
        <v>40</v>
      </c>
      <c r="M61" s="274">
        <v>221.87</v>
      </c>
      <c r="N61" s="274"/>
      <c r="O61" s="274"/>
      <c r="P61" s="275"/>
      <c r="Q61" s="276"/>
      <c r="R61" s="277">
        <v>221.87</v>
      </c>
      <c r="S61" s="298"/>
      <c r="T61" s="273">
        <v>16</v>
      </c>
      <c r="U61" s="274">
        <v>128.85</v>
      </c>
      <c r="V61" s="274"/>
      <c r="W61" s="274"/>
      <c r="X61" s="275"/>
      <c r="Y61" s="276"/>
      <c r="Z61" s="277">
        <v>128.85</v>
      </c>
      <c r="AA61" s="298"/>
      <c r="AB61" s="273">
        <v>20</v>
      </c>
      <c r="AC61" s="274">
        <v>140.82</v>
      </c>
      <c r="AD61" s="274"/>
      <c r="AE61" s="274"/>
      <c r="AF61" s="275"/>
      <c r="AG61" s="276"/>
      <c r="AH61" s="277">
        <v>140.82</v>
      </c>
      <c r="AI61" s="298"/>
      <c r="AJ61" s="273">
        <v>20</v>
      </c>
      <c r="AK61" s="274">
        <v>144.08000000000001</v>
      </c>
      <c r="AL61" s="274"/>
      <c r="AM61" s="274"/>
      <c r="AN61" s="275"/>
      <c r="AO61" s="276"/>
      <c r="AP61" s="277">
        <v>144.08000000000001</v>
      </c>
      <c r="AQ61" s="298"/>
      <c r="AR61" s="273">
        <v>43</v>
      </c>
      <c r="AS61" s="274">
        <v>342.29</v>
      </c>
      <c r="AT61" s="274"/>
      <c r="AU61" s="274"/>
      <c r="AV61" s="275"/>
      <c r="AW61" s="276"/>
      <c r="AX61" s="277">
        <v>342.29</v>
      </c>
      <c r="AY61" s="298"/>
      <c r="AZ61" s="273">
        <v>20</v>
      </c>
      <c r="BA61" s="274">
        <v>140.02000000000001</v>
      </c>
      <c r="BB61" s="274"/>
      <c r="BC61" s="274"/>
      <c r="BD61" s="275"/>
      <c r="BE61" s="276"/>
      <c r="BF61" s="277">
        <v>140.02000000000001</v>
      </c>
      <c r="BG61" s="298"/>
      <c r="BH61" s="273">
        <v>19</v>
      </c>
      <c r="BI61" s="274">
        <v>100.08</v>
      </c>
      <c r="BJ61" s="274"/>
      <c r="BK61" s="274"/>
      <c r="BL61" s="275"/>
      <c r="BM61" s="276"/>
      <c r="BN61" s="277">
        <v>100.08</v>
      </c>
      <c r="BO61" s="298"/>
      <c r="BP61" s="273">
        <v>25</v>
      </c>
      <c r="BQ61" s="274">
        <v>147.93</v>
      </c>
      <c r="BR61" s="274"/>
      <c r="BS61" s="274"/>
      <c r="BT61" s="275"/>
      <c r="BU61" s="276"/>
      <c r="BV61" s="277">
        <v>147.93</v>
      </c>
      <c r="BW61" s="298"/>
      <c r="BX61" s="273">
        <v>19</v>
      </c>
      <c r="BY61" s="274">
        <v>88.6</v>
      </c>
      <c r="BZ61" s="274"/>
      <c r="CA61" s="274"/>
      <c r="CB61" s="275"/>
      <c r="CC61" s="276"/>
      <c r="CD61" s="277">
        <v>88.6</v>
      </c>
      <c r="CE61" s="298"/>
      <c r="CF61" s="273">
        <v>13</v>
      </c>
      <c r="CG61" s="274">
        <v>105.01</v>
      </c>
      <c r="CH61" s="274"/>
      <c r="CI61" s="274"/>
      <c r="CJ61" s="275"/>
      <c r="CK61" s="276"/>
      <c r="CL61" s="277">
        <v>105.01</v>
      </c>
      <c r="CM61" s="298"/>
      <c r="CN61" s="273">
        <v>69</v>
      </c>
      <c r="CO61" s="274">
        <v>306.63</v>
      </c>
      <c r="CP61" s="274"/>
      <c r="CQ61" s="274"/>
      <c r="CR61" s="275"/>
      <c r="CS61" s="276"/>
      <c r="CT61" s="277">
        <v>306.63</v>
      </c>
      <c r="CU61" s="298"/>
      <c r="CV61" s="273">
        <v>24</v>
      </c>
      <c r="CW61" s="274">
        <v>142.53</v>
      </c>
      <c r="CX61" s="274"/>
      <c r="CY61" s="274"/>
      <c r="CZ61" s="275"/>
      <c r="DA61" s="276"/>
      <c r="DB61" s="277">
        <v>142.53</v>
      </c>
      <c r="AFT61" s="208"/>
    </row>
    <row r="62" spans="1:853" s="265" customFormat="1" ht="12.75" customHeight="1" thickBot="1" x14ac:dyDescent="0.3">
      <c r="A62" s="463"/>
      <c r="B62" s="460" t="s">
        <v>91</v>
      </c>
      <c r="C62" s="460"/>
      <c r="D62" s="273">
        <v>5</v>
      </c>
      <c r="E62" s="274">
        <v>25.74</v>
      </c>
      <c r="F62" s="274"/>
      <c r="G62" s="274"/>
      <c r="H62" s="275"/>
      <c r="I62" s="276"/>
      <c r="J62" s="277">
        <v>25.74</v>
      </c>
      <c r="K62" s="298"/>
      <c r="L62" s="273">
        <v>25</v>
      </c>
      <c r="M62" s="274">
        <v>124.33</v>
      </c>
      <c r="N62" s="274"/>
      <c r="O62" s="274"/>
      <c r="P62" s="275"/>
      <c r="Q62" s="276"/>
      <c r="R62" s="277">
        <v>124.33</v>
      </c>
      <c r="S62" s="298"/>
      <c r="T62" s="273">
        <v>17</v>
      </c>
      <c r="U62" s="274">
        <v>109.23</v>
      </c>
      <c r="V62" s="274"/>
      <c r="W62" s="274"/>
      <c r="X62" s="275"/>
      <c r="Y62" s="276"/>
      <c r="Z62" s="277">
        <v>109.23</v>
      </c>
      <c r="AA62" s="298"/>
      <c r="AB62" s="273">
        <v>18</v>
      </c>
      <c r="AC62" s="274">
        <v>206.33</v>
      </c>
      <c r="AD62" s="274"/>
      <c r="AE62" s="274"/>
      <c r="AF62" s="275"/>
      <c r="AG62" s="276"/>
      <c r="AH62" s="277">
        <v>206.33</v>
      </c>
      <c r="AI62" s="298"/>
      <c r="AJ62" s="273">
        <v>16</v>
      </c>
      <c r="AK62" s="274">
        <v>171.65</v>
      </c>
      <c r="AL62" s="274"/>
      <c r="AM62" s="274"/>
      <c r="AN62" s="275"/>
      <c r="AO62" s="276"/>
      <c r="AP62" s="277">
        <v>171.65</v>
      </c>
      <c r="AQ62" s="298"/>
      <c r="AR62" s="273">
        <v>14</v>
      </c>
      <c r="AS62" s="274">
        <v>289.77999999999997</v>
      </c>
      <c r="AT62" s="274"/>
      <c r="AU62" s="274"/>
      <c r="AV62" s="275"/>
      <c r="AW62" s="276"/>
      <c r="AX62" s="277">
        <v>289.77999999999997</v>
      </c>
      <c r="AY62" s="298"/>
      <c r="AZ62" s="273">
        <v>41</v>
      </c>
      <c r="BA62" s="274">
        <v>450.97</v>
      </c>
      <c r="BB62" s="274"/>
      <c r="BC62" s="274"/>
      <c r="BD62" s="275"/>
      <c r="BE62" s="276"/>
      <c r="BF62" s="277">
        <v>450.97</v>
      </c>
      <c r="BG62" s="298"/>
      <c r="BH62" s="273">
        <v>1</v>
      </c>
      <c r="BI62" s="274">
        <v>5.81</v>
      </c>
      <c r="BJ62" s="274"/>
      <c r="BK62" s="274"/>
      <c r="BL62" s="275"/>
      <c r="BM62" s="276"/>
      <c r="BN62" s="277">
        <v>5.81</v>
      </c>
      <c r="BO62" s="298"/>
      <c r="BP62" s="273">
        <v>4</v>
      </c>
      <c r="BQ62" s="274">
        <v>30.86</v>
      </c>
      <c r="BR62" s="274"/>
      <c r="BS62" s="274"/>
      <c r="BT62" s="275"/>
      <c r="BU62" s="276"/>
      <c r="BV62" s="277">
        <v>30.86</v>
      </c>
      <c r="BW62" s="298"/>
      <c r="BX62" s="273">
        <v>10</v>
      </c>
      <c r="BY62" s="274">
        <v>120.8</v>
      </c>
      <c r="BZ62" s="274"/>
      <c r="CA62" s="274"/>
      <c r="CB62" s="275"/>
      <c r="CC62" s="276"/>
      <c r="CD62" s="277">
        <v>120.8</v>
      </c>
      <c r="CE62" s="298"/>
      <c r="CF62" s="273">
        <v>17</v>
      </c>
      <c r="CG62" s="274">
        <v>159.71</v>
      </c>
      <c r="CH62" s="274"/>
      <c r="CI62" s="274"/>
      <c r="CJ62" s="275"/>
      <c r="CK62" s="276"/>
      <c r="CL62" s="277">
        <v>159.71</v>
      </c>
      <c r="CM62" s="298"/>
      <c r="CN62" s="273">
        <v>25</v>
      </c>
      <c r="CO62" s="274">
        <v>152.52000000000001</v>
      </c>
      <c r="CP62" s="274"/>
      <c r="CQ62" s="274"/>
      <c r="CR62" s="275"/>
      <c r="CS62" s="276"/>
      <c r="CT62" s="277">
        <v>152.52000000000001</v>
      </c>
      <c r="CU62" s="298"/>
      <c r="CV62" s="273">
        <v>18</v>
      </c>
      <c r="CW62" s="274">
        <v>158.08000000000001</v>
      </c>
      <c r="CX62" s="274"/>
      <c r="CY62" s="274"/>
      <c r="CZ62" s="275"/>
      <c r="DA62" s="276"/>
      <c r="DB62" s="277">
        <v>158.08000000000001</v>
      </c>
      <c r="AFS62" s="208"/>
    </row>
    <row r="63" spans="1:853" s="265" customFormat="1" ht="12.75" customHeight="1" thickBot="1" x14ac:dyDescent="0.3">
      <c r="A63" s="463"/>
      <c r="B63" s="460" t="s">
        <v>98</v>
      </c>
      <c r="C63" s="460"/>
      <c r="D63" s="273"/>
      <c r="E63" s="302"/>
      <c r="F63" s="274"/>
      <c r="G63" s="274">
        <v>125.77</v>
      </c>
      <c r="H63" s="275"/>
      <c r="I63" s="276"/>
      <c r="J63" s="277">
        <v>125.77</v>
      </c>
      <c r="K63" s="298"/>
      <c r="L63" s="273"/>
      <c r="M63" s="302"/>
      <c r="N63" s="274"/>
      <c r="O63" s="274">
        <v>62.09</v>
      </c>
      <c r="P63" s="275"/>
      <c r="Q63" s="276"/>
      <c r="R63" s="277">
        <v>62.09</v>
      </c>
      <c r="S63" s="298"/>
      <c r="T63" s="273"/>
      <c r="U63" s="302"/>
      <c r="V63" s="274"/>
      <c r="W63" s="274">
        <v>1381.98</v>
      </c>
      <c r="X63" s="275"/>
      <c r="Y63" s="276"/>
      <c r="Z63" s="277">
        <v>1381.98</v>
      </c>
      <c r="AA63" s="298"/>
      <c r="AB63" s="273"/>
      <c r="AC63" s="302"/>
      <c r="AD63" s="274"/>
      <c r="AE63" s="274">
        <v>10.42</v>
      </c>
      <c r="AF63" s="275"/>
      <c r="AG63" s="276"/>
      <c r="AH63" s="277">
        <v>10.42</v>
      </c>
      <c r="AI63" s="298"/>
      <c r="AJ63" s="273"/>
      <c r="AK63" s="302"/>
      <c r="AL63" s="274"/>
      <c r="AM63" s="274">
        <v>912.51</v>
      </c>
      <c r="AN63" s="275"/>
      <c r="AO63" s="276"/>
      <c r="AP63" s="277">
        <v>912.51</v>
      </c>
      <c r="AQ63" s="298"/>
      <c r="AR63" s="273"/>
      <c r="AS63" s="302"/>
      <c r="AT63" s="274"/>
      <c r="AU63" s="274">
        <v>1622.49</v>
      </c>
      <c r="AV63" s="275"/>
      <c r="AW63" s="276"/>
      <c r="AX63" s="277">
        <v>1622.49</v>
      </c>
      <c r="AY63" s="298"/>
      <c r="AZ63" s="273"/>
      <c r="BA63" s="302"/>
      <c r="BB63" s="274"/>
      <c r="BC63" s="274">
        <v>41.73</v>
      </c>
      <c r="BD63" s="275"/>
      <c r="BE63" s="276"/>
      <c r="BF63" s="277">
        <v>41.73</v>
      </c>
      <c r="BG63" s="298"/>
      <c r="BH63" s="273"/>
      <c r="BI63" s="302"/>
      <c r="BJ63" s="274"/>
      <c r="BK63" s="274">
        <v>269.70999999999998</v>
      </c>
      <c r="BL63" s="275"/>
      <c r="BM63" s="276"/>
      <c r="BN63" s="277">
        <v>269.70999999999998</v>
      </c>
      <c r="BO63" s="298"/>
      <c r="BP63" s="273"/>
      <c r="BQ63" s="302"/>
      <c r="BR63" s="274"/>
      <c r="BS63" s="274">
        <v>743.66</v>
      </c>
      <c r="BT63" s="275"/>
      <c r="BU63" s="276"/>
      <c r="BV63" s="277">
        <v>743.66</v>
      </c>
      <c r="BW63" s="298"/>
      <c r="BX63" s="273"/>
      <c r="BY63" s="302"/>
      <c r="BZ63" s="274"/>
      <c r="CA63" s="274">
        <v>186.57</v>
      </c>
      <c r="CB63" s="275"/>
      <c r="CC63" s="276"/>
      <c r="CD63" s="277">
        <v>186.57</v>
      </c>
      <c r="CE63" s="298"/>
      <c r="CF63" s="273"/>
      <c r="CG63" s="302"/>
      <c r="CH63" s="274"/>
      <c r="CI63" s="274">
        <v>57.39</v>
      </c>
      <c r="CJ63" s="275"/>
      <c r="CK63" s="276"/>
      <c r="CL63" s="277">
        <v>57.39</v>
      </c>
      <c r="CM63" s="298"/>
      <c r="CN63" s="273"/>
      <c r="CO63" s="302"/>
      <c r="CP63" s="274"/>
      <c r="CQ63" s="274">
        <v>687.37</v>
      </c>
      <c r="CR63" s="275"/>
      <c r="CS63" s="276"/>
      <c r="CT63" s="277">
        <v>687.37</v>
      </c>
      <c r="CU63" s="298"/>
      <c r="CV63" s="273"/>
      <c r="CW63" s="302"/>
      <c r="CX63" s="274"/>
      <c r="CY63" s="274">
        <v>403.63</v>
      </c>
      <c r="CZ63" s="275"/>
      <c r="DA63" s="276"/>
      <c r="DB63" s="277">
        <v>403.63</v>
      </c>
      <c r="AFU63" s="208"/>
    </row>
    <row r="64" spans="1:853" s="265" customFormat="1" ht="12.75" customHeight="1" thickBot="1" x14ac:dyDescent="0.3">
      <c r="A64" s="463"/>
      <c r="B64" s="460" t="s">
        <v>99</v>
      </c>
      <c r="C64" s="460"/>
      <c r="D64" s="273"/>
      <c r="E64" s="274"/>
      <c r="F64" s="274"/>
      <c r="G64" s="274">
        <v>147.57</v>
      </c>
      <c r="H64" s="275"/>
      <c r="I64" s="276"/>
      <c r="J64" s="277">
        <v>147.57</v>
      </c>
      <c r="K64" s="298"/>
      <c r="L64" s="273"/>
      <c r="M64" s="274"/>
      <c r="N64" s="274"/>
      <c r="O64" s="274">
        <v>0</v>
      </c>
      <c r="P64" s="275"/>
      <c r="Q64" s="276"/>
      <c r="R64" s="277">
        <v>0</v>
      </c>
      <c r="S64" s="298"/>
      <c r="T64" s="273"/>
      <c r="U64" s="274"/>
      <c r="V64" s="274"/>
      <c r="W64" s="274">
        <v>1000</v>
      </c>
      <c r="X64" s="275"/>
      <c r="Y64" s="276"/>
      <c r="Z64" s="277">
        <v>1000</v>
      </c>
      <c r="AA64" s="298"/>
      <c r="AB64" s="273"/>
      <c r="AC64" s="274"/>
      <c r="AD64" s="274"/>
      <c r="AE64" s="274">
        <v>0</v>
      </c>
      <c r="AF64" s="275"/>
      <c r="AG64" s="276"/>
      <c r="AH64" s="277">
        <v>0</v>
      </c>
      <c r="AI64" s="298"/>
      <c r="AJ64" s="273"/>
      <c r="AK64" s="274"/>
      <c r="AL64" s="274"/>
      <c r="AM64" s="274">
        <v>0</v>
      </c>
      <c r="AN64" s="275"/>
      <c r="AO64" s="276"/>
      <c r="AP64" s="277">
        <v>0</v>
      </c>
      <c r="AQ64" s="298"/>
      <c r="AR64" s="273"/>
      <c r="AS64" s="274"/>
      <c r="AT64" s="274"/>
      <c r="AU64" s="274">
        <v>57.7</v>
      </c>
      <c r="AV64" s="275"/>
      <c r="AW64" s="276"/>
      <c r="AX64" s="277">
        <v>57.7</v>
      </c>
      <c r="AY64" s="298"/>
      <c r="AZ64" s="273"/>
      <c r="BA64" s="274"/>
      <c r="BB64" s="274"/>
      <c r="BC64" s="274">
        <v>2.89</v>
      </c>
      <c r="BD64" s="275"/>
      <c r="BE64" s="276"/>
      <c r="BF64" s="277">
        <v>2.89</v>
      </c>
      <c r="BG64" s="298"/>
      <c r="BH64" s="273"/>
      <c r="BI64" s="274"/>
      <c r="BJ64" s="274"/>
      <c r="BK64" s="274">
        <v>104.66</v>
      </c>
      <c r="BL64" s="275"/>
      <c r="BM64" s="276"/>
      <c r="BN64" s="277">
        <v>104.66</v>
      </c>
      <c r="BO64" s="298"/>
      <c r="BP64" s="273"/>
      <c r="BQ64" s="274"/>
      <c r="BR64" s="274"/>
      <c r="BS64" s="274">
        <v>0</v>
      </c>
      <c r="BT64" s="275"/>
      <c r="BU64" s="276"/>
      <c r="BV64" s="277">
        <v>0</v>
      </c>
      <c r="BW64" s="298"/>
      <c r="BX64" s="273"/>
      <c r="BY64" s="274"/>
      <c r="BZ64" s="274"/>
      <c r="CA64" s="274">
        <v>0</v>
      </c>
      <c r="CB64" s="275"/>
      <c r="CC64" s="276"/>
      <c r="CD64" s="277">
        <v>0</v>
      </c>
      <c r="CE64" s="298"/>
      <c r="CF64" s="273"/>
      <c r="CG64" s="274"/>
      <c r="CH64" s="274"/>
      <c r="CI64" s="274">
        <v>722.75</v>
      </c>
      <c r="CJ64" s="275"/>
      <c r="CK64" s="276"/>
      <c r="CL64" s="277">
        <v>722.75</v>
      </c>
      <c r="CM64" s="298"/>
      <c r="CN64" s="273"/>
      <c r="CO64" s="274"/>
      <c r="CP64" s="274"/>
      <c r="CQ64" s="274">
        <v>260.63</v>
      </c>
      <c r="CR64" s="275"/>
      <c r="CS64" s="276"/>
      <c r="CT64" s="277">
        <v>260.63</v>
      </c>
      <c r="CU64" s="298"/>
      <c r="CV64" s="273"/>
      <c r="CW64" s="274"/>
      <c r="CX64" s="274"/>
      <c r="CY64" s="274">
        <v>0</v>
      </c>
      <c r="CZ64" s="275"/>
      <c r="DA64" s="276"/>
      <c r="DB64" s="277">
        <v>0</v>
      </c>
      <c r="AFT64" s="208"/>
    </row>
    <row r="65" spans="1:871" s="265" customFormat="1" ht="12" customHeight="1" thickBot="1" x14ac:dyDescent="0.3">
      <c r="A65" s="463"/>
      <c r="B65" s="460" t="s">
        <v>100</v>
      </c>
      <c r="C65" s="460"/>
      <c r="D65" s="273"/>
      <c r="E65" s="274"/>
      <c r="F65" s="274"/>
      <c r="G65" s="274">
        <v>332.69</v>
      </c>
      <c r="H65" s="275"/>
      <c r="I65" s="276"/>
      <c r="J65" s="277">
        <v>332.69</v>
      </c>
      <c r="K65" s="298"/>
      <c r="L65" s="273"/>
      <c r="M65" s="274"/>
      <c r="N65" s="274"/>
      <c r="O65" s="274">
        <v>497.31</v>
      </c>
      <c r="P65" s="275"/>
      <c r="Q65" s="276"/>
      <c r="R65" s="277">
        <v>497.31</v>
      </c>
      <c r="S65" s="298"/>
      <c r="T65" s="273"/>
      <c r="U65" s="274"/>
      <c r="V65" s="274"/>
      <c r="W65" s="274">
        <v>1983.73</v>
      </c>
      <c r="X65" s="275"/>
      <c r="Y65" s="276"/>
      <c r="Z65" s="277">
        <v>1983.73</v>
      </c>
      <c r="AA65" s="298"/>
      <c r="AB65" s="273"/>
      <c r="AC65" s="274"/>
      <c r="AD65" s="274"/>
      <c r="AE65" s="274">
        <v>463.48</v>
      </c>
      <c r="AF65" s="275"/>
      <c r="AG65" s="276"/>
      <c r="AH65" s="277">
        <v>463.48</v>
      </c>
      <c r="AI65" s="298"/>
      <c r="AJ65" s="273"/>
      <c r="AK65" s="274"/>
      <c r="AL65" s="274"/>
      <c r="AM65" s="274">
        <v>1862.86</v>
      </c>
      <c r="AN65" s="275"/>
      <c r="AO65" s="276"/>
      <c r="AP65" s="277">
        <v>1862.86</v>
      </c>
      <c r="AQ65" s="298"/>
      <c r="AR65" s="273"/>
      <c r="AS65" s="274"/>
      <c r="AT65" s="274"/>
      <c r="AU65" s="274">
        <v>3826.83</v>
      </c>
      <c r="AV65" s="275"/>
      <c r="AW65" s="276"/>
      <c r="AX65" s="277">
        <v>3826.83</v>
      </c>
      <c r="AY65" s="298"/>
      <c r="AZ65" s="273"/>
      <c r="BA65" s="274"/>
      <c r="BB65" s="274"/>
      <c r="BC65" s="274">
        <v>638.66999999999996</v>
      </c>
      <c r="BD65" s="275"/>
      <c r="BE65" s="276"/>
      <c r="BF65" s="277">
        <v>638.66999999999996</v>
      </c>
      <c r="BG65" s="298"/>
      <c r="BH65" s="273"/>
      <c r="BI65" s="274"/>
      <c r="BJ65" s="274"/>
      <c r="BK65" s="274">
        <v>1094.17</v>
      </c>
      <c r="BL65" s="275"/>
      <c r="BM65" s="276"/>
      <c r="BN65" s="277">
        <v>1094.17</v>
      </c>
      <c r="BO65" s="298"/>
      <c r="BP65" s="273"/>
      <c r="BQ65" s="274"/>
      <c r="BR65" s="274"/>
      <c r="BS65" s="274">
        <v>469.58</v>
      </c>
      <c r="BT65" s="275"/>
      <c r="BU65" s="276"/>
      <c r="BV65" s="277">
        <v>469.58</v>
      </c>
      <c r="BW65" s="298"/>
      <c r="BX65" s="273"/>
      <c r="BY65" s="274"/>
      <c r="BZ65" s="274"/>
      <c r="CA65" s="274">
        <v>433.83</v>
      </c>
      <c r="CB65" s="275"/>
      <c r="CC65" s="276"/>
      <c r="CD65" s="277">
        <v>433.83</v>
      </c>
      <c r="CE65" s="298"/>
      <c r="CF65" s="273"/>
      <c r="CG65" s="274"/>
      <c r="CH65" s="274"/>
      <c r="CI65" s="274">
        <v>187.648</v>
      </c>
      <c r="CJ65" s="275"/>
      <c r="CK65" s="276"/>
      <c r="CL65" s="277">
        <v>187.648</v>
      </c>
      <c r="CM65" s="298"/>
      <c r="CN65" s="273"/>
      <c r="CO65" s="274"/>
      <c r="CP65" s="274"/>
      <c r="CQ65" s="274">
        <v>1340.52</v>
      </c>
      <c r="CR65" s="275"/>
      <c r="CS65" s="276"/>
      <c r="CT65" s="277">
        <v>1340.52</v>
      </c>
      <c r="CU65" s="298"/>
      <c r="CV65" s="273"/>
      <c r="CW65" s="274"/>
      <c r="CX65" s="274"/>
      <c r="CY65" s="274">
        <v>1239.54</v>
      </c>
      <c r="CZ65" s="275"/>
      <c r="DA65" s="276"/>
      <c r="DB65" s="277">
        <v>1239.54</v>
      </c>
      <c r="AFT65" s="208"/>
    </row>
    <row r="66" spans="1:871" s="301" customFormat="1" ht="12" customHeight="1" thickBot="1" x14ac:dyDescent="0.3">
      <c r="A66" s="463"/>
      <c r="B66" s="460" t="s">
        <v>77</v>
      </c>
      <c r="C66" s="460"/>
      <c r="D66" s="273"/>
      <c r="E66" s="299"/>
      <c r="F66" s="274"/>
      <c r="G66" s="274">
        <v>0</v>
      </c>
      <c r="H66" s="275"/>
      <c r="I66" s="276"/>
      <c r="J66" s="277">
        <v>0</v>
      </c>
      <c r="K66" s="300"/>
      <c r="L66" s="273"/>
      <c r="M66" s="299"/>
      <c r="N66" s="274"/>
      <c r="O66" s="274">
        <v>183.41</v>
      </c>
      <c r="P66" s="275"/>
      <c r="Q66" s="276"/>
      <c r="R66" s="277">
        <v>183.41</v>
      </c>
      <c r="S66" s="300"/>
      <c r="T66" s="273"/>
      <c r="U66" s="299"/>
      <c r="V66" s="274"/>
      <c r="W66" s="274">
        <v>0</v>
      </c>
      <c r="X66" s="275"/>
      <c r="Y66" s="276"/>
      <c r="Z66" s="277">
        <v>0</v>
      </c>
      <c r="AA66" s="300"/>
      <c r="AB66" s="273"/>
      <c r="AC66" s="299"/>
      <c r="AD66" s="274"/>
      <c r="AE66" s="274">
        <v>0</v>
      </c>
      <c r="AF66" s="275"/>
      <c r="AG66" s="276"/>
      <c r="AH66" s="277">
        <v>0</v>
      </c>
      <c r="AI66" s="300"/>
      <c r="AJ66" s="273"/>
      <c r="AK66" s="299"/>
      <c r="AL66" s="274"/>
      <c r="AM66" s="274">
        <v>0</v>
      </c>
      <c r="AN66" s="275"/>
      <c r="AO66" s="276"/>
      <c r="AP66" s="277">
        <v>0</v>
      </c>
      <c r="AQ66" s="300"/>
      <c r="AR66" s="273"/>
      <c r="AS66" s="299"/>
      <c r="AT66" s="274"/>
      <c r="AU66" s="274">
        <v>0</v>
      </c>
      <c r="AV66" s="275"/>
      <c r="AW66" s="276"/>
      <c r="AX66" s="277">
        <v>0</v>
      </c>
      <c r="AY66" s="300"/>
      <c r="AZ66" s="273"/>
      <c r="BA66" s="299"/>
      <c r="BB66" s="274"/>
      <c r="BC66" s="274">
        <v>0</v>
      </c>
      <c r="BD66" s="275"/>
      <c r="BE66" s="276"/>
      <c r="BF66" s="277">
        <v>0</v>
      </c>
      <c r="BG66" s="300"/>
      <c r="BH66" s="273"/>
      <c r="BI66" s="299"/>
      <c r="BJ66" s="274"/>
      <c r="BK66" s="274">
        <v>50.51</v>
      </c>
      <c r="BL66" s="275"/>
      <c r="BM66" s="276"/>
      <c r="BN66" s="277">
        <v>50.51</v>
      </c>
      <c r="BO66" s="300"/>
      <c r="BP66" s="273"/>
      <c r="BQ66" s="299"/>
      <c r="BR66" s="274"/>
      <c r="BS66" s="274"/>
      <c r="BT66" s="275"/>
      <c r="BU66" s="276"/>
      <c r="BV66" s="277"/>
      <c r="BW66" s="300"/>
      <c r="BX66" s="273"/>
      <c r="BY66" s="299"/>
      <c r="BZ66" s="274"/>
      <c r="CA66" s="274">
        <v>0</v>
      </c>
      <c r="CB66" s="275"/>
      <c r="CC66" s="276"/>
      <c r="CD66" s="277">
        <v>0</v>
      </c>
      <c r="CE66" s="300"/>
      <c r="CF66" s="273"/>
      <c r="CG66" s="299"/>
      <c r="CH66" s="274"/>
      <c r="CI66" s="274">
        <v>1587.21</v>
      </c>
      <c r="CJ66" s="275"/>
      <c r="CK66" s="276"/>
      <c r="CL66" s="277">
        <v>1587.21</v>
      </c>
      <c r="CM66" s="300"/>
      <c r="CN66" s="273"/>
      <c r="CO66" s="299"/>
      <c r="CP66" s="274"/>
      <c r="CQ66" s="274">
        <v>0</v>
      </c>
      <c r="CR66" s="275"/>
      <c r="CS66" s="276"/>
      <c r="CT66" s="277">
        <v>0</v>
      </c>
      <c r="CU66" s="300"/>
      <c r="CV66" s="273"/>
      <c r="CW66" s="299"/>
      <c r="CX66" s="274"/>
      <c r="CY66" s="274">
        <v>0</v>
      </c>
      <c r="CZ66" s="275"/>
      <c r="DA66" s="276"/>
      <c r="DB66" s="277">
        <v>0</v>
      </c>
      <c r="AFT66" s="208"/>
    </row>
    <row r="67" spans="1:871" s="301" customFormat="1" ht="12" customHeight="1" thickBot="1" x14ac:dyDescent="0.3">
      <c r="A67" s="463"/>
      <c r="B67" s="362" t="s">
        <v>141</v>
      </c>
      <c r="C67" s="320"/>
      <c r="D67" s="273"/>
      <c r="E67" s="274"/>
      <c r="F67" s="274"/>
      <c r="G67" s="274">
        <v>23.08</v>
      </c>
      <c r="H67" s="275"/>
      <c r="I67" s="276"/>
      <c r="J67" s="277">
        <v>23.08</v>
      </c>
      <c r="K67" s="300"/>
      <c r="L67" s="273"/>
      <c r="M67" s="274"/>
      <c r="N67" s="274"/>
      <c r="O67" s="274">
        <v>71.61</v>
      </c>
      <c r="P67" s="275"/>
      <c r="Q67" s="276"/>
      <c r="R67" s="277">
        <v>71.61</v>
      </c>
      <c r="S67" s="300"/>
      <c r="T67" s="273"/>
      <c r="U67" s="274"/>
      <c r="V67" s="274"/>
      <c r="W67" s="274">
        <v>0</v>
      </c>
      <c r="X67" s="275"/>
      <c r="Y67" s="276"/>
      <c r="Z67" s="277">
        <v>0</v>
      </c>
      <c r="AA67" s="300"/>
      <c r="AB67" s="273"/>
      <c r="AC67" s="274"/>
      <c r="AD67" s="274"/>
      <c r="AE67" s="274">
        <v>123.86</v>
      </c>
      <c r="AF67" s="275"/>
      <c r="AG67" s="276"/>
      <c r="AH67" s="277">
        <v>123.86</v>
      </c>
      <c r="AI67" s="300"/>
      <c r="AJ67" s="273"/>
      <c r="AK67" s="274"/>
      <c r="AL67" s="274"/>
      <c r="AM67" s="274">
        <v>97.7</v>
      </c>
      <c r="AN67" s="275"/>
      <c r="AO67" s="276"/>
      <c r="AP67" s="277">
        <v>97.7</v>
      </c>
      <c r="AQ67" s="300"/>
      <c r="AR67" s="273"/>
      <c r="AS67" s="274"/>
      <c r="AT67" s="274"/>
      <c r="AU67" s="274">
        <v>521.74</v>
      </c>
      <c r="AV67" s="275"/>
      <c r="AW67" s="276"/>
      <c r="AX67" s="277">
        <v>521.74</v>
      </c>
      <c r="AY67" s="300"/>
      <c r="AZ67" s="273"/>
      <c r="BA67" s="274"/>
      <c r="BB67" s="274"/>
      <c r="BC67" s="274">
        <v>346.26</v>
      </c>
      <c r="BD67" s="275"/>
      <c r="BE67" s="276"/>
      <c r="BF67" s="277">
        <v>346.26</v>
      </c>
      <c r="BG67" s="300"/>
      <c r="BH67" s="273"/>
      <c r="BI67" s="274"/>
      <c r="BJ67" s="274"/>
      <c r="BK67" s="274">
        <v>122.5</v>
      </c>
      <c r="BL67" s="275"/>
      <c r="BM67" s="276"/>
      <c r="BN67" s="277">
        <v>122.5</v>
      </c>
      <c r="BO67" s="300"/>
      <c r="BP67" s="273"/>
      <c r="BQ67" s="274"/>
      <c r="BR67" s="274"/>
      <c r="BS67" s="274">
        <v>0</v>
      </c>
      <c r="BT67" s="275"/>
      <c r="BU67" s="276"/>
      <c r="BV67" s="277">
        <v>0</v>
      </c>
      <c r="BW67" s="300"/>
      <c r="BX67" s="273"/>
      <c r="BY67" s="274"/>
      <c r="BZ67" s="274"/>
      <c r="CA67" s="274">
        <v>61.17</v>
      </c>
      <c r="CB67" s="275"/>
      <c r="CC67" s="276"/>
      <c r="CD67" s="277">
        <v>61.17</v>
      </c>
      <c r="CE67" s="300"/>
      <c r="CF67" s="273"/>
      <c r="CG67" s="274"/>
      <c r="CH67" s="274"/>
      <c r="CI67" s="274">
        <v>29.37</v>
      </c>
      <c r="CJ67" s="275"/>
      <c r="CK67" s="276"/>
      <c r="CL67" s="277">
        <v>29.37</v>
      </c>
      <c r="CM67" s="300"/>
      <c r="CN67" s="273"/>
      <c r="CO67" s="274"/>
      <c r="CP67" s="274"/>
      <c r="CQ67" s="274">
        <v>123.34</v>
      </c>
      <c r="CR67" s="275"/>
      <c r="CS67" s="276"/>
      <c r="CT67" s="277">
        <v>123.34</v>
      </c>
      <c r="CU67" s="300"/>
      <c r="CV67" s="273"/>
      <c r="CW67" s="274"/>
      <c r="CX67" s="274"/>
      <c r="CY67" s="274">
        <v>116.26</v>
      </c>
      <c r="CZ67" s="275"/>
      <c r="DA67" s="276"/>
      <c r="DB67" s="277">
        <v>116.26</v>
      </c>
      <c r="AFT67" s="208"/>
    </row>
    <row r="68" spans="1:871" s="301" customFormat="1" ht="12" customHeight="1" thickBot="1" x14ac:dyDescent="0.3">
      <c r="A68" s="463"/>
      <c r="B68" s="363" t="s">
        <v>142</v>
      </c>
      <c r="C68" s="320"/>
      <c r="D68" s="273"/>
      <c r="E68" s="274"/>
      <c r="F68" s="274"/>
      <c r="G68" s="274">
        <v>0</v>
      </c>
      <c r="H68" s="275"/>
      <c r="I68" s="276"/>
      <c r="J68" s="277">
        <v>0</v>
      </c>
      <c r="K68" s="300"/>
      <c r="L68" s="273"/>
      <c r="M68" s="274"/>
      <c r="N68" s="274"/>
      <c r="O68" s="274">
        <v>0</v>
      </c>
      <c r="P68" s="275"/>
      <c r="Q68" s="276"/>
      <c r="R68" s="277">
        <v>0</v>
      </c>
      <c r="S68" s="300"/>
      <c r="T68" s="273"/>
      <c r="U68" s="274"/>
      <c r="V68" s="274"/>
      <c r="W68" s="274">
        <v>46.49</v>
      </c>
      <c r="X68" s="275"/>
      <c r="Y68" s="276"/>
      <c r="Z68" s="277">
        <v>46.49</v>
      </c>
      <c r="AA68" s="300"/>
      <c r="AB68" s="273"/>
      <c r="AC68" s="274"/>
      <c r="AD68" s="274"/>
      <c r="AE68" s="274">
        <v>0</v>
      </c>
      <c r="AF68" s="275"/>
      <c r="AG68" s="276"/>
      <c r="AH68" s="277">
        <v>0</v>
      </c>
      <c r="AI68" s="300"/>
      <c r="AJ68" s="273"/>
      <c r="AK68" s="274"/>
      <c r="AL68" s="274"/>
      <c r="AM68" s="274">
        <v>42.69</v>
      </c>
      <c r="AN68" s="275"/>
      <c r="AO68" s="276"/>
      <c r="AP68" s="277">
        <v>42.69</v>
      </c>
      <c r="AQ68" s="300"/>
      <c r="AR68" s="273"/>
      <c r="AS68" s="274"/>
      <c r="AT68" s="274"/>
      <c r="AU68" s="274">
        <v>103.55</v>
      </c>
      <c r="AV68" s="275"/>
      <c r="AW68" s="276"/>
      <c r="AX68" s="277">
        <v>103.55</v>
      </c>
      <c r="AY68" s="300"/>
      <c r="AZ68" s="273"/>
      <c r="BA68" s="274"/>
      <c r="BB68" s="274"/>
      <c r="BC68" s="274">
        <v>0</v>
      </c>
      <c r="BD68" s="275"/>
      <c r="BE68" s="276"/>
      <c r="BF68" s="277">
        <v>0</v>
      </c>
      <c r="BG68" s="300"/>
      <c r="BH68" s="273"/>
      <c r="BI68" s="274"/>
      <c r="BJ68" s="274"/>
      <c r="BK68" s="274">
        <v>4.5599999999999996</v>
      </c>
      <c r="BL68" s="275"/>
      <c r="BM68" s="276"/>
      <c r="BN68" s="277">
        <v>4.5599999999999996</v>
      </c>
      <c r="BO68" s="300"/>
      <c r="BP68" s="273"/>
      <c r="BQ68" s="274"/>
      <c r="BR68" s="274"/>
      <c r="BS68" s="274">
        <v>12.4</v>
      </c>
      <c r="BT68" s="275"/>
      <c r="BU68" s="276"/>
      <c r="BV68" s="277">
        <v>12.4</v>
      </c>
      <c r="BW68" s="300"/>
      <c r="BX68" s="273"/>
      <c r="BY68" s="274"/>
      <c r="BZ68" s="274"/>
      <c r="CA68" s="274">
        <v>28</v>
      </c>
      <c r="CB68" s="275"/>
      <c r="CC68" s="276"/>
      <c r="CD68" s="277">
        <v>28</v>
      </c>
      <c r="CE68" s="300"/>
      <c r="CF68" s="273"/>
      <c r="CG68" s="274"/>
      <c r="CH68" s="274"/>
      <c r="CI68" s="274">
        <v>0</v>
      </c>
      <c r="CJ68" s="275"/>
      <c r="CK68" s="276"/>
      <c r="CL68" s="277">
        <v>0</v>
      </c>
      <c r="CM68" s="300"/>
      <c r="CN68" s="273"/>
      <c r="CO68" s="274"/>
      <c r="CP68" s="274"/>
      <c r="CQ68" s="274">
        <v>63.34</v>
      </c>
      <c r="CR68" s="275"/>
      <c r="CS68" s="276"/>
      <c r="CT68" s="277">
        <v>63.34</v>
      </c>
      <c r="CU68" s="300"/>
      <c r="CV68" s="273"/>
      <c r="CW68" s="274"/>
      <c r="CX68" s="274"/>
      <c r="CY68" s="274">
        <v>38.79</v>
      </c>
      <c r="CZ68" s="275"/>
      <c r="DA68" s="276"/>
      <c r="DB68" s="277">
        <v>38.79</v>
      </c>
      <c r="AFT68" s="208"/>
    </row>
    <row r="69" spans="1:871" ht="12.75" customHeight="1" thickBot="1" x14ac:dyDescent="0.3">
      <c r="A69" s="463"/>
      <c r="B69" s="455" t="s">
        <v>112</v>
      </c>
      <c r="C69" s="455"/>
      <c r="D69" s="350"/>
      <c r="E69" s="351">
        <v>125.92999999999999</v>
      </c>
      <c r="F69" s="351">
        <v>0</v>
      </c>
      <c r="G69" s="351">
        <v>629.11</v>
      </c>
      <c r="H69" s="351"/>
      <c r="I69" s="351"/>
      <c r="J69" s="352">
        <v>755.04000000000008</v>
      </c>
      <c r="K69" s="303"/>
      <c r="L69" s="350"/>
      <c r="M69" s="351">
        <v>388</v>
      </c>
      <c r="N69" s="351">
        <v>0</v>
      </c>
      <c r="O69" s="351">
        <v>814.42</v>
      </c>
      <c r="P69" s="351">
        <v>0</v>
      </c>
      <c r="Q69" s="351">
        <v>0</v>
      </c>
      <c r="R69" s="352">
        <v>1202.42</v>
      </c>
      <c r="S69" s="303"/>
      <c r="T69" s="350"/>
      <c r="U69" s="351">
        <v>673.96</v>
      </c>
      <c r="V69" s="351">
        <v>0</v>
      </c>
      <c r="W69" s="351">
        <v>4412.2</v>
      </c>
      <c r="X69" s="351">
        <v>0</v>
      </c>
      <c r="Y69" s="351">
        <v>0</v>
      </c>
      <c r="Z69" s="352">
        <v>5086.16</v>
      </c>
      <c r="AA69" s="303"/>
      <c r="AB69" s="350"/>
      <c r="AC69" s="351">
        <v>347.15</v>
      </c>
      <c r="AD69" s="351">
        <v>0</v>
      </c>
      <c r="AE69" s="351">
        <v>597.76</v>
      </c>
      <c r="AF69" s="351">
        <v>0</v>
      </c>
      <c r="AG69" s="351">
        <v>0</v>
      </c>
      <c r="AH69" s="352">
        <v>944.91</v>
      </c>
      <c r="AI69" s="303"/>
      <c r="AJ69" s="350"/>
      <c r="AK69" s="351">
        <v>411</v>
      </c>
      <c r="AL69" s="351">
        <v>0</v>
      </c>
      <c r="AM69" s="351">
        <v>2915.7599999999998</v>
      </c>
      <c r="AN69" s="351">
        <v>0</v>
      </c>
      <c r="AO69" s="351">
        <v>0</v>
      </c>
      <c r="AP69" s="352">
        <v>3326.7599999999998</v>
      </c>
      <c r="AQ69" s="303"/>
      <c r="AR69" s="350"/>
      <c r="AS69" s="351">
        <v>720.15</v>
      </c>
      <c r="AT69" s="351">
        <v>0</v>
      </c>
      <c r="AU69" s="351">
        <v>6132.31</v>
      </c>
      <c r="AV69" s="351">
        <v>0</v>
      </c>
      <c r="AW69" s="351">
        <v>0</v>
      </c>
      <c r="AX69" s="352">
        <v>6852.46</v>
      </c>
      <c r="AY69" s="303"/>
      <c r="AZ69" s="350"/>
      <c r="BA69" s="351">
        <v>721.83</v>
      </c>
      <c r="BB69" s="351">
        <v>0</v>
      </c>
      <c r="BC69" s="351">
        <v>1029.55</v>
      </c>
      <c r="BD69" s="351">
        <v>0</v>
      </c>
      <c r="BE69" s="351">
        <v>0</v>
      </c>
      <c r="BF69" s="352">
        <v>1751.3799999999999</v>
      </c>
      <c r="BG69" s="303"/>
      <c r="BH69" s="350"/>
      <c r="BI69" s="351">
        <v>269.05</v>
      </c>
      <c r="BJ69" s="351">
        <v>0</v>
      </c>
      <c r="BK69" s="351">
        <v>1646.11</v>
      </c>
      <c r="BL69" s="351">
        <v>0</v>
      </c>
      <c r="BM69" s="351">
        <v>0</v>
      </c>
      <c r="BN69" s="352">
        <v>1915.16</v>
      </c>
      <c r="BO69" s="303"/>
      <c r="BP69" s="350"/>
      <c r="BQ69" s="351">
        <v>810.58</v>
      </c>
      <c r="BR69" s="351">
        <v>0</v>
      </c>
      <c r="BS69" s="351">
        <v>1225.6400000000001</v>
      </c>
      <c r="BT69" s="351">
        <v>0</v>
      </c>
      <c r="BU69" s="351">
        <v>0</v>
      </c>
      <c r="BV69" s="352">
        <v>2036.22</v>
      </c>
      <c r="BW69" s="303"/>
      <c r="BX69" s="350"/>
      <c r="BY69" s="351">
        <v>324.25</v>
      </c>
      <c r="BZ69" s="351">
        <v>0</v>
      </c>
      <c r="CA69" s="351">
        <v>709.56999999999994</v>
      </c>
      <c r="CB69" s="351">
        <v>0</v>
      </c>
      <c r="CC69" s="351">
        <v>0</v>
      </c>
      <c r="CD69" s="352">
        <v>1033.82</v>
      </c>
      <c r="CE69" s="303"/>
      <c r="CF69" s="350"/>
      <c r="CG69" s="351">
        <v>264.72000000000003</v>
      </c>
      <c r="CH69" s="351">
        <v>0</v>
      </c>
      <c r="CI69" s="351">
        <v>2584.3679999999999</v>
      </c>
      <c r="CJ69" s="351">
        <v>0</v>
      </c>
      <c r="CK69" s="351">
        <v>0</v>
      </c>
      <c r="CL69" s="352">
        <v>2849.0879999999997</v>
      </c>
      <c r="CM69" s="303"/>
      <c r="CN69" s="350"/>
      <c r="CO69" s="351">
        <v>1419.31</v>
      </c>
      <c r="CP69" s="351">
        <v>0</v>
      </c>
      <c r="CQ69" s="351">
        <v>2475.2000000000003</v>
      </c>
      <c r="CR69" s="351">
        <v>0</v>
      </c>
      <c r="CS69" s="351">
        <v>0</v>
      </c>
      <c r="CT69" s="352">
        <v>3894.51</v>
      </c>
      <c r="CU69" s="303"/>
      <c r="CV69" s="350"/>
      <c r="CW69" s="351">
        <v>300.61</v>
      </c>
      <c r="CX69" s="351">
        <v>0</v>
      </c>
      <c r="CY69" s="351">
        <v>1798.22</v>
      </c>
      <c r="CZ69" s="351">
        <v>0</v>
      </c>
      <c r="DA69" s="351">
        <v>0</v>
      </c>
      <c r="DB69" s="352">
        <v>2098.83</v>
      </c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</row>
    <row r="70" spans="1:871" ht="12.75" customHeight="1" thickBot="1" x14ac:dyDescent="0.3">
      <c r="A70" s="456" t="s">
        <v>102</v>
      </c>
      <c r="B70" s="456"/>
      <c r="C70" s="456"/>
      <c r="D70" s="305"/>
      <c r="E70" s="344"/>
      <c r="F70" s="344"/>
      <c r="G70" s="344"/>
      <c r="H70" s="344"/>
      <c r="I70" s="344"/>
      <c r="J70" s="343"/>
      <c r="K70" s="306">
        <v>6</v>
      </c>
      <c r="L70" s="305"/>
      <c r="M70" s="344"/>
      <c r="N70" s="344"/>
      <c r="O70" s="344"/>
      <c r="P70" s="344"/>
      <c r="Q70" s="344"/>
      <c r="R70" s="343"/>
      <c r="S70" s="306">
        <v>6</v>
      </c>
      <c r="T70" s="305"/>
      <c r="U70" s="344"/>
      <c r="V70" s="344"/>
      <c r="W70" s="344"/>
      <c r="X70" s="344"/>
      <c r="Y70" s="344"/>
      <c r="Z70" s="343"/>
      <c r="AA70" s="306">
        <v>6</v>
      </c>
      <c r="AB70" s="305"/>
      <c r="AC70" s="344"/>
      <c r="AD70" s="344"/>
      <c r="AE70" s="344"/>
      <c r="AF70" s="344"/>
      <c r="AG70" s="344"/>
      <c r="AH70" s="343"/>
      <c r="AI70" s="306">
        <v>6</v>
      </c>
      <c r="AJ70" s="305"/>
      <c r="AK70" s="344"/>
      <c r="AL70" s="344"/>
      <c r="AM70" s="344"/>
      <c r="AN70" s="344"/>
      <c r="AO70" s="344"/>
      <c r="AP70" s="343"/>
      <c r="AQ70" s="306">
        <v>6</v>
      </c>
      <c r="AR70" s="305"/>
      <c r="AS70" s="344"/>
      <c r="AT70" s="344"/>
      <c r="AU70" s="344"/>
      <c r="AV70" s="344"/>
      <c r="AW70" s="344"/>
      <c r="AX70" s="343"/>
      <c r="AY70" s="306">
        <v>6</v>
      </c>
      <c r="AZ70" s="305"/>
      <c r="BA70" s="344"/>
      <c r="BB70" s="344"/>
      <c r="BC70" s="344"/>
      <c r="BD70" s="344"/>
      <c r="BE70" s="344"/>
      <c r="BF70" s="343"/>
      <c r="BG70" s="306">
        <v>6</v>
      </c>
      <c r="BH70" s="305"/>
      <c r="BI70" s="344"/>
      <c r="BJ70" s="344"/>
      <c r="BK70" s="344"/>
      <c r="BL70" s="344"/>
      <c r="BM70" s="344"/>
      <c r="BN70" s="343"/>
      <c r="BO70" s="306">
        <v>6</v>
      </c>
      <c r="BP70" s="305"/>
      <c r="BQ70" s="344"/>
      <c r="BR70" s="344"/>
      <c r="BS70" s="344"/>
      <c r="BT70" s="344"/>
      <c r="BU70" s="344"/>
      <c r="BV70" s="343"/>
      <c r="BW70" s="306">
        <v>6</v>
      </c>
      <c r="BX70" s="305"/>
      <c r="BY70" s="344"/>
      <c r="BZ70" s="344"/>
      <c r="CA70" s="344"/>
      <c r="CB70" s="344"/>
      <c r="CC70" s="344"/>
      <c r="CD70" s="343"/>
      <c r="CE70" s="306">
        <v>6</v>
      </c>
      <c r="CF70" s="305"/>
      <c r="CG70" s="344"/>
      <c r="CH70" s="344"/>
      <c r="CI70" s="344"/>
      <c r="CJ70" s="344"/>
      <c r="CK70" s="344"/>
      <c r="CL70" s="343"/>
      <c r="CM70" s="306">
        <v>6</v>
      </c>
      <c r="CN70" s="305"/>
      <c r="CO70" s="344"/>
      <c r="CP70" s="344"/>
      <c r="CQ70" s="344"/>
      <c r="CR70" s="344"/>
      <c r="CS70" s="344"/>
      <c r="CT70" s="343"/>
      <c r="CU70" s="306">
        <v>6</v>
      </c>
      <c r="CV70" s="305"/>
      <c r="CW70" s="344"/>
      <c r="CX70" s="344"/>
      <c r="CY70" s="344"/>
      <c r="CZ70" s="344"/>
      <c r="DA70" s="344"/>
      <c r="DB70" s="343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</row>
    <row r="71" spans="1:871" s="304" customFormat="1" ht="12" customHeight="1" x14ac:dyDescent="0.2">
      <c r="A71" s="201"/>
      <c r="B71" s="308"/>
      <c r="C71" s="308"/>
      <c r="D71" s="309"/>
      <c r="E71" s="309"/>
      <c r="F71" s="309"/>
      <c r="G71" s="309"/>
      <c r="H71" s="309"/>
      <c r="I71" s="309"/>
      <c r="J71" s="310"/>
      <c r="K71" s="311"/>
      <c r="L71" s="309"/>
      <c r="M71" s="309"/>
      <c r="N71" s="309"/>
      <c r="O71" s="309"/>
      <c r="P71" s="309"/>
      <c r="Q71" s="309"/>
      <c r="R71" s="310"/>
      <c r="S71" s="311"/>
      <c r="T71" s="309"/>
      <c r="U71" s="309"/>
      <c r="V71" s="309"/>
      <c r="W71" s="309"/>
      <c r="X71" s="309"/>
      <c r="Y71" s="309"/>
      <c r="Z71" s="310"/>
      <c r="AA71" s="311"/>
      <c r="AB71" s="309"/>
      <c r="AC71" s="309"/>
      <c r="AD71" s="309"/>
      <c r="AE71" s="309"/>
      <c r="AF71" s="309"/>
      <c r="AG71" s="309"/>
      <c r="AH71" s="310"/>
      <c r="AI71" s="311"/>
      <c r="AJ71" s="309"/>
      <c r="AK71" s="309"/>
      <c r="AL71" s="309"/>
      <c r="AM71" s="309"/>
      <c r="AN71" s="309"/>
      <c r="AO71" s="309"/>
      <c r="AP71" s="310"/>
      <c r="AQ71" s="311"/>
      <c r="AR71" s="309"/>
      <c r="AS71" s="309"/>
      <c r="AT71" s="309"/>
      <c r="AU71" s="309"/>
      <c r="AV71" s="309"/>
      <c r="AW71" s="309"/>
      <c r="AX71" s="310"/>
      <c r="AY71" s="311"/>
      <c r="AZ71" s="309"/>
      <c r="BA71" s="309"/>
      <c r="BB71" s="309"/>
      <c r="BC71" s="309"/>
      <c r="BD71" s="309"/>
      <c r="BE71" s="309"/>
      <c r="BF71" s="310"/>
      <c r="BG71" s="311"/>
      <c r="BH71" s="309"/>
      <c r="BI71" s="309"/>
      <c r="BJ71" s="309"/>
      <c r="BK71" s="309"/>
      <c r="BL71" s="309"/>
      <c r="BM71" s="309"/>
      <c r="BN71" s="310"/>
      <c r="BO71" s="311"/>
      <c r="BP71" s="309"/>
      <c r="BQ71" s="309"/>
      <c r="BR71" s="309"/>
      <c r="BS71" s="309"/>
      <c r="BT71" s="309"/>
      <c r="BU71" s="309"/>
      <c r="BV71" s="310"/>
      <c r="BW71" s="311"/>
      <c r="BX71" s="309"/>
      <c r="BY71" s="309"/>
      <c r="BZ71" s="309"/>
      <c r="CA71" s="309"/>
      <c r="CB71" s="309"/>
      <c r="CC71" s="309"/>
      <c r="CD71" s="310"/>
      <c r="CE71" s="311"/>
      <c r="CF71" s="309"/>
      <c r="CG71" s="309"/>
      <c r="CH71" s="309"/>
      <c r="CI71" s="309"/>
      <c r="CJ71" s="309"/>
      <c r="CK71" s="309"/>
      <c r="CL71" s="310"/>
      <c r="CM71" s="311"/>
      <c r="CN71" s="309"/>
      <c r="CO71" s="309"/>
      <c r="CP71" s="309"/>
      <c r="CQ71" s="309"/>
      <c r="CR71" s="309"/>
      <c r="CS71" s="309"/>
      <c r="CT71" s="310"/>
      <c r="CU71" s="311"/>
      <c r="CV71" s="309"/>
      <c r="CW71" s="309"/>
      <c r="CX71" s="309"/>
      <c r="CY71" s="309"/>
      <c r="CZ71" s="309"/>
      <c r="DA71" s="309"/>
      <c r="DB71" s="310"/>
    </row>
    <row r="72" spans="1:871" s="307" customFormat="1" ht="14.25" customHeight="1" x14ac:dyDescent="0.25">
      <c r="A72" s="201" t="s">
        <v>132</v>
      </c>
      <c r="B72" s="308"/>
      <c r="C72" s="308"/>
      <c r="D72" s="309"/>
      <c r="E72" s="310"/>
      <c r="F72" s="310"/>
      <c r="G72" s="310"/>
      <c r="H72" s="310"/>
      <c r="I72" s="310"/>
      <c r="J72" s="310"/>
      <c r="K72" s="312"/>
      <c r="L72" s="309"/>
      <c r="M72" s="310"/>
      <c r="N72" s="310"/>
      <c r="O72" s="310"/>
      <c r="P72" s="310"/>
      <c r="Q72" s="310"/>
      <c r="R72" s="310"/>
      <c r="S72" s="312"/>
      <c r="T72" s="309"/>
      <c r="U72" s="310"/>
      <c r="V72" s="310"/>
      <c r="W72" s="310"/>
      <c r="X72" s="310"/>
      <c r="Y72" s="310"/>
      <c r="Z72" s="310"/>
      <c r="AA72" s="312"/>
      <c r="AB72" s="309"/>
      <c r="AC72" s="310"/>
      <c r="AD72" s="310"/>
      <c r="AE72" s="310"/>
      <c r="AF72" s="310"/>
      <c r="AG72" s="310"/>
      <c r="AH72" s="310"/>
      <c r="AI72" s="312"/>
      <c r="AJ72" s="309"/>
      <c r="AK72" s="310"/>
      <c r="AL72" s="310"/>
      <c r="AM72" s="310"/>
      <c r="AN72" s="310"/>
      <c r="AO72" s="310"/>
      <c r="AP72" s="310"/>
      <c r="AQ72" s="312"/>
      <c r="AR72" s="309"/>
      <c r="AS72" s="310"/>
      <c r="AT72" s="310"/>
      <c r="AU72" s="310"/>
      <c r="AV72" s="310"/>
      <c r="AW72" s="310"/>
      <c r="AX72" s="310"/>
      <c r="AY72" s="312"/>
      <c r="AZ72" s="309"/>
      <c r="BA72" s="310"/>
      <c r="BB72" s="310"/>
      <c r="BC72" s="310"/>
      <c r="BD72" s="310"/>
      <c r="BE72" s="310"/>
      <c r="BF72" s="310"/>
      <c r="BG72" s="312"/>
      <c r="BH72" s="309"/>
      <c r="BI72" s="310"/>
      <c r="BJ72" s="310"/>
      <c r="BK72" s="310"/>
      <c r="BL72" s="310"/>
      <c r="BM72" s="310"/>
      <c r="BN72" s="310"/>
      <c r="BO72" s="312"/>
      <c r="BP72" s="309"/>
      <c r="BQ72" s="310"/>
      <c r="BR72" s="310"/>
      <c r="BS72" s="310"/>
      <c r="BT72" s="310"/>
      <c r="BU72" s="310"/>
      <c r="BV72" s="310"/>
      <c r="BW72" s="312"/>
      <c r="BX72" s="309"/>
      <c r="BY72" s="310"/>
      <c r="BZ72" s="310"/>
      <c r="CA72" s="310"/>
      <c r="CB72" s="310"/>
      <c r="CC72" s="310"/>
      <c r="CD72" s="310"/>
      <c r="CE72" s="312"/>
      <c r="CF72" s="309"/>
      <c r="CG72" s="310"/>
      <c r="CH72" s="310"/>
      <c r="CI72" s="310"/>
      <c r="CJ72" s="310"/>
      <c r="CK72" s="310"/>
      <c r="CL72" s="310"/>
      <c r="CM72" s="312"/>
      <c r="CN72" s="309"/>
      <c r="CO72" s="310"/>
      <c r="CP72" s="310"/>
      <c r="CQ72" s="310"/>
      <c r="CR72" s="310"/>
      <c r="CS72" s="310"/>
      <c r="CT72" s="310"/>
      <c r="CU72" s="312"/>
      <c r="CV72" s="309"/>
      <c r="CW72" s="310"/>
      <c r="CX72" s="310"/>
      <c r="CY72" s="310"/>
      <c r="CZ72" s="310"/>
      <c r="DA72" s="310"/>
      <c r="DB72" s="310"/>
    </row>
    <row r="73" spans="1:871" s="206" customFormat="1" ht="12.75" customHeight="1" x14ac:dyDescent="0.2">
      <c r="A73" s="201" t="s">
        <v>163</v>
      </c>
      <c r="B73" s="313"/>
      <c r="C73" s="313"/>
      <c r="D73" s="309"/>
      <c r="E73" s="309"/>
      <c r="F73" s="309"/>
      <c r="G73" s="309"/>
      <c r="H73" s="309"/>
      <c r="I73" s="309"/>
      <c r="J73" s="309"/>
      <c r="K73" s="312"/>
      <c r="L73" s="309"/>
      <c r="M73" s="309"/>
      <c r="N73" s="309"/>
      <c r="O73" s="309"/>
      <c r="P73" s="309"/>
      <c r="Q73" s="309"/>
      <c r="R73" s="309"/>
      <c r="S73" s="312"/>
      <c r="T73" s="309"/>
      <c r="U73" s="309"/>
      <c r="V73" s="309"/>
      <c r="W73" s="309"/>
      <c r="X73" s="309"/>
      <c r="Y73" s="309"/>
      <c r="Z73" s="309"/>
      <c r="AA73" s="312"/>
      <c r="AB73" s="309"/>
      <c r="AC73" s="309"/>
      <c r="AD73" s="309"/>
      <c r="AE73" s="309"/>
      <c r="AF73" s="309"/>
      <c r="AG73" s="309"/>
      <c r="AH73" s="309"/>
      <c r="AI73" s="312"/>
      <c r="AJ73" s="309"/>
      <c r="AK73" s="309"/>
      <c r="AL73" s="309"/>
      <c r="AM73" s="309"/>
      <c r="AN73" s="309"/>
      <c r="AO73" s="309"/>
      <c r="AP73" s="309"/>
      <c r="AQ73" s="312"/>
      <c r="AR73" s="309"/>
      <c r="AS73" s="309"/>
      <c r="AT73" s="309"/>
      <c r="AU73" s="309"/>
      <c r="AV73" s="309"/>
      <c r="AW73" s="309"/>
      <c r="AX73" s="309"/>
      <c r="AY73" s="312"/>
      <c r="AZ73" s="309"/>
      <c r="BA73" s="309"/>
      <c r="BB73" s="309"/>
      <c r="BC73" s="309"/>
      <c r="BD73" s="309"/>
      <c r="BE73" s="309"/>
      <c r="BF73" s="309"/>
      <c r="BG73" s="312"/>
      <c r="BH73" s="309"/>
      <c r="BI73" s="309"/>
      <c r="BJ73" s="309"/>
      <c r="BK73" s="309"/>
      <c r="BL73" s="309"/>
      <c r="BM73" s="309"/>
      <c r="BN73" s="309"/>
      <c r="BO73" s="312"/>
      <c r="BP73" s="309"/>
      <c r="BQ73" s="309"/>
      <c r="BR73" s="309"/>
      <c r="BS73" s="309"/>
      <c r="BT73" s="309"/>
      <c r="BU73" s="309"/>
      <c r="BV73" s="309"/>
      <c r="BW73" s="312"/>
      <c r="BX73" s="309"/>
      <c r="BY73" s="309"/>
      <c r="BZ73" s="309"/>
      <c r="CA73" s="309"/>
      <c r="CB73" s="309"/>
      <c r="CC73" s="309"/>
      <c r="CD73" s="309"/>
      <c r="CE73" s="312"/>
      <c r="CF73" s="309"/>
      <c r="CG73" s="309"/>
      <c r="CH73" s="309"/>
      <c r="CI73" s="309"/>
      <c r="CJ73" s="309"/>
      <c r="CK73" s="309"/>
      <c r="CL73" s="309"/>
      <c r="CM73" s="312"/>
      <c r="CN73" s="309"/>
      <c r="CO73" s="309"/>
      <c r="CP73" s="309"/>
      <c r="CQ73" s="309"/>
      <c r="CR73" s="309"/>
      <c r="CS73" s="309"/>
      <c r="CT73" s="309"/>
      <c r="CU73" s="312"/>
      <c r="CV73" s="309"/>
      <c r="CW73" s="309"/>
      <c r="CX73" s="309"/>
      <c r="CY73" s="309"/>
      <c r="CZ73" s="309"/>
      <c r="DA73" s="309"/>
      <c r="DB73" s="309"/>
      <c r="AGJ73" s="207"/>
    </row>
    <row r="74" spans="1:871" s="206" customFormat="1" ht="25.15" customHeight="1" x14ac:dyDescent="0.2">
      <c r="A74" s="474" t="s">
        <v>104</v>
      </c>
      <c r="B74" s="475"/>
      <c r="C74" s="475"/>
      <c r="D74" s="308"/>
      <c r="E74" s="308"/>
      <c r="F74" s="308"/>
      <c r="G74" s="308"/>
      <c r="H74" s="308"/>
      <c r="I74" s="308"/>
      <c r="J74" s="308"/>
      <c r="K74" s="314"/>
      <c r="L74" s="308"/>
      <c r="M74" s="308"/>
      <c r="N74" s="308"/>
      <c r="O74" s="308"/>
      <c r="P74" s="308"/>
      <c r="Q74" s="308"/>
      <c r="R74" s="308"/>
      <c r="S74" s="314"/>
      <c r="T74" s="308"/>
      <c r="U74" s="308"/>
      <c r="V74" s="308"/>
      <c r="W74" s="308"/>
      <c r="X74" s="308"/>
      <c r="Y74" s="308"/>
      <c r="Z74" s="308"/>
      <c r="AA74" s="314"/>
      <c r="AB74" s="308"/>
      <c r="AC74" s="308"/>
      <c r="AD74" s="308"/>
      <c r="AE74" s="308"/>
      <c r="AF74" s="308"/>
      <c r="AG74" s="308"/>
      <c r="AH74" s="308"/>
      <c r="AI74" s="314"/>
      <c r="AJ74" s="308"/>
      <c r="AK74" s="308"/>
      <c r="AL74" s="308"/>
      <c r="AM74" s="308"/>
      <c r="AN74" s="308"/>
      <c r="AO74" s="308"/>
      <c r="AP74" s="308"/>
      <c r="AQ74" s="314"/>
      <c r="AR74" s="308"/>
      <c r="AS74" s="308"/>
      <c r="AT74" s="308"/>
      <c r="AU74" s="308"/>
      <c r="AV74" s="308"/>
      <c r="AW74" s="308"/>
      <c r="AX74" s="308"/>
      <c r="AY74" s="314"/>
      <c r="AZ74" s="308"/>
      <c r="BA74" s="308"/>
      <c r="BB74" s="308"/>
      <c r="BC74" s="308"/>
      <c r="BD74" s="308"/>
      <c r="BE74" s="308"/>
      <c r="BF74" s="308"/>
      <c r="BG74" s="314"/>
      <c r="BH74" s="308"/>
      <c r="BI74" s="308"/>
      <c r="BJ74" s="308"/>
      <c r="BK74" s="308"/>
      <c r="BL74" s="308"/>
      <c r="BM74" s="308"/>
      <c r="BN74" s="308"/>
      <c r="BO74" s="314"/>
      <c r="BP74" s="308"/>
      <c r="BQ74" s="308"/>
      <c r="BR74" s="308"/>
      <c r="BS74" s="308"/>
      <c r="BT74" s="308"/>
      <c r="BU74" s="308"/>
      <c r="BV74" s="308"/>
      <c r="BW74" s="314"/>
      <c r="BX74" s="308"/>
      <c r="BY74" s="308"/>
      <c r="BZ74" s="308"/>
      <c r="CA74" s="308"/>
      <c r="CB74" s="308"/>
      <c r="CC74" s="308"/>
      <c r="CD74" s="308"/>
      <c r="CE74" s="314"/>
      <c r="CF74" s="308"/>
      <c r="CG74" s="308"/>
      <c r="CH74" s="308"/>
      <c r="CI74" s="308"/>
      <c r="CJ74" s="308"/>
      <c r="CK74" s="308"/>
      <c r="CL74" s="308"/>
      <c r="CM74" s="314"/>
      <c r="CN74" s="308"/>
      <c r="CO74" s="308"/>
      <c r="CP74" s="308"/>
      <c r="CQ74" s="308"/>
      <c r="CR74" s="308"/>
      <c r="CS74" s="308"/>
      <c r="CT74" s="308"/>
      <c r="CU74" s="314"/>
      <c r="CV74" s="308"/>
      <c r="CW74" s="308"/>
      <c r="CX74" s="308"/>
      <c r="CY74" s="308"/>
      <c r="CZ74" s="308"/>
      <c r="DA74" s="308"/>
      <c r="DB74" s="308"/>
      <c r="DC74" s="207"/>
      <c r="DD74" s="207"/>
      <c r="DE74" s="207"/>
      <c r="DF74" s="207"/>
      <c r="DG74" s="207"/>
      <c r="DH74" s="207"/>
      <c r="DI74" s="207"/>
      <c r="DJ74" s="207"/>
      <c r="DK74" s="207"/>
      <c r="DL74" s="207"/>
      <c r="DM74" s="207"/>
      <c r="DN74" s="207"/>
      <c r="DO74" s="207"/>
      <c r="DP74" s="207"/>
      <c r="DQ74" s="207"/>
      <c r="DR74" s="207"/>
      <c r="DS74" s="207"/>
      <c r="DT74" s="207"/>
      <c r="DU74" s="207"/>
      <c r="DV74" s="207"/>
      <c r="DW74" s="207"/>
      <c r="DX74" s="207"/>
      <c r="DY74" s="207"/>
      <c r="DZ74" s="207"/>
      <c r="EA74" s="207"/>
      <c r="EB74" s="207"/>
      <c r="EC74" s="207"/>
      <c r="ED74" s="207"/>
      <c r="EE74" s="207"/>
      <c r="EF74" s="207"/>
      <c r="EG74" s="207"/>
      <c r="EH74" s="207"/>
      <c r="EI74" s="207"/>
      <c r="EJ74" s="207"/>
      <c r="EK74" s="207"/>
      <c r="EL74" s="207"/>
      <c r="EM74" s="207"/>
      <c r="EN74" s="207"/>
      <c r="EO74" s="207"/>
      <c r="EP74" s="207"/>
      <c r="EQ74" s="207"/>
      <c r="ER74" s="207"/>
      <c r="ES74" s="207"/>
      <c r="ET74" s="207"/>
      <c r="EU74" s="207"/>
      <c r="EV74" s="207"/>
      <c r="EW74" s="207"/>
      <c r="EX74" s="207"/>
      <c r="EY74" s="207"/>
      <c r="EZ74" s="207"/>
      <c r="FA74" s="207"/>
      <c r="FB74" s="207"/>
      <c r="FC74" s="207"/>
      <c r="FD74" s="207"/>
      <c r="FE74" s="207"/>
      <c r="FF74" s="207"/>
      <c r="FG74" s="207"/>
      <c r="FH74" s="207"/>
      <c r="FI74" s="207"/>
      <c r="FJ74" s="207"/>
      <c r="FK74" s="207"/>
      <c r="FL74" s="207"/>
      <c r="FM74" s="207"/>
      <c r="FN74" s="207"/>
      <c r="FO74" s="207"/>
      <c r="FP74" s="207"/>
      <c r="FQ74" s="207"/>
      <c r="FR74" s="207"/>
      <c r="FS74" s="207"/>
      <c r="FT74" s="207"/>
      <c r="FU74" s="207"/>
      <c r="FV74" s="207"/>
      <c r="FW74" s="207"/>
      <c r="FX74" s="207"/>
      <c r="FY74" s="207"/>
      <c r="FZ74" s="207"/>
      <c r="GA74" s="207"/>
      <c r="GB74" s="207"/>
      <c r="GC74" s="207"/>
      <c r="GD74" s="207"/>
      <c r="GE74" s="207"/>
      <c r="GF74" s="207"/>
      <c r="GG74" s="207"/>
      <c r="GH74" s="207"/>
      <c r="GI74" s="207"/>
      <c r="GJ74" s="207"/>
      <c r="GK74" s="207"/>
      <c r="GL74" s="207"/>
      <c r="GM74" s="207"/>
      <c r="GN74" s="207"/>
      <c r="GO74" s="207"/>
      <c r="GP74" s="207"/>
      <c r="GQ74" s="207"/>
      <c r="GR74" s="207"/>
      <c r="GS74" s="207"/>
      <c r="GT74" s="207"/>
      <c r="GU74" s="207"/>
      <c r="GV74" s="207"/>
      <c r="GW74" s="207"/>
      <c r="GX74" s="207"/>
      <c r="GY74" s="207"/>
      <c r="GZ74" s="207"/>
      <c r="HA74" s="207"/>
      <c r="HB74" s="207"/>
      <c r="HC74" s="207"/>
      <c r="HD74" s="207"/>
      <c r="HE74" s="207"/>
      <c r="HF74" s="207"/>
      <c r="HG74" s="207"/>
      <c r="HH74" s="207"/>
      <c r="HI74" s="207"/>
      <c r="HJ74" s="207"/>
      <c r="HK74" s="207"/>
      <c r="HL74" s="207"/>
      <c r="HM74" s="207"/>
      <c r="HN74" s="207"/>
      <c r="HO74" s="207"/>
      <c r="HP74" s="207"/>
      <c r="HQ74" s="207"/>
      <c r="HR74" s="207"/>
      <c r="HS74" s="207"/>
      <c r="HT74" s="207"/>
      <c r="HU74" s="207"/>
      <c r="HV74" s="207"/>
      <c r="HW74" s="207"/>
      <c r="HX74" s="207"/>
      <c r="HY74" s="207"/>
      <c r="HZ74" s="207"/>
      <c r="IA74" s="207"/>
      <c r="IB74" s="207"/>
      <c r="IC74" s="207"/>
      <c r="ID74" s="207"/>
      <c r="IE74" s="207"/>
      <c r="IF74" s="207"/>
      <c r="IG74" s="207"/>
      <c r="IH74" s="207"/>
      <c r="II74" s="207"/>
      <c r="IJ74" s="207"/>
      <c r="IK74" s="207"/>
      <c r="IL74" s="207"/>
      <c r="IM74" s="207"/>
      <c r="IN74" s="207"/>
      <c r="IO74" s="207"/>
      <c r="IP74" s="207"/>
      <c r="IQ74" s="207"/>
      <c r="IR74" s="207"/>
      <c r="IS74" s="207"/>
      <c r="IT74" s="207"/>
      <c r="IU74" s="207"/>
      <c r="IV74" s="207"/>
      <c r="IW74" s="207"/>
      <c r="IX74" s="207"/>
      <c r="IY74" s="207"/>
      <c r="IZ74" s="207"/>
      <c r="JA74" s="207"/>
      <c r="JB74" s="207"/>
      <c r="JC74" s="207"/>
      <c r="JD74" s="207"/>
      <c r="JE74" s="207"/>
      <c r="JF74" s="207"/>
      <c r="JG74" s="207"/>
      <c r="JH74" s="207"/>
      <c r="JI74" s="207"/>
      <c r="JJ74" s="207"/>
      <c r="JK74" s="207"/>
      <c r="JL74" s="207"/>
      <c r="JM74" s="207"/>
      <c r="JN74" s="207"/>
      <c r="JO74" s="207"/>
      <c r="JP74" s="207"/>
      <c r="JQ74" s="207"/>
      <c r="JR74" s="207"/>
      <c r="JS74" s="207"/>
      <c r="JT74" s="207"/>
      <c r="JU74" s="207"/>
      <c r="JV74" s="207"/>
      <c r="JW74" s="207"/>
      <c r="JX74" s="207"/>
      <c r="JY74" s="207"/>
      <c r="JZ74" s="207"/>
      <c r="KA74" s="207"/>
      <c r="KB74" s="207"/>
      <c r="KC74" s="207"/>
      <c r="KD74" s="207"/>
      <c r="KE74" s="207"/>
      <c r="KF74" s="207"/>
      <c r="KG74" s="207"/>
      <c r="KH74" s="207"/>
      <c r="KI74" s="207"/>
      <c r="KJ74" s="207"/>
      <c r="KK74" s="207"/>
      <c r="KL74" s="207"/>
      <c r="KM74" s="207"/>
      <c r="KN74" s="207"/>
      <c r="KO74" s="207"/>
      <c r="KP74" s="207"/>
      <c r="KQ74" s="207"/>
      <c r="KR74" s="207"/>
      <c r="KS74" s="207"/>
      <c r="KT74" s="207"/>
      <c r="KU74" s="207"/>
      <c r="KV74" s="207"/>
      <c r="KW74" s="207"/>
      <c r="KX74" s="207"/>
      <c r="KY74" s="207"/>
      <c r="KZ74" s="207"/>
      <c r="LA74" s="207"/>
      <c r="LB74" s="207"/>
      <c r="LC74" s="207"/>
      <c r="LD74" s="207"/>
      <c r="LE74" s="207"/>
      <c r="LF74" s="207"/>
      <c r="LG74" s="207"/>
      <c r="LH74" s="207"/>
      <c r="LI74" s="207"/>
      <c r="LJ74" s="207"/>
      <c r="LK74" s="207"/>
      <c r="LL74" s="207"/>
      <c r="LM74" s="207"/>
      <c r="LN74" s="207"/>
      <c r="LO74" s="207"/>
      <c r="LP74" s="207"/>
      <c r="LQ74" s="207"/>
      <c r="LR74" s="207"/>
      <c r="LS74" s="207"/>
      <c r="LT74" s="207"/>
      <c r="LU74" s="207"/>
      <c r="LV74" s="207"/>
      <c r="LW74" s="207"/>
      <c r="LX74" s="207"/>
      <c r="LY74" s="207"/>
      <c r="LZ74" s="207"/>
      <c r="MA74" s="207"/>
      <c r="MB74" s="207"/>
      <c r="MC74" s="207"/>
      <c r="MD74" s="207"/>
      <c r="ME74" s="207"/>
      <c r="MF74" s="207"/>
      <c r="MG74" s="207"/>
      <c r="MH74" s="207"/>
      <c r="MI74" s="207"/>
      <c r="MJ74" s="207"/>
      <c r="MK74" s="207"/>
      <c r="ML74" s="207"/>
      <c r="MM74" s="207"/>
      <c r="MN74" s="207"/>
      <c r="MO74" s="207"/>
      <c r="MP74" s="207"/>
      <c r="MQ74" s="207"/>
      <c r="MR74" s="207"/>
      <c r="MS74" s="207"/>
      <c r="MT74" s="207"/>
      <c r="MU74" s="207"/>
      <c r="MV74" s="207"/>
      <c r="MW74" s="207"/>
      <c r="MX74" s="207"/>
      <c r="MY74" s="207"/>
      <c r="MZ74" s="207"/>
      <c r="NA74" s="207"/>
      <c r="NB74" s="207"/>
      <c r="NC74" s="207"/>
      <c r="ND74" s="207"/>
      <c r="NE74" s="207"/>
      <c r="NF74" s="207"/>
      <c r="NG74" s="207"/>
      <c r="NH74" s="207"/>
      <c r="NI74" s="207"/>
      <c r="NJ74" s="207"/>
      <c r="NK74" s="207"/>
      <c r="NL74" s="207"/>
      <c r="NM74" s="207"/>
      <c r="NN74" s="207"/>
      <c r="NO74" s="207"/>
      <c r="NP74" s="207"/>
      <c r="NQ74" s="207"/>
      <c r="NR74" s="207"/>
      <c r="NS74" s="207"/>
      <c r="NT74" s="207"/>
      <c r="NU74" s="207"/>
      <c r="NV74" s="207"/>
      <c r="NW74" s="207"/>
      <c r="NX74" s="207"/>
      <c r="NY74" s="207"/>
      <c r="NZ74" s="207"/>
      <c r="OA74" s="207"/>
      <c r="OB74" s="207"/>
      <c r="OC74" s="207"/>
      <c r="OD74" s="207"/>
      <c r="OE74" s="207"/>
      <c r="OF74" s="207"/>
      <c r="OG74" s="207"/>
      <c r="OH74" s="207"/>
      <c r="OI74" s="207"/>
      <c r="OJ74" s="207"/>
      <c r="OK74" s="207"/>
      <c r="OL74" s="207"/>
      <c r="OM74" s="207"/>
      <c r="ON74" s="207"/>
      <c r="OO74" s="207"/>
      <c r="OP74" s="207"/>
      <c r="OQ74" s="207"/>
      <c r="OR74" s="207"/>
      <c r="OS74" s="207"/>
      <c r="OT74" s="207"/>
      <c r="OU74" s="207"/>
      <c r="OV74" s="207"/>
      <c r="OW74" s="207"/>
      <c r="OX74" s="207"/>
      <c r="OY74" s="207"/>
      <c r="OZ74" s="207"/>
      <c r="PA74" s="207"/>
      <c r="PB74" s="207"/>
      <c r="PC74" s="207"/>
      <c r="PD74" s="207"/>
      <c r="PE74" s="207"/>
      <c r="PF74" s="207"/>
      <c r="PG74" s="207"/>
      <c r="PH74" s="207"/>
      <c r="PI74" s="207"/>
      <c r="PJ74" s="207"/>
      <c r="PK74" s="207"/>
      <c r="PL74" s="207"/>
      <c r="PM74" s="207"/>
      <c r="PN74" s="207"/>
      <c r="PO74" s="207"/>
      <c r="PP74" s="207"/>
      <c r="PQ74" s="207"/>
      <c r="PR74" s="207"/>
      <c r="PS74" s="207"/>
      <c r="PT74" s="207"/>
      <c r="PU74" s="207"/>
      <c r="PV74" s="207"/>
      <c r="PW74" s="207"/>
      <c r="PX74" s="207"/>
      <c r="PY74" s="207"/>
      <c r="PZ74" s="207"/>
      <c r="QA74" s="207"/>
      <c r="QB74" s="207"/>
      <c r="QC74" s="207"/>
      <c r="QD74" s="207"/>
      <c r="QE74" s="207"/>
      <c r="QF74" s="207"/>
      <c r="QG74" s="207"/>
      <c r="QH74" s="207"/>
      <c r="QI74" s="207"/>
      <c r="QJ74" s="207"/>
      <c r="QK74" s="207"/>
      <c r="QL74" s="207"/>
      <c r="QM74" s="207"/>
      <c r="QN74" s="207"/>
      <c r="QO74" s="207"/>
      <c r="QP74" s="207"/>
      <c r="QQ74" s="207"/>
      <c r="QR74" s="207"/>
      <c r="QS74" s="207"/>
      <c r="QT74" s="207"/>
      <c r="QU74" s="207"/>
      <c r="QV74" s="207"/>
      <c r="QW74" s="207"/>
      <c r="QX74" s="207"/>
      <c r="QY74" s="207"/>
      <c r="QZ74" s="207"/>
      <c r="RA74" s="207"/>
      <c r="RB74" s="207"/>
      <c r="RC74" s="207"/>
      <c r="RD74" s="207"/>
      <c r="RE74" s="207"/>
      <c r="RF74" s="207"/>
      <c r="RG74" s="207"/>
      <c r="RH74" s="207"/>
      <c r="RI74" s="207"/>
      <c r="RJ74" s="207"/>
      <c r="RK74" s="207"/>
      <c r="RL74" s="207"/>
      <c r="RM74" s="207"/>
      <c r="RN74" s="207"/>
      <c r="RO74" s="207"/>
      <c r="RP74" s="207"/>
      <c r="RQ74" s="207"/>
      <c r="RR74" s="207"/>
      <c r="RS74" s="207"/>
      <c r="RT74" s="207"/>
      <c r="RU74" s="207"/>
      <c r="RV74" s="207"/>
      <c r="RW74" s="207"/>
      <c r="RX74" s="207"/>
      <c r="RY74" s="207"/>
      <c r="RZ74" s="207"/>
      <c r="SA74" s="207"/>
      <c r="SB74" s="207"/>
      <c r="SC74" s="207"/>
      <c r="SD74" s="207"/>
      <c r="SE74" s="207"/>
      <c r="SF74" s="207"/>
      <c r="SG74" s="207"/>
      <c r="SH74" s="207"/>
      <c r="SI74" s="207"/>
      <c r="SJ74" s="207"/>
      <c r="SK74" s="207"/>
      <c r="SL74" s="207"/>
      <c r="SM74" s="207"/>
      <c r="SN74" s="207"/>
      <c r="SO74" s="207"/>
      <c r="SP74" s="207"/>
      <c r="SQ74" s="207"/>
      <c r="SR74" s="207"/>
      <c r="SS74" s="207"/>
      <c r="ST74" s="207"/>
      <c r="SU74" s="207"/>
      <c r="SV74" s="207"/>
      <c r="SW74" s="207"/>
      <c r="SX74" s="207"/>
      <c r="SY74" s="207"/>
      <c r="SZ74" s="207"/>
      <c r="TA74" s="207"/>
      <c r="TB74" s="207"/>
      <c r="TC74" s="207"/>
      <c r="TD74" s="207"/>
      <c r="TE74" s="207"/>
      <c r="TF74" s="207"/>
      <c r="TG74" s="207"/>
      <c r="TH74" s="207"/>
      <c r="TI74" s="207"/>
      <c r="TJ74" s="207"/>
      <c r="TK74" s="207"/>
      <c r="TL74" s="207"/>
      <c r="TM74" s="207"/>
      <c r="TN74" s="207"/>
      <c r="TO74" s="207"/>
      <c r="TP74" s="207"/>
      <c r="TQ74" s="207"/>
      <c r="TR74" s="207"/>
      <c r="TS74" s="207"/>
      <c r="TT74" s="207"/>
      <c r="TU74" s="207"/>
      <c r="TV74" s="207"/>
      <c r="TW74" s="207"/>
      <c r="TX74" s="207"/>
      <c r="TY74" s="207"/>
      <c r="TZ74" s="207"/>
      <c r="UA74" s="207"/>
      <c r="UB74" s="207"/>
      <c r="UC74" s="207"/>
      <c r="UD74" s="207"/>
      <c r="UE74" s="207"/>
      <c r="UF74" s="207"/>
      <c r="UG74" s="207"/>
      <c r="UH74" s="207"/>
      <c r="UI74" s="207"/>
      <c r="UJ74" s="207"/>
      <c r="UK74" s="207"/>
      <c r="UL74" s="207"/>
      <c r="UM74" s="207"/>
      <c r="UN74" s="207"/>
      <c r="UO74" s="207"/>
      <c r="UP74" s="207"/>
      <c r="UQ74" s="207"/>
      <c r="UR74" s="207"/>
      <c r="US74" s="207"/>
      <c r="UT74" s="207"/>
      <c r="UU74" s="207"/>
      <c r="UV74" s="207"/>
      <c r="UW74" s="207"/>
      <c r="UX74" s="207"/>
      <c r="UY74" s="207"/>
      <c r="UZ74" s="207"/>
      <c r="VA74" s="207"/>
      <c r="VB74" s="207"/>
      <c r="VC74" s="207"/>
      <c r="VD74" s="207"/>
      <c r="VE74" s="207"/>
      <c r="VF74" s="207"/>
      <c r="VG74" s="207"/>
      <c r="VH74" s="207"/>
      <c r="VI74" s="207"/>
      <c r="VJ74" s="207"/>
      <c r="VK74" s="207"/>
      <c r="VL74" s="207"/>
      <c r="VM74" s="207"/>
      <c r="VN74" s="207"/>
      <c r="VO74" s="207"/>
      <c r="VP74" s="207"/>
      <c r="VQ74" s="207"/>
      <c r="VR74" s="207"/>
      <c r="VS74" s="207"/>
      <c r="VT74" s="207"/>
      <c r="VU74" s="207"/>
      <c r="VV74" s="207"/>
      <c r="VW74" s="207"/>
      <c r="VX74" s="207"/>
      <c r="VY74" s="207"/>
      <c r="VZ74" s="207"/>
      <c r="WA74" s="207"/>
      <c r="WB74" s="207"/>
      <c r="WC74" s="207"/>
      <c r="WD74" s="207"/>
      <c r="WE74" s="207"/>
      <c r="WF74" s="207"/>
      <c r="WG74" s="207"/>
      <c r="WH74" s="207"/>
      <c r="WI74" s="207"/>
      <c r="WJ74" s="207"/>
      <c r="WK74" s="207"/>
      <c r="WL74" s="207"/>
      <c r="WM74" s="207"/>
      <c r="WN74" s="207"/>
      <c r="WO74" s="207"/>
      <c r="WP74" s="207"/>
      <c r="WQ74" s="207"/>
      <c r="WR74" s="207"/>
      <c r="WS74" s="207"/>
      <c r="WT74" s="207"/>
      <c r="WU74" s="207"/>
      <c r="WV74" s="207"/>
      <c r="WW74" s="207"/>
      <c r="WX74" s="207"/>
      <c r="WY74" s="207"/>
      <c r="WZ74" s="207"/>
      <c r="XA74" s="207"/>
      <c r="XB74" s="207"/>
      <c r="XC74" s="207"/>
      <c r="XD74" s="207"/>
      <c r="XE74" s="207"/>
      <c r="XF74" s="207"/>
      <c r="XG74" s="207"/>
      <c r="XH74" s="207"/>
      <c r="XI74" s="207"/>
      <c r="XJ74" s="207"/>
      <c r="XK74" s="207"/>
      <c r="XL74" s="207"/>
      <c r="XM74" s="207"/>
      <c r="XN74" s="207"/>
      <c r="XO74" s="207"/>
      <c r="XP74" s="207"/>
      <c r="XQ74" s="207"/>
      <c r="XR74" s="207"/>
      <c r="XS74" s="207"/>
      <c r="XT74" s="207"/>
      <c r="XU74" s="207"/>
      <c r="XV74" s="207"/>
      <c r="XW74" s="207"/>
      <c r="XX74" s="207"/>
      <c r="XY74" s="207"/>
      <c r="XZ74" s="207"/>
      <c r="YA74" s="207"/>
      <c r="YB74" s="207"/>
      <c r="YC74" s="207"/>
      <c r="YD74" s="207"/>
      <c r="YE74" s="207"/>
      <c r="YF74" s="207"/>
      <c r="YG74" s="207"/>
      <c r="YH74" s="207"/>
      <c r="YI74" s="207"/>
      <c r="YJ74" s="207"/>
      <c r="YK74" s="207"/>
      <c r="YL74" s="207"/>
      <c r="YM74" s="207"/>
      <c r="YN74" s="207"/>
      <c r="YO74" s="207"/>
      <c r="YP74" s="207"/>
      <c r="YQ74" s="207"/>
      <c r="YR74" s="207"/>
      <c r="YS74" s="207"/>
      <c r="YT74" s="207"/>
      <c r="YU74" s="207"/>
      <c r="YV74" s="207"/>
      <c r="YW74" s="207"/>
      <c r="YX74" s="207"/>
      <c r="YY74" s="207"/>
      <c r="YZ74" s="207"/>
      <c r="ZA74" s="207"/>
      <c r="ZB74" s="207"/>
      <c r="ZC74" s="207"/>
      <c r="ZD74" s="207"/>
      <c r="ZE74" s="207"/>
      <c r="ZF74" s="207"/>
      <c r="ZG74" s="207"/>
      <c r="ZH74" s="207"/>
      <c r="ZI74" s="207"/>
      <c r="ZJ74" s="207"/>
      <c r="ZK74" s="207"/>
      <c r="ZL74" s="207"/>
      <c r="ZM74" s="207"/>
      <c r="ZN74" s="207"/>
      <c r="ZO74" s="207"/>
      <c r="ZP74" s="207"/>
      <c r="ZQ74" s="207"/>
      <c r="ZR74" s="207"/>
      <c r="ZS74" s="207"/>
      <c r="ZT74" s="207"/>
      <c r="ZU74" s="207"/>
      <c r="ZV74" s="207"/>
      <c r="ZW74" s="207"/>
      <c r="ZX74" s="207"/>
      <c r="ZY74" s="207"/>
      <c r="ZZ74" s="207"/>
      <c r="AAA74" s="207"/>
      <c r="AAB74" s="207"/>
      <c r="AAC74" s="207"/>
      <c r="AAD74" s="207"/>
      <c r="AAE74" s="207"/>
      <c r="AAF74" s="207"/>
      <c r="AAG74" s="207"/>
      <c r="AAH74" s="207"/>
      <c r="AAI74" s="207"/>
      <c r="AAJ74" s="207"/>
      <c r="AAK74" s="207"/>
      <c r="AAL74" s="207"/>
      <c r="AAM74" s="207"/>
      <c r="AAN74" s="207"/>
      <c r="AAO74" s="207"/>
      <c r="AAP74" s="207"/>
      <c r="AAQ74" s="207"/>
      <c r="AAR74" s="207"/>
      <c r="AAS74" s="207"/>
      <c r="AAT74" s="207"/>
      <c r="AAU74" s="207"/>
      <c r="AAV74" s="207"/>
      <c r="AAW74" s="207"/>
      <c r="AAX74" s="207"/>
      <c r="AAY74" s="207"/>
      <c r="AAZ74" s="207"/>
      <c r="ABA74" s="207"/>
      <c r="ABB74" s="207"/>
      <c r="ABC74" s="207"/>
      <c r="ABD74" s="207"/>
      <c r="ABE74" s="207"/>
      <c r="ABF74" s="207"/>
      <c r="ABG74" s="207"/>
      <c r="ABH74" s="207"/>
      <c r="ABI74" s="207"/>
      <c r="ABJ74" s="207"/>
      <c r="ABK74" s="207"/>
      <c r="ABL74" s="207"/>
      <c r="ABM74" s="207"/>
      <c r="ABN74" s="207"/>
      <c r="ABO74" s="207"/>
      <c r="ABP74" s="207"/>
      <c r="ABQ74" s="207"/>
      <c r="ABR74" s="207"/>
      <c r="ABS74" s="207"/>
      <c r="ABT74" s="207"/>
      <c r="ABU74" s="207"/>
      <c r="ABV74" s="207"/>
      <c r="ABW74" s="207"/>
      <c r="ABX74" s="207"/>
      <c r="ABY74" s="207"/>
      <c r="ABZ74" s="207"/>
      <c r="ACA74" s="207"/>
      <c r="ACB74" s="207"/>
      <c r="ACC74" s="207"/>
      <c r="ACD74" s="207"/>
      <c r="ACE74" s="207"/>
      <c r="ACF74" s="207"/>
      <c r="ACG74" s="207"/>
      <c r="ACH74" s="207"/>
      <c r="ACI74" s="207"/>
      <c r="ACJ74" s="207"/>
      <c r="ACK74" s="207"/>
      <c r="ACL74" s="207"/>
      <c r="ACM74" s="207"/>
      <c r="ACN74" s="207"/>
      <c r="ACO74" s="207"/>
      <c r="ACP74" s="207"/>
      <c r="ACQ74" s="207"/>
      <c r="ACR74" s="207"/>
      <c r="ACS74" s="207"/>
      <c r="ACT74" s="207"/>
      <c r="ACU74" s="207"/>
      <c r="ACV74" s="207"/>
      <c r="ACW74" s="207"/>
      <c r="ACX74" s="207"/>
      <c r="ACY74" s="207"/>
      <c r="ACZ74" s="207"/>
      <c r="ADA74" s="207"/>
      <c r="ADB74" s="207"/>
      <c r="ADC74" s="207"/>
      <c r="ADD74" s="207"/>
      <c r="ADE74" s="207"/>
      <c r="ADF74" s="207"/>
      <c r="ADG74" s="207"/>
      <c r="ADH74" s="207"/>
      <c r="ADI74" s="207"/>
      <c r="ADJ74" s="207"/>
      <c r="ADK74" s="207"/>
      <c r="ADL74" s="207"/>
      <c r="ADM74" s="207"/>
      <c r="ADN74" s="207"/>
      <c r="ADO74" s="207"/>
      <c r="ADP74" s="207"/>
      <c r="ADQ74" s="207"/>
      <c r="ADR74" s="207"/>
      <c r="ADS74" s="207"/>
      <c r="ADT74" s="207"/>
      <c r="ADU74" s="207"/>
      <c r="ADV74" s="207"/>
      <c r="ADW74" s="207"/>
      <c r="ADX74" s="207"/>
      <c r="ADY74" s="207"/>
      <c r="ADZ74" s="207"/>
      <c r="AEA74" s="207"/>
      <c r="AEB74" s="207"/>
      <c r="AEC74" s="207"/>
      <c r="AED74" s="207"/>
      <c r="AEE74" s="207"/>
      <c r="AEF74" s="207"/>
      <c r="AEG74" s="207"/>
      <c r="AEH74" s="207"/>
      <c r="AEI74" s="207"/>
      <c r="AEJ74" s="207"/>
      <c r="AEK74" s="207"/>
      <c r="AEL74" s="207"/>
      <c r="AEM74" s="207"/>
      <c r="AEN74" s="207"/>
      <c r="AEO74" s="207"/>
      <c r="AEP74" s="207"/>
      <c r="AEQ74" s="207"/>
      <c r="AER74" s="207"/>
      <c r="AES74" s="207"/>
      <c r="AET74" s="207"/>
      <c r="AEU74" s="207"/>
      <c r="AEV74" s="207"/>
      <c r="AEW74" s="207"/>
      <c r="AEX74" s="207"/>
      <c r="AEY74" s="207"/>
      <c r="AEZ74" s="207"/>
      <c r="AFA74" s="207"/>
      <c r="AFB74" s="207"/>
      <c r="AFC74" s="207"/>
      <c r="AFD74" s="207"/>
      <c r="AFE74" s="207"/>
      <c r="AFF74" s="207"/>
      <c r="AFG74" s="207"/>
      <c r="AFH74" s="207"/>
      <c r="AFI74" s="207"/>
      <c r="AFJ74" s="207"/>
      <c r="AFK74" s="207"/>
      <c r="AFL74" s="207"/>
      <c r="AFM74" s="207"/>
      <c r="AFN74" s="207"/>
      <c r="AFO74" s="207"/>
      <c r="AFP74" s="207"/>
      <c r="AFQ74" s="207"/>
      <c r="AFR74" s="207"/>
      <c r="AFS74" s="207"/>
      <c r="AFT74" s="207"/>
      <c r="AFU74" s="207"/>
      <c r="AFV74" s="207"/>
      <c r="AFW74" s="207"/>
      <c r="AFX74" s="207"/>
      <c r="AFY74" s="207"/>
      <c r="AFZ74" s="207"/>
      <c r="AGA74" s="207"/>
      <c r="AGB74" s="207"/>
      <c r="AGC74" s="207"/>
      <c r="AGD74" s="207"/>
      <c r="AGE74" s="207"/>
      <c r="AGF74" s="207"/>
      <c r="AGG74" s="207"/>
    </row>
    <row r="75" spans="1:871" ht="25.15" customHeight="1" x14ac:dyDescent="0.25">
      <c r="A75" s="474" t="s">
        <v>133</v>
      </c>
      <c r="B75" s="475"/>
      <c r="C75" s="475"/>
      <c r="AGH75"/>
      <c r="AGI75"/>
      <c r="AGJ75"/>
      <c r="AGK75"/>
      <c r="AGL75"/>
      <c r="AGM75"/>
    </row>
    <row r="76" spans="1:871" ht="24" customHeight="1" x14ac:dyDescent="0.25">
      <c r="A76" s="474" t="s">
        <v>134</v>
      </c>
      <c r="B76" s="475"/>
      <c r="C76" s="475"/>
      <c r="AGH76"/>
      <c r="AGI76"/>
      <c r="AGJ76"/>
      <c r="AGK76"/>
      <c r="AGL76"/>
      <c r="AGM76"/>
    </row>
    <row r="77" spans="1:871" ht="16.899999999999999" customHeight="1" x14ac:dyDescent="0.25">
      <c r="A77" s="315" t="s">
        <v>135</v>
      </c>
      <c r="B77" s="316"/>
      <c r="C77" s="316"/>
      <c r="AGH77"/>
      <c r="AGI77"/>
      <c r="AGJ77"/>
      <c r="AGK77"/>
      <c r="AGL77"/>
      <c r="AGM77"/>
    </row>
    <row r="78" spans="1:871" x14ac:dyDescent="0.25">
      <c r="AGH78"/>
      <c r="AGI78"/>
      <c r="AGJ78"/>
      <c r="AGK78"/>
      <c r="AGL78"/>
      <c r="AGM78"/>
    </row>
    <row r="79" spans="1:871" x14ac:dyDescent="0.25">
      <c r="AGH79"/>
      <c r="AGI79"/>
      <c r="AGJ79"/>
      <c r="AGK79"/>
      <c r="AGL79"/>
      <c r="AGM79"/>
    </row>
    <row r="80" spans="1:871" x14ac:dyDescent="0.25">
      <c r="AGH80"/>
      <c r="AGI80"/>
      <c r="AGJ80"/>
      <c r="AGK80"/>
      <c r="AGL80"/>
      <c r="AGM80"/>
    </row>
    <row r="81" spans="6:871" x14ac:dyDescent="0.25">
      <c r="AGH81"/>
      <c r="AGI81"/>
      <c r="AGJ81"/>
      <c r="AGK81"/>
      <c r="AGL81"/>
      <c r="AGM81"/>
    </row>
    <row r="82" spans="6:871" x14ac:dyDescent="0.25">
      <c r="AGH82"/>
      <c r="AGI82"/>
      <c r="AGJ82"/>
      <c r="AGK82"/>
      <c r="AGL82"/>
      <c r="AGM82"/>
    </row>
    <row r="83" spans="6:871" x14ac:dyDescent="0.25">
      <c r="AGH83"/>
      <c r="AGI83"/>
      <c r="AGJ83"/>
      <c r="AGK83"/>
      <c r="AGL83"/>
      <c r="AGM83"/>
    </row>
    <row r="84" spans="6:871" x14ac:dyDescent="0.25">
      <c r="AGH84"/>
      <c r="AGI84"/>
      <c r="AGJ84"/>
      <c r="AGK84"/>
      <c r="AGL84"/>
      <c r="AGM84"/>
    </row>
    <row r="85" spans="6:871" x14ac:dyDescent="0.25">
      <c r="AGH85"/>
      <c r="AGI85"/>
      <c r="AGJ85"/>
      <c r="AGK85"/>
      <c r="AGL85"/>
      <c r="AGM85"/>
    </row>
    <row r="86" spans="6:871" x14ac:dyDescent="0.25">
      <c r="AGH86"/>
      <c r="AGI86"/>
      <c r="AGJ86"/>
      <c r="AGK86"/>
      <c r="AGL86"/>
      <c r="AGM86"/>
    </row>
    <row r="87" spans="6:871" x14ac:dyDescent="0.25">
      <c r="AGH87"/>
      <c r="AGI87"/>
      <c r="AGJ87"/>
      <c r="AGK87"/>
      <c r="AGL87"/>
      <c r="AGM87"/>
    </row>
    <row r="88" spans="6:871" x14ac:dyDescent="0.25">
      <c r="AGH88"/>
      <c r="AGI88"/>
      <c r="AGJ88"/>
      <c r="AGK88"/>
      <c r="AGL88"/>
      <c r="AGM88"/>
    </row>
    <row r="89" spans="6:871" x14ac:dyDescent="0.25">
      <c r="AGK89"/>
      <c r="AGL89"/>
      <c r="AGM89"/>
    </row>
    <row r="96" spans="6:871" x14ac:dyDescent="0.25">
      <c r="F96" s="142"/>
      <c r="K96" s="141"/>
      <c r="N96" s="142"/>
      <c r="S96" s="141"/>
      <c r="V96" s="142"/>
      <c r="AA96" s="141"/>
      <c r="AD96" s="142"/>
      <c r="AI96" s="141"/>
      <c r="AL96" s="142"/>
      <c r="AQ96" s="141"/>
      <c r="AT96" s="142"/>
      <c r="AY96" s="141"/>
      <c r="BB96" s="142"/>
      <c r="BG96" s="141"/>
      <c r="BJ96" s="142"/>
      <c r="BO96" s="141"/>
      <c r="BR96" s="142"/>
      <c r="BW96" s="141"/>
      <c r="BZ96" s="142"/>
      <c r="CE96" s="141"/>
      <c r="CH96" s="142"/>
      <c r="CM96" s="141"/>
      <c r="CP96" s="142"/>
      <c r="CU96" s="141"/>
      <c r="CX96" s="142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</row>
    <row r="97" spans="6:871" x14ac:dyDescent="0.25">
      <c r="F97" s="142"/>
      <c r="K97" s="141"/>
      <c r="N97" s="142"/>
      <c r="S97" s="141"/>
      <c r="V97" s="142"/>
      <c r="AA97" s="141"/>
      <c r="AD97" s="142"/>
      <c r="AI97" s="141"/>
      <c r="AL97" s="142"/>
      <c r="AQ97" s="141"/>
      <c r="AT97" s="142"/>
      <c r="AY97" s="141"/>
      <c r="BB97" s="142"/>
      <c r="BG97" s="141"/>
      <c r="BJ97" s="142"/>
      <c r="BO97" s="141"/>
      <c r="BR97" s="142"/>
      <c r="BW97" s="141"/>
      <c r="BZ97" s="142"/>
      <c r="CE97" s="141"/>
      <c r="CH97" s="142"/>
      <c r="CM97" s="141"/>
      <c r="CP97" s="142"/>
      <c r="CU97" s="141"/>
      <c r="CX97" s="142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</row>
    <row r="98" spans="6:871" x14ac:dyDescent="0.25">
      <c r="F98" s="142"/>
      <c r="K98" s="141"/>
      <c r="N98" s="142"/>
      <c r="S98" s="141"/>
      <c r="V98" s="142"/>
      <c r="AA98" s="141"/>
      <c r="AD98" s="142"/>
      <c r="AI98" s="141"/>
      <c r="AL98" s="142"/>
      <c r="AQ98" s="141"/>
      <c r="AT98" s="142"/>
      <c r="AY98" s="141"/>
      <c r="BB98" s="142"/>
      <c r="BG98" s="141"/>
      <c r="BJ98" s="142"/>
      <c r="BO98" s="141"/>
      <c r="BR98" s="142"/>
      <c r="BW98" s="141"/>
      <c r="BZ98" s="142"/>
      <c r="CE98" s="141"/>
      <c r="CH98" s="142"/>
      <c r="CM98" s="141"/>
      <c r="CP98" s="142"/>
      <c r="CU98" s="141"/>
      <c r="CX98" s="142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</row>
    <row r="99" spans="6:871" x14ac:dyDescent="0.25">
      <c r="F99" s="142"/>
      <c r="K99" s="141"/>
      <c r="N99" s="142"/>
      <c r="S99" s="141"/>
      <c r="V99" s="142"/>
      <c r="AA99" s="141"/>
      <c r="AD99" s="142"/>
      <c r="AI99" s="141"/>
      <c r="AL99" s="142"/>
      <c r="AQ99" s="141"/>
      <c r="AT99" s="142"/>
      <c r="AY99" s="141"/>
      <c r="BB99" s="142"/>
      <c r="BG99" s="141"/>
      <c r="BJ99" s="142"/>
      <c r="BO99" s="141"/>
      <c r="BR99" s="142"/>
      <c r="BW99" s="141"/>
      <c r="BZ99" s="142"/>
      <c r="CE99" s="141"/>
      <c r="CH99" s="142"/>
      <c r="CM99" s="141"/>
      <c r="CP99" s="142"/>
      <c r="CU99" s="141"/>
      <c r="CX99" s="142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</row>
    <row r="100" spans="6:871" x14ac:dyDescent="0.25">
      <c r="F100" s="142"/>
      <c r="K100" s="141"/>
      <c r="N100" s="142"/>
      <c r="S100" s="141"/>
      <c r="V100" s="142"/>
      <c r="AA100" s="141"/>
      <c r="AD100" s="142"/>
      <c r="AI100" s="141"/>
      <c r="AL100" s="142"/>
      <c r="AQ100" s="141"/>
      <c r="AT100" s="142"/>
      <c r="AY100" s="141"/>
      <c r="BB100" s="142"/>
      <c r="BG100" s="141"/>
      <c r="BJ100" s="142"/>
      <c r="BO100" s="141"/>
      <c r="BR100" s="142"/>
      <c r="BW100" s="141"/>
      <c r="BZ100" s="142"/>
      <c r="CE100" s="141"/>
      <c r="CH100" s="142"/>
      <c r="CM100" s="141"/>
      <c r="CP100" s="142"/>
      <c r="CU100" s="141"/>
      <c r="CX100" s="142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</row>
    <row r="101" spans="6:871" x14ac:dyDescent="0.25">
      <c r="F101" s="142"/>
      <c r="K101" s="141"/>
      <c r="N101" s="142"/>
      <c r="S101" s="141"/>
      <c r="V101" s="142"/>
      <c r="AA101" s="141"/>
      <c r="AD101" s="142"/>
      <c r="AI101" s="141"/>
      <c r="AL101" s="142"/>
      <c r="AQ101" s="141"/>
      <c r="AT101" s="142"/>
      <c r="AY101" s="141"/>
      <c r="BB101" s="142"/>
      <c r="BG101" s="141"/>
      <c r="BJ101" s="142"/>
      <c r="BO101" s="141"/>
      <c r="BR101" s="142"/>
      <c r="BW101" s="141"/>
      <c r="BZ101" s="142"/>
      <c r="CE101" s="141"/>
      <c r="CH101" s="142"/>
      <c r="CM101" s="141"/>
      <c r="CP101" s="142"/>
      <c r="CU101" s="141"/>
      <c r="CX101" s="142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</row>
    <row r="102" spans="6:871" x14ac:dyDescent="0.25">
      <c r="F102" s="142"/>
      <c r="K102" s="141"/>
      <c r="N102" s="142"/>
      <c r="S102" s="141"/>
      <c r="V102" s="142"/>
      <c r="AA102" s="141"/>
      <c r="AD102" s="142"/>
      <c r="AI102" s="141"/>
      <c r="AL102" s="142"/>
      <c r="AQ102" s="141"/>
      <c r="AT102" s="142"/>
      <c r="AY102" s="141"/>
      <c r="BB102" s="142"/>
      <c r="BG102" s="141"/>
      <c r="BJ102" s="142"/>
      <c r="BO102" s="141"/>
      <c r="BR102" s="142"/>
      <c r="BW102" s="141"/>
      <c r="BZ102" s="142"/>
      <c r="CE102" s="141"/>
      <c r="CH102" s="142"/>
      <c r="CM102" s="141"/>
      <c r="CP102" s="142"/>
      <c r="CU102" s="141"/>
      <c r="CX102" s="14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</row>
    <row r="103" spans="6:871" x14ac:dyDescent="0.25">
      <c r="F103" s="142"/>
      <c r="K103" s="141"/>
      <c r="N103" s="142"/>
      <c r="S103" s="141"/>
      <c r="V103" s="142"/>
      <c r="AA103" s="141"/>
      <c r="AD103" s="142"/>
      <c r="AI103" s="141"/>
      <c r="AL103" s="142"/>
      <c r="AQ103" s="141"/>
      <c r="AT103" s="142"/>
      <c r="AY103" s="141"/>
      <c r="BB103" s="142"/>
      <c r="BG103" s="141"/>
      <c r="BJ103" s="142"/>
      <c r="BO103" s="141"/>
      <c r="BR103" s="142"/>
      <c r="BW103" s="141"/>
      <c r="BZ103" s="142"/>
      <c r="CE103" s="141"/>
      <c r="CH103" s="142"/>
      <c r="CM103" s="141"/>
      <c r="CP103" s="142"/>
      <c r="CU103" s="141"/>
      <c r="CX103" s="142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</row>
    <row r="104" spans="6:871" x14ac:dyDescent="0.25">
      <c r="F104" s="142"/>
      <c r="K104" s="141"/>
      <c r="N104" s="142"/>
      <c r="S104" s="141"/>
      <c r="V104" s="142"/>
      <c r="AA104" s="141"/>
      <c r="AD104" s="142"/>
      <c r="AI104" s="141"/>
      <c r="AL104" s="142"/>
      <c r="AQ104" s="141"/>
      <c r="AT104" s="142"/>
      <c r="AY104" s="141"/>
      <c r="BB104" s="142"/>
      <c r="BG104" s="141"/>
      <c r="BJ104" s="142"/>
      <c r="BO104" s="141"/>
      <c r="BR104" s="142"/>
      <c r="BW104" s="141"/>
      <c r="BZ104" s="142"/>
      <c r="CE104" s="141"/>
      <c r="CH104" s="142"/>
      <c r="CM104" s="141"/>
      <c r="CP104" s="142"/>
      <c r="CU104" s="141"/>
      <c r="CX104" s="142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</row>
    <row r="105" spans="6:871" x14ac:dyDescent="0.25">
      <c r="F105" s="142"/>
      <c r="K105" s="141"/>
      <c r="N105" s="142"/>
      <c r="S105" s="141"/>
      <c r="V105" s="142"/>
      <c r="AA105" s="141"/>
      <c r="AD105" s="142"/>
      <c r="AI105" s="141"/>
      <c r="AL105" s="142"/>
      <c r="AQ105" s="141"/>
      <c r="AT105" s="142"/>
      <c r="AY105" s="141"/>
      <c r="BB105" s="142"/>
      <c r="BG105" s="141"/>
      <c r="BJ105" s="142"/>
      <c r="BO105" s="141"/>
      <c r="BR105" s="142"/>
      <c r="BW105" s="141"/>
      <c r="BZ105" s="142"/>
      <c r="CE105" s="141"/>
      <c r="CH105" s="142"/>
      <c r="CM105" s="141"/>
      <c r="CP105" s="142"/>
      <c r="CU105" s="141"/>
      <c r="CX105" s="142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</row>
    <row r="106" spans="6:871" x14ac:dyDescent="0.25">
      <c r="F106" s="142"/>
      <c r="K106" s="141"/>
      <c r="N106" s="142"/>
      <c r="S106" s="141"/>
      <c r="V106" s="142"/>
      <c r="AA106" s="141"/>
      <c r="AD106" s="142"/>
      <c r="AI106" s="141"/>
      <c r="AL106" s="142"/>
      <c r="AQ106" s="141"/>
      <c r="AT106" s="142"/>
      <c r="AY106" s="141"/>
      <c r="BB106" s="142"/>
      <c r="BG106" s="141"/>
      <c r="BJ106" s="142"/>
      <c r="BO106" s="141"/>
      <c r="BR106" s="142"/>
      <c r="BW106" s="141"/>
      <c r="BZ106" s="142"/>
      <c r="CE106" s="141"/>
      <c r="CH106" s="142"/>
      <c r="CM106" s="141"/>
      <c r="CP106" s="142"/>
      <c r="CU106" s="141"/>
      <c r="CX106" s="142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</row>
    <row r="107" spans="6:871" x14ac:dyDescent="0.25">
      <c r="F107" s="142"/>
      <c r="K107" s="141"/>
      <c r="N107" s="142"/>
      <c r="S107" s="141"/>
      <c r="V107" s="142"/>
      <c r="AA107" s="141"/>
      <c r="AD107" s="142"/>
      <c r="AI107" s="141"/>
      <c r="AL107" s="142"/>
      <c r="AQ107" s="141"/>
      <c r="AT107" s="142"/>
      <c r="AY107" s="141"/>
      <c r="BB107" s="142"/>
      <c r="BG107" s="141"/>
      <c r="BJ107" s="142"/>
      <c r="BO107" s="141"/>
      <c r="BR107" s="142"/>
      <c r="BW107" s="141"/>
      <c r="BZ107" s="142"/>
      <c r="CE107" s="141"/>
      <c r="CH107" s="142"/>
      <c r="CM107" s="141"/>
      <c r="CP107" s="142"/>
      <c r="CU107" s="141"/>
      <c r="CX107" s="142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</row>
    <row r="108" spans="6:871" x14ac:dyDescent="0.25">
      <c r="F108" s="142"/>
      <c r="K108" s="141"/>
      <c r="N108" s="142"/>
      <c r="S108" s="141"/>
      <c r="V108" s="142"/>
      <c r="AA108" s="141"/>
      <c r="AD108" s="142"/>
      <c r="AI108" s="141"/>
      <c r="AL108" s="142"/>
      <c r="AQ108" s="141"/>
      <c r="AT108" s="142"/>
      <c r="AY108" s="141"/>
      <c r="BB108" s="142"/>
      <c r="BG108" s="141"/>
      <c r="BJ108" s="142"/>
      <c r="BO108" s="141"/>
      <c r="BR108" s="142"/>
      <c r="BW108" s="141"/>
      <c r="BZ108" s="142"/>
      <c r="CE108" s="141"/>
      <c r="CH108" s="142"/>
      <c r="CM108" s="141"/>
      <c r="CP108" s="142"/>
      <c r="CU108" s="141"/>
      <c r="CX108" s="142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</row>
    <row r="109" spans="6:871" x14ac:dyDescent="0.25">
      <c r="F109" s="142"/>
      <c r="K109" s="141"/>
      <c r="N109" s="142"/>
      <c r="S109" s="141"/>
      <c r="V109" s="142"/>
      <c r="AA109" s="141"/>
      <c r="AD109" s="142"/>
      <c r="AI109" s="141"/>
      <c r="AL109" s="142"/>
      <c r="AQ109" s="141"/>
      <c r="AT109" s="142"/>
      <c r="AY109" s="141"/>
      <c r="BB109" s="142"/>
      <c r="BG109" s="141"/>
      <c r="BJ109" s="142"/>
      <c r="BO109" s="141"/>
      <c r="BR109" s="142"/>
      <c r="BW109" s="141"/>
      <c r="BZ109" s="142"/>
      <c r="CE109" s="141"/>
      <c r="CH109" s="142"/>
      <c r="CM109" s="141"/>
      <c r="CP109" s="142"/>
      <c r="CU109" s="141"/>
      <c r="CX109" s="142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</row>
    <row r="110" spans="6:871" x14ac:dyDescent="0.25">
      <c r="F110" s="142"/>
      <c r="K110" s="141"/>
      <c r="N110" s="142"/>
      <c r="S110" s="141"/>
      <c r="V110" s="142"/>
      <c r="AA110" s="141"/>
      <c r="AD110" s="142"/>
      <c r="AI110" s="141"/>
      <c r="AL110" s="142"/>
      <c r="AQ110" s="141"/>
      <c r="AT110" s="142"/>
      <c r="AY110" s="141"/>
      <c r="BB110" s="142"/>
      <c r="BG110" s="141"/>
      <c r="BJ110" s="142"/>
      <c r="BO110" s="141"/>
      <c r="BR110" s="142"/>
      <c r="BW110" s="141"/>
      <c r="BZ110" s="142"/>
      <c r="CE110" s="141"/>
      <c r="CH110" s="142"/>
      <c r="CM110" s="141"/>
      <c r="CP110" s="142"/>
      <c r="CU110" s="141"/>
      <c r="CX110" s="142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</row>
    <row r="111" spans="6:871" x14ac:dyDescent="0.25">
      <c r="F111" s="142"/>
      <c r="K111" s="141"/>
      <c r="N111" s="142"/>
      <c r="S111" s="141"/>
      <c r="V111" s="142"/>
      <c r="AA111" s="141"/>
      <c r="AD111" s="142"/>
      <c r="AI111" s="141"/>
      <c r="AL111" s="142"/>
      <c r="AQ111" s="141"/>
      <c r="AT111" s="142"/>
      <c r="AY111" s="141"/>
      <c r="BB111" s="142"/>
      <c r="BG111" s="141"/>
      <c r="BJ111" s="142"/>
      <c r="BO111" s="141"/>
      <c r="BR111" s="142"/>
      <c r="BW111" s="141"/>
      <c r="BZ111" s="142"/>
      <c r="CE111" s="141"/>
      <c r="CH111" s="142"/>
      <c r="CM111" s="141"/>
      <c r="CP111" s="142"/>
      <c r="CU111" s="141"/>
      <c r="CX111" s="142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</row>
    <row r="112" spans="6:871" x14ac:dyDescent="0.25">
      <c r="F112" s="142"/>
      <c r="K112" s="141"/>
      <c r="N112" s="142"/>
      <c r="S112" s="141"/>
      <c r="V112" s="142"/>
      <c r="AA112" s="141"/>
      <c r="AD112" s="142"/>
      <c r="AI112" s="141"/>
      <c r="AL112" s="142"/>
      <c r="AQ112" s="141"/>
      <c r="AT112" s="142"/>
      <c r="AY112" s="141"/>
      <c r="BB112" s="142"/>
      <c r="BG112" s="141"/>
      <c r="BJ112" s="142"/>
      <c r="BO112" s="141"/>
      <c r="BR112" s="142"/>
      <c r="BW112" s="141"/>
      <c r="BZ112" s="142"/>
      <c r="CE112" s="141"/>
      <c r="CH112" s="142"/>
      <c r="CM112" s="141"/>
      <c r="CP112" s="142"/>
      <c r="CU112" s="141"/>
      <c r="CX112" s="14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</row>
    <row r="113" spans="6:871" x14ac:dyDescent="0.25">
      <c r="F113" s="142"/>
      <c r="K113" s="141"/>
      <c r="N113" s="142"/>
      <c r="S113" s="141"/>
      <c r="V113" s="142"/>
      <c r="AA113" s="141"/>
      <c r="AD113" s="142"/>
      <c r="AI113" s="141"/>
      <c r="AL113" s="142"/>
      <c r="AQ113" s="141"/>
      <c r="AT113" s="142"/>
      <c r="AY113" s="141"/>
      <c r="BB113" s="142"/>
      <c r="BG113" s="141"/>
      <c r="BJ113" s="142"/>
      <c r="BO113" s="141"/>
      <c r="BR113" s="142"/>
      <c r="BW113" s="141"/>
      <c r="BZ113" s="142"/>
      <c r="CE113" s="141"/>
      <c r="CH113" s="142"/>
      <c r="CM113" s="141"/>
      <c r="CP113" s="142"/>
      <c r="CU113" s="141"/>
      <c r="CX113" s="142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</row>
    <row r="114" spans="6:871" x14ac:dyDescent="0.25">
      <c r="F114" s="142"/>
      <c r="K114" s="141"/>
      <c r="N114" s="142"/>
      <c r="S114" s="141"/>
      <c r="V114" s="142"/>
      <c r="AA114" s="141"/>
      <c r="AD114" s="142"/>
      <c r="AI114" s="141"/>
      <c r="AL114" s="142"/>
      <c r="AQ114" s="141"/>
      <c r="AT114" s="142"/>
      <c r="AY114" s="141"/>
      <c r="BB114" s="142"/>
      <c r="BG114" s="141"/>
      <c r="BJ114" s="142"/>
      <c r="BO114" s="141"/>
      <c r="BR114" s="142"/>
      <c r="BW114" s="141"/>
      <c r="BZ114" s="142"/>
      <c r="CE114" s="141"/>
      <c r="CH114" s="142"/>
      <c r="CM114" s="141"/>
      <c r="CP114" s="142"/>
      <c r="CU114" s="141"/>
      <c r="CX114" s="142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</row>
    <row r="115" spans="6:871" x14ac:dyDescent="0.25">
      <c r="F115" s="142"/>
      <c r="K115" s="141"/>
      <c r="N115" s="142"/>
      <c r="S115" s="141"/>
      <c r="V115" s="142"/>
      <c r="AA115" s="141"/>
      <c r="AD115" s="142"/>
      <c r="AI115" s="141"/>
      <c r="AL115" s="142"/>
      <c r="AQ115" s="141"/>
      <c r="AT115" s="142"/>
      <c r="AY115" s="141"/>
      <c r="BB115" s="142"/>
      <c r="BG115" s="141"/>
      <c r="BJ115" s="142"/>
      <c r="BO115" s="141"/>
      <c r="BR115" s="142"/>
      <c r="BW115" s="141"/>
      <c r="BZ115" s="142"/>
      <c r="CE115" s="141"/>
      <c r="CH115" s="142"/>
      <c r="CM115" s="141"/>
      <c r="CP115" s="142"/>
      <c r="CU115" s="141"/>
      <c r="CX115" s="142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</row>
    <row r="116" spans="6:871" x14ac:dyDescent="0.25">
      <c r="F116" s="142"/>
      <c r="K116" s="141"/>
      <c r="N116" s="142"/>
      <c r="S116" s="141"/>
      <c r="V116" s="142"/>
      <c r="AA116" s="141"/>
      <c r="AD116" s="142"/>
      <c r="AI116" s="141"/>
      <c r="AL116" s="142"/>
      <c r="AQ116" s="141"/>
      <c r="AT116" s="142"/>
      <c r="AY116" s="141"/>
      <c r="BB116" s="142"/>
      <c r="BG116" s="141"/>
      <c r="BJ116" s="142"/>
      <c r="BO116" s="141"/>
      <c r="BR116" s="142"/>
      <c r="BW116" s="141"/>
      <c r="BZ116" s="142"/>
      <c r="CE116" s="141"/>
      <c r="CH116" s="142"/>
      <c r="CM116" s="141"/>
      <c r="CP116" s="142"/>
      <c r="CU116" s="141"/>
      <c r="CX116" s="142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</row>
    <row r="117" spans="6:871" x14ac:dyDescent="0.25">
      <c r="F117" s="142"/>
      <c r="K117" s="141"/>
      <c r="N117" s="142"/>
      <c r="S117" s="141"/>
      <c r="V117" s="142"/>
      <c r="AA117" s="141"/>
      <c r="AD117" s="142"/>
      <c r="AI117" s="141"/>
      <c r="AL117" s="142"/>
      <c r="AQ117" s="141"/>
      <c r="AT117" s="142"/>
      <c r="AY117" s="141"/>
      <c r="BB117" s="142"/>
      <c r="BG117" s="141"/>
      <c r="BJ117" s="142"/>
      <c r="BO117" s="141"/>
      <c r="BR117" s="142"/>
      <c r="BW117" s="141"/>
      <c r="BZ117" s="142"/>
      <c r="CE117" s="141"/>
      <c r="CH117" s="142"/>
      <c r="CM117" s="141"/>
      <c r="CP117" s="142"/>
      <c r="CU117" s="141"/>
      <c r="CX117" s="142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</row>
    <row r="118" spans="6:871" x14ac:dyDescent="0.25">
      <c r="F118" s="142"/>
      <c r="K118" s="141"/>
      <c r="N118" s="142"/>
      <c r="S118" s="141"/>
      <c r="V118" s="142"/>
      <c r="AA118" s="141"/>
      <c r="AD118" s="142"/>
      <c r="AI118" s="141"/>
      <c r="AL118" s="142"/>
      <c r="AQ118" s="141"/>
      <c r="AT118" s="142"/>
      <c r="AY118" s="141"/>
      <c r="BB118" s="142"/>
      <c r="BG118" s="141"/>
      <c r="BJ118" s="142"/>
      <c r="BO118" s="141"/>
      <c r="BR118" s="142"/>
      <c r="BW118" s="141"/>
      <c r="BZ118" s="142"/>
      <c r="CE118" s="141"/>
      <c r="CH118" s="142"/>
      <c r="CM118" s="141"/>
      <c r="CP118" s="142"/>
      <c r="CU118" s="141"/>
      <c r="CX118" s="142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</row>
    <row r="119" spans="6:871" x14ac:dyDescent="0.25">
      <c r="F119" s="142"/>
      <c r="K119" s="141"/>
      <c r="N119" s="142"/>
      <c r="S119" s="141"/>
      <c r="V119" s="142"/>
      <c r="AA119" s="141"/>
      <c r="AD119" s="142"/>
      <c r="AI119" s="141"/>
      <c r="AL119" s="142"/>
      <c r="AQ119" s="141"/>
      <c r="AT119" s="142"/>
      <c r="AY119" s="141"/>
      <c r="BB119" s="142"/>
      <c r="BG119" s="141"/>
      <c r="BJ119" s="142"/>
      <c r="BO119" s="141"/>
      <c r="BR119" s="142"/>
      <c r="BW119" s="141"/>
      <c r="BZ119" s="142"/>
      <c r="CE119" s="141"/>
      <c r="CH119" s="142"/>
      <c r="CM119" s="141"/>
      <c r="CP119" s="142"/>
      <c r="CU119" s="141"/>
      <c r="CX119" s="142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</row>
    <row r="120" spans="6:871" x14ac:dyDescent="0.25">
      <c r="F120" s="142"/>
      <c r="K120" s="141"/>
      <c r="N120" s="142"/>
      <c r="S120" s="141"/>
      <c r="V120" s="142"/>
      <c r="AA120" s="141"/>
      <c r="AD120" s="142"/>
      <c r="AI120" s="141"/>
      <c r="AL120" s="142"/>
      <c r="AQ120" s="141"/>
      <c r="AT120" s="142"/>
      <c r="AY120" s="141"/>
      <c r="BB120" s="142"/>
      <c r="BG120" s="141"/>
      <c r="BJ120" s="142"/>
      <c r="BO120" s="141"/>
      <c r="BR120" s="142"/>
      <c r="BW120" s="141"/>
      <c r="BZ120" s="142"/>
      <c r="CE120" s="141"/>
      <c r="CH120" s="142"/>
      <c r="CM120" s="141"/>
      <c r="CP120" s="142"/>
      <c r="CU120" s="141"/>
      <c r="CX120" s="142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</row>
  </sheetData>
  <mergeCells count="132">
    <mergeCell ref="CV3:DB3"/>
    <mergeCell ref="D4:J4"/>
    <mergeCell ref="L4:R4"/>
    <mergeCell ref="T4:Z4"/>
    <mergeCell ref="AB4:AH4"/>
    <mergeCell ref="AJ4:AP4"/>
    <mergeCell ref="AR4:AX4"/>
    <mergeCell ref="AZ4:BF4"/>
    <mergeCell ref="BH4:BN4"/>
    <mergeCell ref="BP4:BV4"/>
    <mergeCell ref="AZ3:BF3"/>
    <mergeCell ref="BH3:BN3"/>
    <mergeCell ref="BP3:BV3"/>
    <mergeCell ref="BX3:CD3"/>
    <mergeCell ref="CF3:CL3"/>
    <mergeCell ref="CN3:CT3"/>
    <mergeCell ref="D3:J3"/>
    <mergeCell ref="L3:R3"/>
    <mergeCell ref="T3:Z3"/>
    <mergeCell ref="AB3:AH3"/>
    <mergeCell ref="AJ3:AP3"/>
    <mergeCell ref="AR3:AX3"/>
    <mergeCell ref="CF4:CL4"/>
    <mergeCell ref="CN4:CT4"/>
    <mergeCell ref="CV4:DB4"/>
    <mergeCell ref="A5:C7"/>
    <mergeCell ref="D5:D7"/>
    <mergeCell ref="E5:I5"/>
    <mergeCell ref="J5:J7"/>
    <mergeCell ref="L5:L7"/>
    <mergeCell ref="M5:Q5"/>
    <mergeCell ref="R5:R7"/>
    <mergeCell ref="T5:T7"/>
    <mergeCell ref="U5:Y5"/>
    <mergeCell ref="Z5:Z7"/>
    <mergeCell ref="AB5:AB7"/>
    <mergeCell ref="AC5:AG5"/>
    <mergeCell ref="AC6:AE6"/>
    <mergeCell ref="AF6:AG6"/>
    <mergeCell ref="BX4:CD4"/>
    <mergeCell ref="AH5:AH7"/>
    <mergeCell ref="AJ5:AJ7"/>
    <mergeCell ref="AK5:AO5"/>
    <mergeCell ref="AP5:AP7"/>
    <mergeCell ref="AR5:AR7"/>
    <mergeCell ref="AS5:AW5"/>
    <mergeCell ref="AK6:AM6"/>
    <mergeCell ref="AN6:AO6"/>
    <mergeCell ref="DB5:DB7"/>
    <mergeCell ref="E6:G6"/>
    <mergeCell ref="H6:I6"/>
    <mergeCell ref="M6:O6"/>
    <mergeCell ref="P6:Q6"/>
    <mergeCell ref="U6:W6"/>
    <mergeCell ref="X6:Y6"/>
    <mergeCell ref="CD5:CD7"/>
    <mergeCell ref="CF5:CF7"/>
    <mergeCell ref="CG5:CK5"/>
    <mergeCell ref="CL5:CL7"/>
    <mergeCell ref="CN5:CN7"/>
    <mergeCell ref="CO5:CS5"/>
    <mergeCell ref="CG6:CI6"/>
    <mergeCell ref="CJ6:CK6"/>
    <mergeCell ref="CO6:CQ6"/>
    <mergeCell ref="CR6:CS6"/>
    <mergeCell ref="BN5:BN7"/>
    <mergeCell ref="BP5:BP7"/>
    <mergeCell ref="BQ5:BU5"/>
    <mergeCell ref="BV5:BV7"/>
    <mergeCell ref="BX5:BX7"/>
    <mergeCell ref="BY5:CC5"/>
    <mergeCell ref="BQ6:BS6"/>
    <mergeCell ref="CW6:CY6"/>
    <mergeCell ref="CZ6:DA6"/>
    <mergeCell ref="A8:A29"/>
    <mergeCell ref="B8:B12"/>
    <mergeCell ref="B13:B21"/>
    <mergeCell ref="B22:B26"/>
    <mergeCell ref="B28:C28"/>
    <mergeCell ref="B29:C29"/>
    <mergeCell ref="CT5:CT7"/>
    <mergeCell ref="CV5:CV7"/>
    <mergeCell ref="CW5:DA5"/>
    <mergeCell ref="BT6:BU6"/>
    <mergeCell ref="BY6:CA6"/>
    <mergeCell ref="CB6:CC6"/>
    <mergeCell ref="AX5:AX7"/>
    <mergeCell ref="AZ5:AZ7"/>
    <mergeCell ref="BA5:BE5"/>
    <mergeCell ref="BF5:BF7"/>
    <mergeCell ref="BH5:BH7"/>
    <mergeCell ref="BI5:BM5"/>
    <mergeCell ref="BA6:BC6"/>
    <mergeCell ref="BD6:BE6"/>
    <mergeCell ref="BI6:BK6"/>
    <mergeCell ref="BL6:BM6"/>
    <mergeCell ref="AS6:AU6"/>
    <mergeCell ref="AV6:AW6"/>
    <mergeCell ref="A50:A51"/>
    <mergeCell ref="B50:C50"/>
    <mergeCell ref="B51:C51"/>
    <mergeCell ref="A52:A59"/>
    <mergeCell ref="B52:C52"/>
    <mergeCell ref="B53:C53"/>
    <mergeCell ref="B54:C54"/>
    <mergeCell ref="B55:C55"/>
    <mergeCell ref="B56:C56"/>
    <mergeCell ref="B57:C57"/>
    <mergeCell ref="B58:C58"/>
    <mergeCell ref="B59:C59"/>
    <mergeCell ref="A30:A49"/>
    <mergeCell ref="B30:C30"/>
    <mergeCell ref="B31:C31"/>
    <mergeCell ref="B32:B33"/>
    <mergeCell ref="B35:C35"/>
    <mergeCell ref="B37:B39"/>
    <mergeCell ref="B40:B42"/>
    <mergeCell ref="B45:C45"/>
    <mergeCell ref="B46:B48"/>
    <mergeCell ref="B49:C49"/>
    <mergeCell ref="A75:C75"/>
    <mergeCell ref="A76:C76"/>
    <mergeCell ref="B63:C63"/>
    <mergeCell ref="B64:C64"/>
    <mergeCell ref="B65:C65"/>
    <mergeCell ref="B66:C66"/>
    <mergeCell ref="B69:C69"/>
    <mergeCell ref="A70:C70"/>
    <mergeCell ref="A60:A69"/>
    <mergeCell ref="B60:C60"/>
    <mergeCell ref="B62:C62"/>
    <mergeCell ref="A74:C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Occitanie total</vt:lpstr>
      <vt:lpstr>Occ non ventilé</vt:lpstr>
      <vt:lpstr>département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2023-10-24T14:51:40Z</dcterms:modified>
</cp:coreProperties>
</file>