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_sauv_disque_externe\ab\publi_2007_2022\"/>
    </mc:Choice>
  </mc:AlternateContent>
  <bookViews>
    <workbookView xWindow="-12" yWindow="-12" windowWidth="12576" windowHeight="7740" activeTab="1"/>
  </bookViews>
  <sheets>
    <sheet name="Méthodologie-Glossaire" sheetId="11" r:id="rId1"/>
    <sheet name="Effectifs_regions_departements" sheetId="10" r:id="rId2"/>
    <sheet name="Engagement_Occitanie" sheetId="13" r:id="rId3"/>
    <sheet name="Type_producteur_Occitanie" sheetId="12" r:id="rId4"/>
  </sheets>
  <externalReferences>
    <externalReference r:id="rId5"/>
    <externalReference r:id="rId6"/>
    <externalReference r:id="rId7"/>
  </externalReferences>
  <definedNames>
    <definedName name="_xlnm.Print_Titles" localSheetId="3">Type_producteur_Occitanie!$1:$7</definedName>
    <definedName name="_xlnm.Print_Area" localSheetId="1">Effectifs_regions_departements!$C$1:$Y$62</definedName>
    <definedName name="_xlnm.Print_Area" localSheetId="2">Engagement_Occitanie!$B$1:$K$63</definedName>
    <definedName name="_xlnm.Print_Area" localSheetId="0">'Méthodologie-Glossaire'!$B$1:$B$11</definedName>
    <definedName name="_xlnm.Print_Area" localSheetId="3">Type_producteur_Occitanie!$B$1:$N$61</definedName>
  </definedNames>
  <calcPr calcId="162913"/>
</workbook>
</file>

<file path=xl/calcChain.xml><?xml version="1.0" encoding="utf-8"?>
<calcChain xmlns="http://schemas.openxmlformats.org/spreadsheetml/2006/main">
  <c r="AH62" i="10" l="1"/>
  <c r="AF62" i="10"/>
  <c r="AD62" i="10"/>
  <c r="AB62" i="10"/>
  <c r="Z62" i="10"/>
  <c r="X62" i="10"/>
  <c r="V62" i="10"/>
  <c r="T62" i="10"/>
  <c r="R62" i="10"/>
  <c r="P62" i="10"/>
  <c r="N62" i="10"/>
  <c r="L62" i="10"/>
  <c r="J62" i="10"/>
  <c r="H62" i="10"/>
  <c r="F62" i="10"/>
  <c r="AH61" i="10"/>
  <c r="AF61" i="10"/>
  <c r="AD61" i="10"/>
  <c r="AB61" i="10"/>
  <c r="Z61" i="10"/>
  <c r="X61" i="10"/>
  <c r="V61" i="10"/>
  <c r="T61" i="10"/>
  <c r="R61" i="10"/>
  <c r="P61" i="10"/>
  <c r="N61" i="10"/>
  <c r="L61" i="10"/>
  <c r="J61" i="10"/>
  <c r="H61" i="10"/>
  <c r="F61" i="10"/>
  <c r="AH60" i="10"/>
  <c r="AF60" i="10"/>
  <c r="AD60" i="10"/>
  <c r="AB60" i="10"/>
  <c r="Z60" i="10"/>
  <c r="X60" i="10"/>
  <c r="V60" i="10"/>
  <c r="T60" i="10"/>
  <c r="R60" i="10"/>
  <c r="P60" i="10"/>
  <c r="N60" i="10"/>
  <c r="L60" i="10"/>
  <c r="J60" i="10"/>
  <c r="H60" i="10"/>
  <c r="F60" i="10"/>
  <c r="AH59" i="10"/>
  <c r="AF59" i="10"/>
  <c r="AD59" i="10"/>
  <c r="AB59" i="10"/>
  <c r="Z59" i="10"/>
  <c r="X59" i="10"/>
  <c r="V59" i="10"/>
  <c r="T59" i="10"/>
  <c r="R59" i="10"/>
  <c r="P59" i="10"/>
  <c r="N59" i="10"/>
  <c r="L59" i="10"/>
  <c r="J59" i="10"/>
  <c r="H59" i="10"/>
  <c r="F59" i="10"/>
  <c r="AH58" i="10"/>
  <c r="AF58" i="10"/>
  <c r="AD58" i="10"/>
  <c r="AB58" i="10"/>
  <c r="Z58" i="10"/>
  <c r="X58" i="10"/>
  <c r="V58" i="10"/>
  <c r="T58" i="10"/>
  <c r="R58" i="10"/>
  <c r="P58" i="10"/>
  <c r="N58" i="10"/>
  <c r="L58" i="10"/>
  <c r="J58" i="10"/>
  <c r="H58" i="10"/>
  <c r="F58" i="10"/>
  <c r="AH57" i="10"/>
  <c r="AF57" i="10"/>
  <c r="AD57" i="10"/>
  <c r="AB57" i="10"/>
  <c r="Z57" i="10"/>
  <c r="X57" i="10"/>
  <c r="V57" i="10"/>
  <c r="T57" i="10"/>
  <c r="R57" i="10"/>
  <c r="P57" i="10"/>
  <c r="N57" i="10"/>
  <c r="L57" i="10"/>
  <c r="J57" i="10"/>
  <c r="H57" i="10"/>
  <c r="F57" i="10"/>
  <c r="AH56" i="10"/>
  <c r="AF56" i="10"/>
  <c r="AD56" i="10"/>
  <c r="AB56" i="10"/>
  <c r="Z56" i="10"/>
  <c r="X56" i="10"/>
  <c r="V56" i="10"/>
  <c r="T56" i="10"/>
  <c r="R56" i="10"/>
  <c r="P56" i="10"/>
  <c r="N56" i="10"/>
  <c r="L56" i="10"/>
  <c r="J56" i="10"/>
  <c r="H56" i="10"/>
  <c r="F56" i="10"/>
  <c r="AH55" i="10"/>
  <c r="AF55" i="10"/>
  <c r="AD55" i="10"/>
  <c r="AB55" i="10"/>
  <c r="Z55" i="10"/>
  <c r="X55" i="10"/>
  <c r="V55" i="10"/>
  <c r="T55" i="10"/>
  <c r="R55" i="10"/>
  <c r="P55" i="10"/>
  <c r="N55" i="10"/>
  <c r="L55" i="10"/>
  <c r="J55" i="10"/>
  <c r="H55" i="10"/>
  <c r="F55" i="10"/>
  <c r="AH54" i="10"/>
  <c r="AF54" i="10"/>
  <c r="AD54" i="10"/>
  <c r="AB54" i="10"/>
  <c r="Z54" i="10"/>
  <c r="X54" i="10"/>
  <c r="V54" i="10"/>
  <c r="T54" i="10"/>
  <c r="R54" i="10"/>
  <c r="P54" i="10"/>
  <c r="N54" i="10"/>
  <c r="L54" i="10"/>
  <c r="J54" i="10"/>
  <c r="H54" i="10"/>
  <c r="F54" i="10"/>
  <c r="AH53" i="10"/>
  <c r="AF53" i="10"/>
  <c r="AD53" i="10"/>
  <c r="AB53" i="10"/>
  <c r="Z53" i="10"/>
  <c r="X53" i="10"/>
  <c r="V53" i="10"/>
  <c r="T53" i="10"/>
  <c r="R53" i="10"/>
  <c r="P53" i="10"/>
  <c r="N53" i="10"/>
  <c r="L53" i="10"/>
  <c r="J53" i="10"/>
  <c r="H53" i="10"/>
  <c r="F53" i="10"/>
  <c r="AH52" i="10"/>
  <c r="AF52" i="10"/>
  <c r="AD52" i="10"/>
  <c r="AB52" i="10"/>
  <c r="Z52" i="10"/>
  <c r="X52" i="10"/>
  <c r="V52" i="10"/>
  <c r="T52" i="10"/>
  <c r="R52" i="10"/>
  <c r="P52" i="10"/>
  <c r="N52" i="10"/>
  <c r="L52" i="10"/>
  <c r="J52" i="10"/>
  <c r="H52" i="10"/>
  <c r="F52" i="10"/>
  <c r="AH51" i="10"/>
  <c r="AF51" i="10"/>
  <c r="AD51" i="10"/>
  <c r="AB51" i="10"/>
  <c r="Z51" i="10"/>
  <c r="X51" i="10"/>
  <c r="V51" i="10"/>
  <c r="T51" i="10"/>
  <c r="R51" i="10"/>
  <c r="P51" i="10"/>
  <c r="N51" i="10"/>
  <c r="L51" i="10"/>
  <c r="J51" i="10"/>
  <c r="H51" i="10"/>
  <c r="F51" i="10"/>
  <c r="AH50" i="10"/>
  <c r="AF50" i="10"/>
  <c r="AD50" i="10"/>
  <c r="AB50" i="10"/>
  <c r="Z50" i="10"/>
  <c r="X50" i="10"/>
  <c r="V50" i="10"/>
  <c r="T50" i="10"/>
  <c r="R50" i="10"/>
  <c r="P50" i="10"/>
  <c r="N50" i="10"/>
  <c r="L50" i="10"/>
  <c r="J50" i="10"/>
  <c r="H50" i="10"/>
  <c r="F50" i="10"/>
  <c r="AH49" i="10"/>
  <c r="AF49" i="10"/>
  <c r="AD49" i="10"/>
  <c r="AB49" i="10"/>
  <c r="Z49" i="10"/>
  <c r="X49" i="10"/>
  <c r="V49" i="10"/>
  <c r="T49" i="10"/>
  <c r="R49" i="10"/>
  <c r="P49" i="10"/>
  <c r="N49" i="10"/>
  <c r="L49" i="10"/>
  <c r="J49" i="10"/>
  <c r="H49" i="10"/>
  <c r="F49" i="10"/>
  <c r="W22" i="12" l="1"/>
  <c r="Z22" i="12" s="1"/>
  <c r="Y22" i="12" l="1"/>
  <c r="X22" i="12"/>
  <c r="AJ37" i="13"/>
  <c r="AJ36" i="13" l="1"/>
  <c r="AJ35" i="13"/>
  <c r="AJ34" i="13"/>
  <c r="AJ33" i="13"/>
  <c r="AJ32" i="13"/>
  <c r="T19" i="10" l="1"/>
  <c r="T24" i="10"/>
  <c r="T23" i="10"/>
  <c r="T22" i="10"/>
  <c r="T17" i="10"/>
  <c r="T20" i="10"/>
  <c r="T14" i="10"/>
  <c r="T15" i="10"/>
  <c r="T21" i="10"/>
  <c r="T25" i="10"/>
  <c r="T18" i="10"/>
  <c r="T13" i="10"/>
  <c r="T16" i="10"/>
  <c r="T26" i="10"/>
</calcChain>
</file>

<file path=xl/sharedStrings.xml><?xml version="1.0" encoding="utf-8"?>
<sst xmlns="http://schemas.openxmlformats.org/spreadsheetml/2006/main" count="145" uniqueCount="73">
  <si>
    <t>2011</t>
  </si>
  <si>
    <t>2012</t>
  </si>
  <si>
    <t>2013</t>
  </si>
  <si>
    <t>Total</t>
  </si>
  <si>
    <t>Autres</t>
  </si>
  <si>
    <t>Ariège</t>
  </si>
  <si>
    <t>Aveyron</t>
  </si>
  <si>
    <t>Haute-Garonne</t>
  </si>
  <si>
    <t>Gers</t>
  </si>
  <si>
    <t>Lot</t>
  </si>
  <si>
    <t>Hautes-Pyrénées</t>
  </si>
  <si>
    <t>Tarn</t>
  </si>
  <si>
    <t>Tarn-et-Garonne</t>
  </si>
  <si>
    <t>Aude</t>
  </si>
  <si>
    <t>Gard</t>
  </si>
  <si>
    <t>Hérault</t>
  </si>
  <si>
    <t>Lozère</t>
  </si>
  <si>
    <t>Pyrénées-Orientales</t>
  </si>
  <si>
    <t>Source : observatoire national de l'agriculture biologique - fichier de certification agence bio</t>
  </si>
  <si>
    <t>entre 3 et 5 ans</t>
  </si>
  <si>
    <t>Répartition des producteurs par période d'engagement (%)</t>
  </si>
  <si>
    <t>2014</t>
  </si>
  <si>
    <t>moins de 3 ans</t>
  </si>
  <si>
    <t>entre 5 et 10 ans</t>
  </si>
  <si>
    <t>plus de 10 ans</t>
  </si>
  <si>
    <t>Ensemble</t>
  </si>
  <si>
    <t xml:space="preserve">Effectif des producteurs par période d'engagement </t>
  </si>
  <si>
    <t>Cultures bio sans élevage bio</t>
  </si>
  <si>
    <t/>
  </si>
  <si>
    <t>Producteurs  en agriculture biologique</t>
  </si>
  <si>
    <t>Effectif des producteurs en agriculture biologique</t>
  </si>
  <si>
    <t>Région Occitanie</t>
  </si>
  <si>
    <t>Occitanie</t>
  </si>
  <si>
    <t>* 01/01/2018 fusion Agrocert et Qualisud</t>
  </si>
  <si>
    <t>Cultures  et élevage bio</t>
  </si>
  <si>
    <t>% ensemble producteurs</t>
  </si>
  <si>
    <t>Producteurs ayant toute leur production en bio (%)</t>
  </si>
  <si>
    <t>Nouvelle-Aquitaine</t>
  </si>
  <si>
    <t>Auvergne-Rhône-Alpes</t>
  </si>
  <si>
    <t>Provence-Alpes-Côte d'Azur</t>
  </si>
  <si>
    <t>Pays de la Loire</t>
  </si>
  <si>
    <t>Grand Est</t>
  </si>
  <si>
    <t>Bretagne</t>
  </si>
  <si>
    <t>Bourgogne-Franche-Comte</t>
  </si>
  <si>
    <t>Normandie</t>
  </si>
  <si>
    <t>Centre-Val de Loire</t>
  </si>
  <si>
    <t>Hauts-de-France</t>
  </si>
  <si>
    <t>Ile-de-France</t>
  </si>
  <si>
    <t>Corse</t>
  </si>
  <si>
    <t>Nombre d'exploitations</t>
  </si>
  <si>
    <t>France metropole</t>
  </si>
  <si>
    <t>% d'évolution</t>
  </si>
  <si>
    <t>Part par rapport à  France métro</t>
  </si>
  <si>
    <t>nb
exploit</t>
  </si>
  <si>
    <t>2007</t>
  </si>
  <si>
    <t>2008</t>
  </si>
  <si>
    <t>2009</t>
  </si>
  <si>
    <t>2010</t>
  </si>
  <si>
    <t>Ecocert France</t>
  </si>
  <si>
    <t>Bureau Veritas Certification France</t>
  </si>
  <si>
    <t>Qualisud</t>
  </si>
  <si>
    <t>Certipaq Bio</t>
  </si>
  <si>
    <t>Bureau Alpes contrôles</t>
  </si>
  <si>
    <t>Certis</t>
  </si>
  <si>
    <t>Certisud</t>
  </si>
  <si>
    <t>Control Union Inspections France</t>
  </si>
  <si>
    <t>Ocacia</t>
  </si>
  <si>
    <t>Cultures et élevage bio</t>
  </si>
  <si>
    <t>Répartition des producteurs par organisme certificateur (%)</t>
  </si>
  <si>
    <t>Producteurs en agriculture biologique</t>
  </si>
  <si>
    <t>Répartition des producteurs selon le type de production (%)</t>
  </si>
  <si>
    <r>
      <t>La procédure d'inscription auprès de l'agence bio :</t>
    </r>
    <r>
      <rPr>
        <sz val="9"/>
        <rFont val="Arial"/>
        <family val="2"/>
      </rPr>
      <t xml:space="preserve">
Pour commercialiser des produits issus de l’agriculture biologique, tout opérateur (producteur, préparateur, distributeur ou importateur) doit s'inscrire auprès d'un organisme certificateur agréé par l'Institut National de l'Origine et de la qualité (INAO) et disposer des certificats correspondants.
En sus du choix de l'organisme certificateur, tout opérateur doit également </t>
    </r>
    <r>
      <rPr>
        <b/>
        <sz val="9"/>
        <rFont val="Arial"/>
        <family val="2"/>
      </rPr>
      <t>notifier</t>
    </r>
    <r>
      <rPr>
        <sz val="9"/>
        <rFont val="Arial"/>
        <family val="2"/>
      </rPr>
      <t xml:space="preserve"> son activité auprès de l’Agence BIO afin de figurer sur l'annuaire officiel des opérateurs en agriculture biologique (Fichier de notifications de l'agence Bio).
Parallèlement, l'organisme certificateur déclare les opérateurs auprès de l'agence bio (fichier de certification de l'agence bio).
Ne sont comptabilisées que les exploitations agricoles des opérateurs considérés actifs l'année en cours.</t>
    </r>
  </si>
  <si>
    <r>
      <rPr>
        <b/>
        <sz val="9"/>
        <color rgb="FF008080"/>
        <rFont val="Arial"/>
        <family val="2"/>
      </rPr>
      <t>Les données sont issues de l'Agence Bio après retraitement par le SRISET.</t>
    </r>
    <r>
      <rPr>
        <sz val="9"/>
        <rFont val="Arial"/>
        <family val="2"/>
      </rPr>
      <t xml:space="preserve">
Jusqu'en 2020, l'Agence Bio communiquait des données année par année. A partir de 2021, les données présentent un éventail de productions plus large et font l'objet d'une série depuis 2007 comportant des ajustements de valeurs. 
Les données publiées dans ce document, produites à partir de cette série actualisée, peuvent présenter des évolutions par rapport aux précédentes publications.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</si>
</sst>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0"/>
    <numFmt numFmtId="165" formatCode="0.0"/>
    <numFmt numFmtId="166" formatCode="#,##0.0_ ;\-#,##0.0\ "/>
    <numFmt numFmtId="167" formatCode="###0.0"/>
    <numFmt numFmtId="168" formatCode="#,##0\ _€"/>
    <numFmt numFmtId="169" formatCode="#,##0.0"/>
    <numFmt numFmtId="170" formatCode="###0.0%"/>
    <numFmt numFmtId="171" formatCode="0.0%"/>
  </numFmts>
  <fonts count="34" x14ac:knownFonts="1">
    <font>
      <sz val="10"/>
      <name val="Arial"/>
    </font>
    <font>
      <sz val="10"/>
      <name val="Arial"/>
      <family val="2"/>
    </font>
    <font>
      <sz val="9"/>
      <color indexed="8"/>
      <name val="Arial"/>
      <family val="2"/>
    </font>
    <font>
      <sz val="8"/>
      <name val="Arial"/>
      <family val="2"/>
    </font>
    <font>
      <b/>
      <sz val="10"/>
      <name val="Arial"/>
      <family val="2"/>
    </font>
    <font>
      <sz val="8"/>
      <color indexed="8"/>
      <name val="Arial"/>
      <family val="2"/>
    </font>
    <font>
      <b/>
      <sz val="8"/>
      <color indexed="8"/>
      <name val="Arial"/>
      <family val="2"/>
    </font>
    <font>
      <b/>
      <sz val="8"/>
      <name val="Arial"/>
      <family val="2"/>
    </font>
    <font>
      <sz val="11"/>
      <color indexed="8"/>
      <name val="Calibri"/>
      <family val="2"/>
      <charset val="1"/>
    </font>
    <font>
      <sz val="11"/>
      <color indexed="9"/>
      <name val="Calibri"/>
      <family val="2"/>
      <charset val="1"/>
    </font>
    <font>
      <sz val="8"/>
      <color indexed="8"/>
      <name val="Arial"/>
      <family val="2"/>
    </font>
    <font>
      <sz val="8"/>
      <name val="Arial"/>
      <family val="2"/>
    </font>
    <font>
      <b/>
      <sz val="10"/>
      <color indexed="8"/>
      <name val="Arial"/>
      <family val="2"/>
    </font>
    <font>
      <b/>
      <sz val="14"/>
      <name val="Arial"/>
      <family val="2"/>
    </font>
    <font>
      <b/>
      <sz val="9"/>
      <color indexed="21"/>
      <name val="Arial"/>
      <family val="2"/>
    </font>
    <font>
      <sz val="9"/>
      <name val="Arial"/>
      <family val="2"/>
    </font>
    <font>
      <b/>
      <sz val="9"/>
      <name val="Arial"/>
      <family val="2"/>
    </font>
    <font>
      <b/>
      <sz val="12"/>
      <color indexed="21"/>
      <name val="Arial"/>
      <family val="2"/>
    </font>
    <font>
      <sz val="10"/>
      <name val="Arial"/>
      <family val="2"/>
    </font>
    <font>
      <i/>
      <sz val="8"/>
      <name val="Arial"/>
      <family val="2"/>
    </font>
    <font>
      <sz val="9"/>
      <color indexed="8"/>
      <name val="Arial"/>
      <family val="2"/>
    </font>
    <font>
      <sz val="8"/>
      <color theme="1"/>
      <name val="Arial"/>
      <family val="2"/>
    </font>
    <font>
      <b/>
      <sz val="8"/>
      <color theme="1"/>
      <name val="Arial"/>
      <family val="2"/>
    </font>
    <font>
      <sz val="8"/>
      <color rgb="FF008080"/>
      <name val="Arial"/>
      <family val="2"/>
    </font>
    <font>
      <b/>
      <sz val="8"/>
      <color rgb="FF008080"/>
      <name val="Arial"/>
      <family val="2"/>
    </font>
    <font>
      <i/>
      <sz val="8"/>
      <color theme="1" tint="0.34998626667073579"/>
      <name val="Arial"/>
      <family val="2"/>
    </font>
    <font>
      <b/>
      <i/>
      <sz val="8"/>
      <color theme="1" tint="0.34998626667073579"/>
      <name val="Arial"/>
      <family val="2"/>
    </font>
    <font>
      <sz val="7"/>
      <color indexed="8"/>
      <name val="Arial"/>
      <family val="2"/>
    </font>
    <font>
      <sz val="7"/>
      <color theme="1"/>
      <name val="Arial"/>
      <family val="2"/>
    </font>
    <font>
      <i/>
      <sz val="7"/>
      <color theme="1" tint="0.34998626667073579"/>
      <name val="Arial"/>
      <family val="2"/>
    </font>
    <font>
      <sz val="10"/>
      <color theme="0" tint="-0.34998626667073579"/>
      <name val="Arial"/>
      <family val="2"/>
    </font>
    <font>
      <sz val="8"/>
      <color theme="0" tint="-0.34998626667073579"/>
      <name val="Arial"/>
      <family val="2"/>
    </font>
    <font>
      <b/>
      <sz val="8"/>
      <color theme="0" tint="-0.34998626667073579"/>
      <name val="Arial"/>
      <family val="2"/>
    </font>
    <font>
      <b/>
      <sz val="9"/>
      <color rgb="FF008080"/>
      <name val="Arial"/>
      <family val="2"/>
    </font>
  </fonts>
  <fills count="13">
    <fill>
      <patternFill patternType="none"/>
    </fill>
    <fill>
      <patternFill patternType="gray125"/>
    </fill>
    <fill>
      <patternFill patternType="solid">
        <fgColor indexed="41"/>
        <bgColor indexed="63"/>
      </patternFill>
    </fill>
    <fill>
      <patternFill patternType="solid">
        <fgColor indexed="33"/>
        <bgColor indexed="63"/>
      </patternFill>
    </fill>
    <fill>
      <patternFill patternType="solid">
        <fgColor indexed="15"/>
        <bgColor indexed="44"/>
      </patternFill>
    </fill>
    <fill>
      <patternFill patternType="solid">
        <fgColor indexed="52"/>
        <bgColor indexed="55"/>
      </patternFill>
    </fill>
    <fill>
      <patternFill patternType="solid">
        <fgColor indexed="9"/>
        <bgColor indexed="64"/>
      </patternFill>
    </fill>
    <fill>
      <patternFill patternType="solid">
        <fgColor indexed="9"/>
        <bgColor indexed="9"/>
      </patternFill>
    </fill>
    <fill>
      <patternFill patternType="solid">
        <fgColor indexed="9"/>
        <bgColor indexed="26"/>
      </patternFill>
    </fill>
    <fill>
      <patternFill patternType="solid">
        <fgColor theme="0"/>
        <bgColor indexed="64"/>
      </patternFill>
    </fill>
    <fill>
      <patternFill patternType="solid">
        <fgColor theme="0"/>
        <bgColor indexed="9"/>
      </patternFill>
    </fill>
    <fill>
      <patternFill patternType="solid">
        <fgColor theme="0" tint="-4.9989318521683403E-2"/>
        <bgColor indexed="64"/>
      </patternFill>
    </fill>
    <fill>
      <patternFill patternType="solid">
        <fgColor theme="0" tint="-4.9989318521683403E-2"/>
        <bgColor indexed="9"/>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21"/>
      </left>
      <right style="thin">
        <color indexed="21"/>
      </right>
      <top/>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bottom style="thin">
        <color indexed="21"/>
      </bottom>
      <diagonal/>
    </border>
    <border>
      <left style="thin">
        <color indexed="30"/>
      </left>
      <right style="thin">
        <color indexed="30"/>
      </right>
      <top style="thin">
        <color indexed="30"/>
      </top>
      <bottom/>
      <diagonal/>
    </border>
    <border>
      <left style="hair">
        <color indexed="30"/>
      </left>
      <right style="hair">
        <color indexed="30"/>
      </right>
      <top style="hair">
        <color indexed="30"/>
      </top>
      <bottom style="hair">
        <color indexed="30"/>
      </bottom>
      <diagonal/>
    </border>
    <border>
      <left style="thin">
        <color rgb="FF008080"/>
      </left>
      <right style="thin">
        <color rgb="FF008080"/>
      </right>
      <top/>
      <bottom/>
      <diagonal/>
    </border>
    <border>
      <left style="thin">
        <color indexed="30"/>
      </left>
      <right style="hair">
        <color indexed="30"/>
      </right>
      <top style="thin">
        <color indexed="30"/>
      </top>
      <bottom style="hair">
        <color indexed="30"/>
      </bottom>
      <diagonal/>
    </border>
    <border>
      <left style="hair">
        <color indexed="30"/>
      </left>
      <right style="hair">
        <color indexed="30"/>
      </right>
      <top style="thin">
        <color indexed="30"/>
      </top>
      <bottom style="hair">
        <color indexed="30"/>
      </bottom>
      <diagonal/>
    </border>
    <border>
      <left style="hair">
        <color indexed="30"/>
      </left>
      <right style="thin">
        <color indexed="30"/>
      </right>
      <top style="thin">
        <color indexed="30"/>
      </top>
      <bottom style="hair">
        <color indexed="30"/>
      </bottom>
      <diagonal/>
    </border>
    <border>
      <left style="thin">
        <color indexed="30"/>
      </left>
      <right style="hair">
        <color indexed="30"/>
      </right>
      <top style="hair">
        <color indexed="30"/>
      </top>
      <bottom style="hair">
        <color indexed="30"/>
      </bottom>
      <diagonal/>
    </border>
    <border>
      <left style="hair">
        <color indexed="30"/>
      </left>
      <right style="thin">
        <color indexed="30"/>
      </right>
      <top style="hair">
        <color indexed="30"/>
      </top>
      <bottom style="hair">
        <color indexed="30"/>
      </bottom>
      <diagonal/>
    </border>
    <border>
      <left style="thin">
        <color indexed="30"/>
      </left>
      <right style="hair">
        <color indexed="30"/>
      </right>
      <top style="hair">
        <color indexed="30"/>
      </top>
      <bottom style="thin">
        <color indexed="30"/>
      </bottom>
      <diagonal/>
    </border>
    <border>
      <left style="hair">
        <color indexed="30"/>
      </left>
      <right style="hair">
        <color indexed="30"/>
      </right>
      <top style="hair">
        <color indexed="30"/>
      </top>
      <bottom style="thin">
        <color indexed="30"/>
      </bottom>
      <diagonal/>
    </border>
    <border>
      <left style="hair">
        <color indexed="30"/>
      </left>
      <right style="thin">
        <color indexed="30"/>
      </right>
      <top style="hair">
        <color indexed="30"/>
      </top>
      <bottom style="thin">
        <color indexed="30"/>
      </bottom>
      <diagonal/>
    </border>
    <border>
      <left style="thin">
        <color indexed="30"/>
      </left>
      <right style="thin">
        <color indexed="30"/>
      </right>
      <top/>
      <bottom/>
      <diagonal/>
    </border>
    <border>
      <left style="thin">
        <color indexed="30"/>
      </left>
      <right style="thin">
        <color indexed="30"/>
      </right>
      <top/>
      <bottom style="thin">
        <color indexed="30"/>
      </bottom>
      <diagonal/>
    </border>
    <border>
      <left/>
      <right style="thin">
        <color indexed="21"/>
      </right>
      <top/>
      <bottom style="thin">
        <color indexed="21"/>
      </bottom>
      <diagonal/>
    </border>
    <border>
      <left style="thin">
        <color indexed="64"/>
      </left>
      <right style="thin">
        <color indexed="64"/>
      </right>
      <top style="thin">
        <color indexed="64"/>
      </top>
      <bottom/>
      <diagonal/>
    </border>
    <border>
      <left style="thin">
        <color rgb="FF008080"/>
      </left>
      <right/>
      <top/>
      <bottom/>
      <diagonal/>
    </border>
    <border>
      <left style="thin">
        <color rgb="FF008080"/>
      </left>
      <right style="thin">
        <color rgb="FF008080"/>
      </right>
      <top style="thin">
        <color rgb="FF008080"/>
      </top>
      <bottom style="thin">
        <color rgb="FF008080"/>
      </bottom>
      <diagonal/>
    </border>
    <border>
      <left style="thin">
        <color rgb="FF008080"/>
      </left>
      <right style="thin">
        <color rgb="FF008080"/>
      </right>
      <top style="thin">
        <color rgb="FF008080"/>
      </top>
      <bottom/>
      <diagonal/>
    </border>
    <border>
      <left style="thin">
        <color rgb="FF008080"/>
      </left>
      <right style="thin">
        <color rgb="FF008080"/>
      </right>
      <top/>
      <bottom style="thin">
        <color rgb="FF008080"/>
      </bottom>
      <diagonal/>
    </border>
    <border>
      <left style="thin">
        <color rgb="FF008080"/>
      </left>
      <right/>
      <top style="thin">
        <color rgb="FF008080"/>
      </top>
      <bottom style="thin">
        <color rgb="FF008080"/>
      </bottom>
      <diagonal/>
    </border>
    <border>
      <left/>
      <right/>
      <top style="thin">
        <color rgb="FF008080"/>
      </top>
      <bottom style="thin">
        <color rgb="FF008080"/>
      </bottom>
      <diagonal/>
    </border>
    <border>
      <left/>
      <right style="thin">
        <color rgb="FF008080"/>
      </right>
      <top style="thin">
        <color rgb="FF008080"/>
      </top>
      <bottom style="thin">
        <color rgb="FF008080"/>
      </bottom>
      <diagonal/>
    </border>
    <border>
      <left/>
      <right style="thin">
        <color rgb="FF008080"/>
      </right>
      <top/>
      <bottom/>
      <diagonal/>
    </border>
    <border>
      <left/>
      <right style="thin">
        <color rgb="FF008080"/>
      </right>
      <top/>
      <bottom style="thin">
        <color rgb="FF008080"/>
      </bottom>
      <diagonal/>
    </border>
    <border>
      <left style="thin">
        <color rgb="FF008080"/>
      </left>
      <right/>
      <top style="thin">
        <color rgb="FF008080"/>
      </top>
      <bottom/>
      <diagonal/>
    </border>
    <border>
      <left/>
      <right style="thin">
        <color rgb="FF008080"/>
      </right>
      <top style="thin">
        <color rgb="FF008080"/>
      </top>
      <bottom/>
      <diagonal/>
    </border>
    <border>
      <left style="thin">
        <color rgb="FF008080"/>
      </left>
      <right/>
      <top/>
      <bottom style="thin">
        <color rgb="FF008080"/>
      </bottom>
      <diagonal/>
    </border>
    <border>
      <left/>
      <right/>
      <top style="thin">
        <color indexed="30"/>
      </top>
      <bottom/>
      <diagonal/>
    </border>
    <border>
      <left/>
      <right style="thin">
        <color indexed="30"/>
      </right>
      <top style="thin">
        <color indexed="30"/>
      </top>
      <bottom/>
      <diagonal/>
    </border>
    <border>
      <left style="thin">
        <color indexed="30"/>
      </left>
      <right style="hair">
        <color indexed="30"/>
      </right>
      <top style="hair">
        <color indexed="30"/>
      </top>
      <bottom/>
      <diagonal/>
    </border>
    <border>
      <left style="hair">
        <color indexed="30"/>
      </left>
      <right style="hair">
        <color indexed="30"/>
      </right>
      <top style="hair">
        <color indexed="30"/>
      </top>
      <bottom/>
      <diagonal/>
    </border>
    <border>
      <left style="hair">
        <color indexed="30"/>
      </left>
      <right style="thin">
        <color indexed="30"/>
      </right>
      <top style="hair">
        <color indexed="30"/>
      </top>
      <bottom/>
      <diagonal/>
    </border>
  </borders>
  <cellStyleXfs count="10">
    <xf numFmtId="0" fontId="0" fillId="0" borderId="0"/>
    <xf numFmtId="44" fontId="1" fillId="0" borderId="0" applyFont="0" applyFill="0" applyBorder="0" applyAlignment="0" applyProtection="0"/>
    <xf numFmtId="0" fontId="8" fillId="2" borderId="0"/>
    <xf numFmtId="0" fontId="8" fillId="3" borderId="0"/>
    <xf numFmtId="0" fontId="8" fillId="4" borderId="0"/>
    <xf numFmtId="0" fontId="9" fillId="5" borderId="0"/>
    <xf numFmtId="0" fontId="1" fillId="0" borderId="0"/>
    <xf numFmtId="0" fontId="8" fillId="0" borderId="0"/>
    <xf numFmtId="0" fontId="18" fillId="0" borderId="0"/>
    <xf numFmtId="0" fontId="18" fillId="0" borderId="0"/>
  </cellStyleXfs>
  <cellXfs count="216">
    <xf numFmtId="0" fontId="0" fillId="0" borderId="0" xfId="0"/>
    <xf numFmtId="0" fontId="0" fillId="6" borderId="0" xfId="0" applyFill="1" applyBorder="1" applyAlignment="1">
      <alignment vertical="center"/>
    </xf>
    <xf numFmtId="0" fontId="2" fillId="7" borderId="0" xfId="0" applyFont="1" applyFill="1" applyBorder="1" applyAlignment="1">
      <alignment vertical="center" wrapText="1"/>
    </xf>
    <xf numFmtId="0" fontId="0" fillId="6" borderId="0" xfId="0" applyFill="1" applyAlignment="1">
      <alignment vertical="center"/>
    </xf>
    <xf numFmtId="0" fontId="4" fillId="6" borderId="0" xfId="0" applyFont="1" applyFill="1" applyAlignment="1">
      <alignment vertical="center"/>
    </xf>
    <xf numFmtId="164" fontId="3" fillId="6" borderId="0" xfId="0" applyNumberFormat="1" applyFont="1" applyFill="1" applyBorder="1" applyAlignment="1">
      <alignment horizontal="center" vertical="center"/>
    </xf>
    <xf numFmtId="0" fontId="10" fillId="6" borderId="0" xfId="7" applyFont="1" applyFill="1" applyAlignment="1">
      <alignment vertical="center"/>
    </xf>
    <xf numFmtId="0" fontId="11" fillId="6" borderId="0" xfId="7" applyFont="1" applyFill="1" applyBorder="1" applyAlignment="1">
      <alignment horizontal="center" vertical="center" wrapText="1"/>
    </xf>
    <xf numFmtId="0" fontId="10" fillId="6" borderId="0" xfId="7" applyFont="1" applyFill="1" applyBorder="1" applyAlignment="1">
      <alignment vertical="center"/>
    </xf>
    <xf numFmtId="0" fontId="0" fillId="6" borderId="0" xfId="0" applyFill="1"/>
    <xf numFmtId="0" fontId="5" fillId="7" borderId="0" xfId="0" applyFont="1" applyFill="1" applyBorder="1" applyAlignment="1">
      <alignment vertical="center" wrapText="1"/>
    </xf>
    <xf numFmtId="164" fontId="5" fillId="7" borderId="0" xfId="0" applyNumberFormat="1" applyFont="1" applyFill="1" applyBorder="1" applyAlignment="1">
      <alignment horizontal="left" vertical="center"/>
    </xf>
    <xf numFmtId="0" fontId="12" fillId="6" borderId="0" xfId="7" applyFont="1" applyFill="1" applyAlignment="1">
      <alignment vertical="center"/>
    </xf>
    <xf numFmtId="0" fontId="5" fillId="6" borderId="0" xfId="0" applyFont="1" applyFill="1" applyBorder="1" applyAlignment="1">
      <alignment horizontal="left" vertical="center" wrapText="1"/>
    </xf>
    <xf numFmtId="0" fontId="0" fillId="6" borderId="0" xfId="0" applyFill="1" applyAlignment="1">
      <alignment wrapText="1"/>
    </xf>
    <xf numFmtId="0" fontId="7" fillId="6" borderId="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5" fillId="6" borderId="0" xfId="0" applyFont="1" applyFill="1" applyBorder="1" applyAlignment="1">
      <alignment horizontal="left" vertical="center"/>
    </xf>
    <xf numFmtId="3" fontId="10" fillId="6" borderId="0" xfId="7" applyNumberFormat="1" applyFont="1" applyFill="1" applyBorder="1" applyAlignment="1">
      <alignment vertical="center"/>
    </xf>
    <xf numFmtId="0" fontId="6" fillId="6" borderId="0" xfId="7" applyFont="1" applyFill="1" applyBorder="1" applyAlignment="1">
      <alignment horizontal="center" vertical="center" wrapText="1"/>
    </xf>
    <xf numFmtId="164" fontId="5" fillId="6" borderId="0" xfId="0" applyNumberFormat="1" applyFont="1" applyFill="1" applyBorder="1" applyAlignment="1">
      <alignment horizontal="center" vertical="center"/>
    </xf>
    <xf numFmtId="0" fontId="4" fillId="6" borderId="0" xfId="0" applyFont="1" applyFill="1" applyAlignment="1">
      <alignment horizontal="center" vertical="center"/>
    </xf>
    <xf numFmtId="0" fontId="5" fillId="6" borderId="0" xfId="0" applyFont="1" applyFill="1" applyBorder="1" applyAlignment="1">
      <alignment horizontal="center" vertical="center" wrapText="1"/>
    </xf>
    <xf numFmtId="0" fontId="1" fillId="6" borderId="0" xfId="6" applyFill="1"/>
    <xf numFmtId="0" fontId="13" fillId="6" borderId="0" xfId="6" applyFont="1" applyFill="1"/>
    <xf numFmtId="0" fontId="0" fillId="6" borderId="0" xfId="0" applyFill="1" applyAlignment="1">
      <alignment horizontal="center" vertical="center"/>
    </xf>
    <xf numFmtId="0" fontId="7" fillId="6" borderId="0" xfId="0" applyFont="1" applyFill="1" applyBorder="1" applyAlignment="1">
      <alignment vertical="center" wrapText="1"/>
    </xf>
    <xf numFmtId="0" fontId="0" fillId="6" borderId="0" xfId="0" applyFill="1" applyBorder="1" applyAlignment="1">
      <alignment vertical="center" wrapText="1"/>
    </xf>
    <xf numFmtId="0" fontId="0" fillId="6" borderId="0" xfId="0" applyFill="1" applyBorder="1" applyAlignment="1">
      <alignment horizontal="center" vertical="center" wrapText="1"/>
    </xf>
    <xf numFmtId="0" fontId="0" fillId="6" borderId="0" xfId="0" applyFill="1" applyAlignment="1">
      <alignment horizontal="center" vertical="center" wrapText="1"/>
    </xf>
    <xf numFmtId="0" fontId="1" fillId="6" borderId="0" xfId="6" applyFont="1" applyFill="1"/>
    <xf numFmtId="0" fontId="10" fillId="6" borderId="0" xfId="7" applyFont="1" applyFill="1" applyAlignment="1">
      <alignment horizontal="center" vertical="center"/>
    </xf>
    <xf numFmtId="0" fontId="5" fillId="6" borderId="0" xfId="0" applyFont="1" applyFill="1" applyBorder="1" applyAlignment="1">
      <alignment horizontal="center" vertical="center"/>
    </xf>
    <xf numFmtId="1" fontId="3" fillId="6" borderId="0" xfId="0" applyNumberFormat="1" applyFont="1" applyFill="1" applyAlignment="1">
      <alignment vertical="center"/>
    </xf>
    <xf numFmtId="0" fontId="3" fillId="6" borderId="1" xfId="0" applyFont="1" applyFill="1" applyBorder="1" applyAlignment="1">
      <alignment horizontal="center" vertical="center"/>
    </xf>
    <xf numFmtId="0" fontId="15" fillId="6" borderId="0" xfId="0" applyFont="1" applyFill="1"/>
    <xf numFmtId="0" fontId="14" fillId="6" borderId="0" xfId="7" applyFont="1" applyFill="1" applyAlignment="1">
      <alignment vertical="center" wrapText="1"/>
    </xf>
    <xf numFmtId="0" fontId="17" fillId="6" borderId="0" xfId="0" applyFont="1" applyFill="1" applyAlignment="1">
      <alignment vertical="center"/>
    </xf>
    <xf numFmtId="0" fontId="11" fillId="6" borderId="0" xfId="6" applyFont="1" applyFill="1"/>
    <xf numFmtId="3" fontId="0" fillId="6" borderId="0" xfId="0" applyNumberFormat="1" applyFill="1"/>
    <xf numFmtId="165" fontId="0" fillId="6" borderId="0" xfId="0" applyNumberFormat="1" applyFill="1" applyAlignment="1">
      <alignment horizontal="center"/>
    </xf>
    <xf numFmtId="2" fontId="10" fillId="6" borderId="0" xfId="7" applyNumberFormat="1" applyFont="1" applyFill="1" applyAlignment="1">
      <alignment vertical="center"/>
    </xf>
    <xf numFmtId="0" fontId="11" fillId="6" borderId="0" xfId="7" applyFont="1" applyFill="1" applyAlignment="1">
      <alignment vertical="center"/>
    </xf>
    <xf numFmtId="0" fontId="18" fillId="6" borderId="0" xfId="0" applyFont="1" applyFill="1"/>
    <xf numFmtId="3" fontId="10" fillId="6" borderId="0" xfId="7" applyNumberFormat="1" applyFont="1" applyFill="1" applyAlignment="1">
      <alignment vertical="center"/>
    </xf>
    <xf numFmtId="168" fontId="0" fillId="6" borderId="0" xfId="0" applyNumberFormat="1" applyFill="1" applyBorder="1" applyAlignment="1">
      <alignment vertical="center"/>
    </xf>
    <xf numFmtId="0" fontId="0" fillId="6" borderId="0" xfId="0" applyFill="1" applyBorder="1" applyAlignment="1">
      <alignment horizontal="center" vertical="center"/>
    </xf>
    <xf numFmtId="0" fontId="10" fillId="10" borderId="0" xfId="0" applyFont="1" applyFill="1" applyBorder="1" applyAlignment="1">
      <alignment horizontal="left" vertical="center"/>
    </xf>
    <xf numFmtId="164" fontId="5" fillId="9" borderId="0" xfId="0" applyNumberFormat="1" applyFont="1" applyFill="1" applyBorder="1" applyAlignment="1">
      <alignment horizontal="left" vertical="center"/>
    </xf>
    <xf numFmtId="164" fontId="5" fillId="0" borderId="0" xfId="0" applyNumberFormat="1" applyFont="1" applyBorder="1" applyAlignment="1">
      <alignment horizontal="center" vertical="center"/>
    </xf>
    <xf numFmtId="0" fontId="0" fillId="9" borderId="0" xfId="0" applyFill="1" applyBorder="1" applyAlignment="1">
      <alignment vertical="center"/>
    </xf>
    <xf numFmtId="0" fontId="0" fillId="9" borderId="0" xfId="0" applyFill="1" applyBorder="1" applyAlignment="1">
      <alignment horizontal="center" vertical="center"/>
    </xf>
    <xf numFmtId="0" fontId="0" fillId="6" borderId="0" xfId="0" applyFill="1" applyAlignment="1">
      <alignment vertical="center" wrapText="1"/>
    </xf>
    <xf numFmtId="0" fontId="0" fillId="9" borderId="0" xfId="0" applyFill="1" applyAlignment="1">
      <alignment vertical="center"/>
    </xf>
    <xf numFmtId="164" fontId="6" fillId="7" borderId="0" xfId="0" applyNumberFormat="1" applyFont="1" applyFill="1" applyBorder="1" applyAlignment="1">
      <alignment horizontal="left" vertical="center"/>
    </xf>
    <xf numFmtId="0" fontId="1" fillId="6" borderId="0" xfId="6" applyFill="1" applyAlignment="1">
      <alignment vertical="center"/>
    </xf>
    <xf numFmtId="0" fontId="1" fillId="6" borderId="0" xfId="6" applyFont="1" applyFill="1" applyAlignment="1">
      <alignment vertical="center"/>
    </xf>
    <xf numFmtId="0" fontId="13" fillId="6" borderId="0" xfId="6" applyFont="1" applyFill="1" applyAlignment="1">
      <alignment vertical="center"/>
    </xf>
    <xf numFmtId="0" fontId="2" fillId="6" borderId="0" xfId="0" applyFont="1" applyFill="1" applyBorder="1" applyAlignment="1">
      <alignment vertical="center" wrapText="1"/>
    </xf>
    <xf numFmtId="0" fontId="2" fillId="7" borderId="0" xfId="0" applyFont="1" applyFill="1" applyBorder="1" applyAlignment="1">
      <alignment horizontal="center" vertical="center"/>
    </xf>
    <xf numFmtId="0" fontId="2" fillId="7" borderId="0" xfId="0" applyFont="1" applyFill="1" applyBorder="1" applyAlignment="1">
      <alignment horizontal="left" vertical="center" wrapText="1"/>
    </xf>
    <xf numFmtId="1" fontId="3" fillId="9" borderId="0" xfId="0" applyNumberFormat="1" applyFont="1" applyFill="1" applyBorder="1" applyAlignment="1">
      <alignment vertical="center"/>
    </xf>
    <xf numFmtId="0" fontId="20" fillId="9" borderId="0" xfId="8" applyFont="1" applyFill="1" applyBorder="1" applyAlignment="1">
      <alignment horizontal="center" vertical="center" wrapText="1"/>
    </xf>
    <xf numFmtId="170" fontId="20" fillId="9" borderId="0" xfId="8" applyNumberFormat="1" applyFont="1" applyFill="1" applyBorder="1" applyAlignment="1">
      <alignment horizontal="right" vertical="center"/>
    </xf>
    <xf numFmtId="3" fontId="20" fillId="9" borderId="0" xfId="8" applyNumberFormat="1" applyFont="1" applyFill="1" applyBorder="1" applyAlignment="1">
      <alignment horizontal="right" vertical="center"/>
    </xf>
    <xf numFmtId="0" fontId="10" fillId="6" borderId="0" xfId="0" applyFont="1" applyFill="1" applyBorder="1" applyAlignment="1">
      <alignment horizontal="center" vertical="center" wrapText="1"/>
    </xf>
    <xf numFmtId="0" fontId="10" fillId="6" borderId="0" xfId="0" applyFont="1" applyFill="1" applyBorder="1" applyAlignment="1">
      <alignment vertical="center" wrapText="1"/>
    </xf>
    <xf numFmtId="0" fontId="10" fillId="6" borderId="6" xfId="0" applyFont="1" applyFill="1" applyBorder="1" applyAlignment="1">
      <alignment horizontal="center" vertical="center" wrapText="1"/>
    </xf>
    <xf numFmtId="164" fontId="10" fillId="6" borderId="7" xfId="0" applyNumberFormat="1" applyFont="1" applyFill="1" applyBorder="1" applyAlignment="1">
      <alignment horizontal="right" vertical="center"/>
    </xf>
    <xf numFmtId="164" fontId="10" fillId="7" borderId="7" xfId="0" applyNumberFormat="1" applyFont="1" applyFill="1" applyBorder="1" applyAlignment="1">
      <alignment horizontal="right" vertical="top"/>
    </xf>
    <xf numFmtId="0" fontId="10" fillId="6" borderId="9" xfId="0" applyFont="1" applyFill="1" applyBorder="1" applyAlignment="1">
      <alignment horizontal="left" vertical="center"/>
    </xf>
    <xf numFmtId="164" fontId="10" fillId="6" borderId="10" xfId="0" applyNumberFormat="1" applyFont="1" applyFill="1" applyBorder="1" applyAlignment="1">
      <alignment horizontal="right" vertical="center"/>
    </xf>
    <xf numFmtId="164" fontId="10" fillId="6" borderId="11" xfId="0" applyNumberFormat="1" applyFont="1" applyFill="1" applyBorder="1" applyAlignment="1">
      <alignment horizontal="right" vertical="center"/>
    </xf>
    <xf numFmtId="0" fontId="10" fillId="6" borderId="12" xfId="0" applyFont="1" applyFill="1" applyBorder="1" applyAlignment="1">
      <alignment horizontal="left" vertical="center"/>
    </xf>
    <xf numFmtId="164" fontId="10" fillId="6" borderId="13" xfId="0" applyNumberFormat="1" applyFont="1" applyFill="1" applyBorder="1" applyAlignment="1">
      <alignment horizontal="right" vertical="center"/>
    </xf>
    <xf numFmtId="164" fontId="11" fillId="6" borderId="13" xfId="0" applyNumberFormat="1" applyFont="1" applyFill="1" applyBorder="1"/>
    <xf numFmtId="0" fontId="11" fillId="6" borderId="12" xfId="0" applyFont="1" applyFill="1" applyBorder="1" applyAlignment="1">
      <alignment horizontal="left" vertical="center"/>
    </xf>
    <xf numFmtId="164" fontId="11" fillId="6" borderId="13" xfId="0" applyNumberFormat="1" applyFont="1" applyFill="1" applyBorder="1" applyAlignment="1">
      <alignment vertical="center"/>
    </xf>
    <xf numFmtId="164" fontId="10" fillId="0" borderId="7" xfId="0" applyNumberFormat="1" applyFont="1" applyBorder="1" applyAlignment="1">
      <alignment horizontal="right" vertical="top"/>
    </xf>
    <xf numFmtId="164" fontId="10" fillId="0" borderId="7" xfId="9" applyNumberFormat="1" applyFont="1" applyBorder="1" applyAlignment="1">
      <alignment horizontal="right" vertical="top"/>
    </xf>
    <xf numFmtId="0" fontId="3" fillId="6" borderId="1" xfId="0" applyFont="1" applyFill="1" applyBorder="1" applyAlignment="1">
      <alignment vertical="center"/>
    </xf>
    <xf numFmtId="164" fontId="5" fillId="0" borderId="1" xfId="0" applyNumberFormat="1" applyFont="1" applyBorder="1" applyAlignment="1">
      <alignment horizontal="right" vertical="center"/>
    </xf>
    <xf numFmtId="0" fontId="3" fillId="0" borderId="1" xfId="0" applyFont="1" applyBorder="1" applyAlignment="1">
      <alignment horizontal="center" vertical="center"/>
    </xf>
    <xf numFmtId="164" fontId="2" fillId="0" borderId="1" xfId="0" applyNumberFormat="1" applyFont="1" applyBorder="1" applyAlignment="1">
      <alignment horizontal="right" vertical="center"/>
    </xf>
    <xf numFmtId="0" fontId="0" fillId="0" borderId="0" xfId="0" applyAlignment="1">
      <alignment vertical="center"/>
    </xf>
    <xf numFmtId="0" fontId="2" fillId="10" borderId="0" xfId="0" applyFont="1" applyFill="1" applyBorder="1" applyAlignment="1">
      <alignment horizontal="left" vertical="center" wrapText="1"/>
    </xf>
    <xf numFmtId="0" fontId="0" fillId="9" borderId="0" xfId="0" applyFill="1" applyAlignment="1">
      <alignment vertical="center" wrapText="1"/>
    </xf>
    <xf numFmtId="0" fontId="0" fillId="9" borderId="0" xfId="0" applyFill="1" applyAlignment="1">
      <alignment horizontal="center" vertical="center"/>
    </xf>
    <xf numFmtId="0" fontId="0" fillId="9" borderId="0" xfId="0" applyFill="1" applyBorder="1" applyAlignment="1">
      <alignment horizontal="center" vertical="center" wrapText="1"/>
    </xf>
    <xf numFmtId="0" fontId="0" fillId="9" borderId="0" xfId="0" applyFill="1" applyBorder="1" applyAlignment="1">
      <alignment vertical="center" wrapText="1"/>
    </xf>
    <xf numFmtId="4" fontId="0" fillId="6" borderId="0" xfId="0" applyNumberFormat="1" applyFill="1" applyBorder="1" applyAlignment="1">
      <alignment vertical="center"/>
    </xf>
    <xf numFmtId="0" fontId="11" fillId="6" borderId="13" xfId="0" applyFont="1" applyFill="1" applyBorder="1" applyAlignment="1">
      <alignment vertical="center"/>
    </xf>
    <xf numFmtId="0" fontId="0" fillId="6" borderId="14" xfId="0" applyFill="1" applyBorder="1" applyAlignment="1">
      <alignment horizontal="center" vertical="center"/>
    </xf>
    <xf numFmtId="0" fontId="0" fillId="6" borderId="15" xfId="0" applyFill="1" applyBorder="1" applyAlignment="1">
      <alignment vertical="center"/>
    </xf>
    <xf numFmtId="0" fontId="0" fillId="6" borderId="16" xfId="0" applyFill="1" applyBorder="1" applyAlignment="1">
      <alignment vertical="center"/>
    </xf>
    <xf numFmtId="0" fontId="1" fillId="6" borderId="0" xfId="0" applyFont="1" applyFill="1" applyAlignment="1">
      <alignment vertical="center"/>
    </xf>
    <xf numFmtId="0" fontId="3" fillId="6" borderId="20" xfId="0" applyFont="1" applyFill="1" applyBorder="1" applyAlignment="1">
      <alignment horizontal="center" vertical="center"/>
    </xf>
    <xf numFmtId="0" fontId="3" fillId="6" borderId="20" xfId="0" applyFont="1" applyFill="1" applyBorder="1" applyAlignment="1">
      <alignment vertical="center"/>
    </xf>
    <xf numFmtId="0" fontId="3" fillId="0" borderId="1" xfId="0" applyFont="1" applyBorder="1"/>
    <xf numFmtId="1" fontId="10" fillId="6" borderId="0" xfId="7" applyNumberFormat="1" applyFont="1" applyFill="1" applyAlignment="1">
      <alignment vertical="center"/>
    </xf>
    <xf numFmtId="0" fontId="5" fillId="6" borderId="0" xfId="7" applyFont="1" applyFill="1" applyAlignment="1">
      <alignment vertical="center"/>
    </xf>
    <xf numFmtId="169" fontId="10" fillId="6" borderId="0" xfId="7" applyNumberFormat="1" applyFont="1" applyFill="1" applyAlignment="1">
      <alignment vertical="center"/>
    </xf>
    <xf numFmtId="165" fontId="10" fillId="6" borderId="0" xfId="7" applyNumberFormat="1" applyFont="1" applyFill="1" applyAlignment="1">
      <alignment vertical="center"/>
    </xf>
    <xf numFmtId="165" fontId="11" fillId="6" borderId="0" xfId="0" applyNumberFormat="1" applyFont="1" applyFill="1" applyBorder="1" applyAlignment="1">
      <alignment horizontal="left" vertical="center" wrapText="1"/>
    </xf>
    <xf numFmtId="166" fontId="11" fillId="6" borderId="0" xfId="1" applyNumberFormat="1" applyFont="1" applyFill="1" applyBorder="1" applyAlignment="1">
      <alignment horizontal="center" vertical="center" wrapText="1"/>
    </xf>
    <xf numFmtId="166" fontId="11" fillId="6" borderId="0" xfId="1" applyNumberFormat="1" applyFont="1" applyFill="1" applyBorder="1" applyAlignment="1">
      <alignment horizontal="center" vertical="center"/>
    </xf>
    <xf numFmtId="0" fontId="21" fillId="0" borderId="23" xfId="0" applyFont="1" applyBorder="1"/>
    <xf numFmtId="3" fontId="21" fillId="0" borderId="8" xfId="0" applyNumberFormat="1" applyFont="1" applyBorder="1"/>
    <xf numFmtId="0" fontId="21" fillId="0" borderId="8" xfId="0" applyFont="1" applyBorder="1"/>
    <xf numFmtId="0" fontId="22" fillId="0" borderId="24" xfId="0" applyFont="1" applyBorder="1"/>
    <xf numFmtId="3" fontId="21" fillId="11" borderId="8" xfId="0" applyNumberFormat="1" applyFont="1" applyFill="1" applyBorder="1"/>
    <xf numFmtId="0" fontId="22" fillId="11" borderId="24" xfId="0" applyFont="1" applyFill="1" applyBorder="1"/>
    <xf numFmtId="3" fontId="21" fillId="11" borderId="24" xfId="0" applyNumberFormat="1" applyFont="1" applyFill="1" applyBorder="1"/>
    <xf numFmtId="0" fontId="22" fillId="0" borderId="24" xfId="0" applyFont="1" applyBorder="1" applyAlignment="1">
      <alignment horizontal="center"/>
    </xf>
    <xf numFmtId="0" fontId="4" fillId="6" borderId="28" xfId="7" applyFont="1" applyFill="1" applyBorder="1" applyAlignment="1">
      <alignment horizontal="left" vertical="center"/>
    </xf>
    <xf numFmtId="0" fontId="22" fillId="11" borderId="23" xfId="0" applyFont="1" applyFill="1" applyBorder="1"/>
    <xf numFmtId="0" fontId="21" fillId="0" borderId="29" xfId="0" applyFont="1" applyBorder="1"/>
    <xf numFmtId="3" fontId="3" fillId="8" borderId="0" xfId="0" applyNumberFormat="1" applyFont="1" applyFill="1" applyBorder="1" applyAlignment="1">
      <alignment horizontal="center" vertical="center" wrapText="1"/>
    </xf>
    <xf numFmtId="3" fontId="5" fillId="8" borderId="0" xfId="0" applyNumberFormat="1" applyFont="1" applyFill="1" applyBorder="1" applyAlignment="1">
      <alignment horizontal="center" vertical="center" wrapText="1"/>
    </xf>
    <xf numFmtId="3" fontId="5" fillId="7" borderId="0" xfId="0" applyNumberFormat="1" applyFont="1" applyFill="1" applyBorder="1" applyAlignment="1">
      <alignment horizontal="right" vertical="top"/>
    </xf>
    <xf numFmtId="3" fontId="5" fillId="7" borderId="0" xfId="0" applyNumberFormat="1" applyFont="1" applyFill="1" applyBorder="1" applyAlignment="1">
      <alignment horizontal="center" vertical="top"/>
    </xf>
    <xf numFmtId="169" fontId="5" fillId="7" borderId="0" xfId="0" applyNumberFormat="1" applyFont="1" applyFill="1" applyBorder="1" applyAlignment="1">
      <alignment horizontal="center" vertical="top"/>
    </xf>
    <xf numFmtId="1" fontId="10" fillId="6" borderId="0" xfId="7" applyNumberFormat="1" applyFont="1" applyFill="1" applyBorder="1" applyAlignment="1">
      <alignment vertical="center"/>
    </xf>
    <xf numFmtId="3" fontId="6" fillId="7" borderId="0" xfId="0" applyNumberFormat="1" applyFont="1" applyFill="1" applyBorder="1" applyAlignment="1">
      <alignment horizontal="center" vertical="justify"/>
    </xf>
    <xf numFmtId="3" fontId="6" fillId="7" borderId="0" xfId="0" applyNumberFormat="1" applyFont="1" applyFill="1" applyBorder="1" applyAlignment="1">
      <alignment horizontal="center" vertical="justify" wrapText="1"/>
    </xf>
    <xf numFmtId="0" fontId="10" fillId="6" borderId="0" xfId="7" applyFont="1" applyFill="1" applyAlignment="1">
      <alignment vertical="justify"/>
    </xf>
    <xf numFmtId="0" fontId="6" fillId="6" borderId="0" xfId="7" applyFont="1" applyFill="1" applyAlignment="1">
      <alignment vertical="center"/>
    </xf>
    <xf numFmtId="0" fontId="4" fillId="6" borderId="0" xfId="6" applyFont="1" applyFill="1"/>
    <xf numFmtId="3" fontId="5" fillId="7" borderId="8" xfId="0" applyNumberFormat="1" applyFont="1" applyFill="1" applyBorder="1" applyAlignment="1">
      <alignment horizontal="left" vertical="top" wrapText="1"/>
    </xf>
    <xf numFmtId="165" fontId="25" fillId="0" borderId="8" xfId="0" applyNumberFormat="1" applyFont="1" applyBorder="1"/>
    <xf numFmtId="0" fontId="6" fillId="6" borderId="24" xfId="7" applyFont="1" applyFill="1" applyBorder="1" applyAlignment="1">
      <alignment vertical="center"/>
    </xf>
    <xf numFmtId="165" fontId="26" fillId="0" borderId="24" xfId="0" applyNumberFormat="1" applyFont="1" applyBorder="1"/>
    <xf numFmtId="0" fontId="6" fillId="6" borderId="28" xfId="7" applyFont="1" applyFill="1" applyBorder="1" applyAlignment="1">
      <alignment vertical="center"/>
    </xf>
    <xf numFmtId="3" fontId="6" fillId="7" borderId="29" xfId="0" applyNumberFormat="1" applyFont="1" applyFill="1" applyBorder="1" applyAlignment="1">
      <alignment horizontal="center" vertical="justify" wrapText="1"/>
    </xf>
    <xf numFmtId="0" fontId="22" fillId="0" borderId="22" xfId="0" applyFont="1" applyBorder="1" applyAlignment="1">
      <alignment horizontal="center" vertical="center"/>
    </xf>
    <xf numFmtId="0" fontId="28" fillId="0" borderId="22" xfId="0" applyFont="1" applyBorder="1" applyAlignment="1">
      <alignment horizontal="center" vertical="justify" wrapText="1"/>
    </xf>
    <xf numFmtId="0" fontId="29" fillId="0" borderId="22" xfId="0" applyFont="1" applyBorder="1" applyAlignment="1">
      <alignment horizontal="center" vertical="justify"/>
    </xf>
    <xf numFmtId="9" fontId="21" fillId="0" borderId="8" xfId="0" applyNumberFormat="1" applyFont="1" applyBorder="1"/>
    <xf numFmtId="0" fontId="5" fillId="7" borderId="22" xfId="0" applyFont="1" applyFill="1" applyBorder="1" applyAlignment="1">
      <alignment horizontal="center" vertical="center"/>
    </xf>
    <xf numFmtId="0" fontId="3" fillId="6" borderId="22" xfId="0" applyFont="1" applyFill="1" applyBorder="1" applyAlignment="1">
      <alignment horizontal="center" vertical="center"/>
    </xf>
    <xf numFmtId="0" fontId="10" fillId="6" borderId="33"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9" borderId="2"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3" xfId="0" applyFont="1" applyFill="1" applyBorder="1" applyAlignment="1">
      <alignment horizontal="center" vertical="center"/>
    </xf>
    <xf numFmtId="0" fontId="5" fillId="6" borderId="19" xfId="0" applyFont="1" applyFill="1" applyBorder="1" applyAlignment="1">
      <alignment vertical="center" wrapText="1"/>
    </xf>
    <xf numFmtId="0" fontId="11" fillId="6" borderId="35" xfId="0" applyFont="1" applyFill="1" applyBorder="1" applyAlignment="1">
      <alignment horizontal="left" vertical="center"/>
    </xf>
    <xf numFmtId="164" fontId="10" fillId="0" borderId="36" xfId="9" applyNumberFormat="1" applyFont="1" applyBorder="1" applyAlignment="1">
      <alignment horizontal="right" vertical="top"/>
    </xf>
    <xf numFmtId="0" fontId="11" fillId="6" borderId="37" xfId="0" applyFont="1" applyFill="1" applyBorder="1" applyAlignment="1">
      <alignment vertical="center"/>
    </xf>
    <xf numFmtId="9" fontId="0" fillId="6" borderId="0" xfId="0" applyNumberFormat="1" applyFill="1" applyAlignment="1">
      <alignment vertical="center"/>
    </xf>
    <xf numFmtId="9" fontId="21" fillId="0" borderId="3" xfId="0" applyNumberFormat="1" applyFont="1" applyBorder="1"/>
    <xf numFmtId="9" fontId="21" fillId="0" borderId="2" xfId="0" applyNumberFormat="1" applyFont="1" applyBorder="1"/>
    <xf numFmtId="9" fontId="21" fillId="0" borderId="5" xfId="0" applyNumberFormat="1" applyFont="1" applyBorder="1"/>
    <xf numFmtId="0" fontId="30" fillId="6" borderId="0" xfId="0" applyFont="1" applyFill="1" applyAlignment="1">
      <alignment vertical="center"/>
    </xf>
    <xf numFmtId="164" fontId="31" fillId="9" borderId="3" xfId="0" applyNumberFormat="1" applyFont="1" applyFill="1" applyBorder="1" applyAlignment="1">
      <alignment horizontal="center" vertical="center"/>
    </xf>
    <xf numFmtId="164" fontId="31" fillId="9" borderId="2" xfId="0" applyNumberFormat="1" applyFont="1" applyFill="1" applyBorder="1" applyAlignment="1">
      <alignment horizontal="center" vertical="center"/>
    </xf>
    <xf numFmtId="164" fontId="31" fillId="9" borderId="5" xfId="0" applyNumberFormat="1" applyFont="1" applyFill="1" applyBorder="1" applyAlignment="1">
      <alignment horizontal="center" vertical="center"/>
    </xf>
    <xf numFmtId="0" fontId="5" fillId="12" borderId="4" xfId="0" applyFont="1" applyFill="1" applyBorder="1" applyAlignment="1">
      <alignment horizontal="center" vertical="center" wrapText="1"/>
    </xf>
    <xf numFmtId="164" fontId="5" fillId="11" borderId="4" xfId="0" applyNumberFormat="1" applyFont="1" applyFill="1" applyBorder="1" applyAlignment="1">
      <alignment horizontal="center" vertical="center"/>
    </xf>
    <xf numFmtId="1" fontId="3" fillId="11" borderId="4" xfId="0" applyNumberFormat="1" applyFont="1" applyFill="1" applyBorder="1" applyAlignment="1">
      <alignment horizontal="center" vertical="center"/>
    </xf>
    <xf numFmtId="0" fontId="6" fillId="7" borderId="0" xfId="0" applyFont="1" applyFill="1" applyBorder="1" applyAlignment="1">
      <alignment horizontal="center" vertical="center"/>
    </xf>
    <xf numFmtId="0" fontId="5" fillId="7" borderId="0" xfId="0" applyFont="1" applyFill="1" applyBorder="1" applyAlignment="1">
      <alignment horizontal="left" vertical="center" wrapText="1"/>
    </xf>
    <xf numFmtId="167" fontId="10" fillId="7" borderId="0" xfId="0" applyNumberFormat="1" applyFont="1" applyFill="1" applyBorder="1" applyAlignment="1">
      <alignment horizontal="center" vertical="center"/>
    </xf>
    <xf numFmtId="0" fontId="5" fillId="7" borderId="0" xfId="0" applyFont="1" applyFill="1" applyBorder="1" applyAlignment="1">
      <alignment horizontal="right" vertical="center" wrapText="1"/>
    </xf>
    <xf numFmtId="164" fontId="11" fillId="6" borderId="0" xfId="0" applyNumberFormat="1" applyFont="1" applyFill="1" applyBorder="1" applyAlignment="1">
      <alignment horizontal="center" vertical="center"/>
    </xf>
    <xf numFmtId="0" fontId="19" fillId="6" borderId="0" xfId="0" applyFont="1" applyFill="1" applyBorder="1" applyAlignment="1">
      <alignment vertical="center"/>
    </xf>
    <xf numFmtId="1" fontId="0" fillId="6" borderId="0" xfId="0" applyNumberFormat="1" applyFill="1" applyBorder="1" applyAlignment="1">
      <alignment horizontal="center" vertical="center"/>
    </xf>
    <xf numFmtId="0" fontId="7" fillId="6" borderId="22" xfId="0" applyFont="1" applyFill="1" applyBorder="1" applyAlignment="1">
      <alignment horizontal="center" vertical="center" wrapText="1"/>
    </xf>
    <xf numFmtId="0" fontId="7" fillId="6" borderId="23"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24" xfId="0" applyFont="1" applyFill="1" applyBorder="1" applyAlignment="1">
      <alignment horizontal="center" vertical="center"/>
    </xf>
    <xf numFmtId="171" fontId="0" fillId="6" borderId="0" xfId="0" applyNumberFormat="1" applyFill="1" applyAlignment="1">
      <alignment vertical="center"/>
    </xf>
    <xf numFmtId="0" fontId="32" fillId="6" borderId="22" xfId="0" applyFont="1" applyFill="1" applyBorder="1" applyAlignment="1">
      <alignment horizontal="center" vertical="center" wrapText="1"/>
    </xf>
    <xf numFmtId="1" fontId="31" fillId="6" borderId="8" xfId="0" applyNumberFormat="1" applyFont="1" applyFill="1" applyBorder="1" applyAlignment="1">
      <alignment horizontal="center" vertical="center"/>
    </xf>
    <xf numFmtId="0" fontId="31" fillId="6" borderId="8" xfId="0" applyFont="1" applyFill="1" applyBorder="1" applyAlignment="1">
      <alignment horizontal="center" vertical="center"/>
    </xf>
    <xf numFmtId="0" fontId="31" fillId="6" borderId="24" xfId="0" applyFont="1" applyFill="1" applyBorder="1" applyAlignment="1">
      <alignment horizontal="center" vertical="center"/>
    </xf>
    <xf numFmtId="0" fontId="3" fillId="6" borderId="22" xfId="0" applyFont="1" applyFill="1" applyBorder="1" applyAlignment="1">
      <alignment horizontal="center" vertical="center" wrapText="1"/>
    </xf>
    <xf numFmtId="0" fontId="5" fillId="7" borderId="8" xfId="0" applyFont="1" applyFill="1" applyBorder="1" applyAlignment="1">
      <alignment horizontal="center" vertical="center"/>
    </xf>
    <xf numFmtId="0" fontId="5" fillId="7" borderId="24" xfId="0" applyFont="1" applyFill="1" applyBorder="1" applyAlignment="1">
      <alignment horizontal="center" vertical="center"/>
    </xf>
    <xf numFmtId="0" fontId="11" fillId="6" borderId="29" xfId="0" applyFont="1" applyFill="1" applyBorder="1" applyAlignment="1">
      <alignment vertical="center" wrapText="1"/>
    </xf>
    <xf numFmtId="0" fontId="7" fillId="6" borderId="22" xfId="0" applyFont="1" applyFill="1" applyBorder="1" applyAlignment="1">
      <alignment vertical="center" wrapText="1"/>
    </xf>
    <xf numFmtId="9" fontId="7" fillId="0" borderId="8" xfId="0" applyNumberFormat="1" applyFont="1" applyBorder="1" applyAlignment="1">
      <alignment horizontal="center"/>
    </xf>
    <xf numFmtId="9" fontId="3" fillId="0" borderId="8" xfId="0" applyNumberFormat="1" applyFont="1" applyBorder="1" applyAlignment="1">
      <alignment horizontal="center"/>
    </xf>
    <xf numFmtId="9" fontId="7" fillId="0" borderId="24" xfId="0" applyNumberFormat="1" applyFont="1" applyBorder="1" applyAlignment="1">
      <alignment horizontal="center"/>
    </xf>
    <xf numFmtId="9" fontId="3" fillId="0" borderId="24" xfId="0" applyNumberFormat="1" applyFont="1" applyBorder="1" applyAlignment="1">
      <alignment horizontal="center"/>
    </xf>
    <xf numFmtId="171" fontId="3" fillId="0" borderId="23" xfId="0" applyNumberFormat="1" applyFont="1" applyBorder="1" applyAlignment="1">
      <alignment horizontal="center"/>
    </xf>
    <xf numFmtId="171" fontId="3" fillId="0" borderId="8" xfId="0" applyNumberFormat="1" applyFont="1" applyBorder="1" applyAlignment="1">
      <alignment horizontal="center"/>
    </xf>
    <xf numFmtId="171" fontId="3" fillId="0" borderId="24" xfId="0" applyNumberFormat="1" applyFont="1" applyBorder="1" applyAlignment="1">
      <alignment horizontal="center"/>
    </xf>
    <xf numFmtId="0" fontId="5" fillId="7" borderId="22" xfId="0" applyFont="1" applyFill="1" applyBorder="1" applyAlignment="1">
      <alignment horizontal="center" vertical="center" wrapText="1"/>
    </xf>
    <xf numFmtId="0" fontId="14" fillId="6" borderId="0" xfId="0" applyFont="1" applyFill="1" applyAlignment="1">
      <alignment horizontal="justify" vertical="top" wrapText="1"/>
    </xf>
    <xf numFmtId="0" fontId="13" fillId="6" borderId="0" xfId="6" applyFont="1" applyFill="1" applyAlignment="1"/>
    <xf numFmtId="0" fontId="1" fillId="6" borderId="0" xfId="0" applyFont="1" applyFill="1" applyAlignment="1">
      <alignment vertical="center" wrapText="1"/>
    </xf>
    <xf numFmtId="0" fontId="15" fillId="6" borderId="0" xfId="0" applyFont="1" applyFill="1" applyAlignment="1">
      <alignment vertical="justify" wrapText="1"/>
    </xf>
    <xf numFmtId="0" fontId="14" fillId="6" borderId="0" xfId="0" applyFont="1" applyFill="1" applyBorder="1" applyAlignment="1">
      <alignment horizontal="justify" vertical="top" wrapText="1"/>
    </xf>
    <xf numFmtId="0" fontId="22" fillId="0" borderId="22" xfId="0" applyFont="1" applyBorder="1" applyAlignment="1">
      <alignment horizontal="center" vertical="center"/>
    </xf>
    <xf numFmtId="0" fontId="4" fillId="0" borderId="22" xfId="0" applyFont="1" applyBorder="1" applyAlignment="1">
      <alignment horizontal="center" vertical="center"/>
    </xf>
    <xf numFmtId="0" fontId="27" fillId="6" borderId="25" xfId="7" applyFont="1" applyFill="1" applyBorder="1" applyAlignment="1">
      <alignment horizontal="center" vertical="justify"/>
    </xf>
    <xf numFmtId="0" fontId="0" fillId="0" borderId="27" xfId="0" applyBorder="1" applyAlignment="1">
      <alignment horizontal="center"/>
    </xf>
    <xf numFmtId="0" fontId="24" fillId="0" borderId="32" xfId="0" applyFont="1" applyFill="1" applyBorder="1" applyAlignment="1">
      <alignment horizontal="center"/>
    </xf>
    <xf numFmtId="0" fontId="0" fillId="0" borderId="29" xfId="0" applyBorder="1" applyAlignment="1">
      <alignment horizontal="center"/>
    </xf>
    <xf numFmtId="171" fontId="23" fillId="11" borderId="30" xfId="0" applyNumberFormat="1" applyFont="1" applyFill="1" applyBorder="1" applyAlignment="1">
      <alignment horizontal="center"/>
    </xf>
    <xf numFmtId="0" fontId="0" fillId="0" borderId="31" xfId="0" applyBorder="1" applyAlignment="1">
      <alignment horizontal="center"/>
    </xf>
    <xf numFmtId="171" fontId="23" fillId="0" borderId="21" xfId="0" applyNumberFormat="1" applyFont="1" applyBorder="1" applyAlignment="1">
      <alignment horizontal="center"/>
    </xf>
    <xf numFmtId="0" fontId="0" fillId="0" borderId="28" xfId="0" applyBorder="1" applyAlignment="1">
      <alignment horizontal="center"/>
    </xf>
    <xf numFmtId="0" fontId="3" fillId="6" borderId="25" xfId="7" applyFont="1" applyFill="1" applyBorder="1" applyAlignment="1">
      <alignment horizontal="center" vertical="center" wrapText="1"/>
    </xf>
    <xf numFmtId="0" fontId="0" fillId="0" borderId="26" xfId="0" applyBorder="1" applyAlignment="1">
      <alignment vertical="center"/>
    </xf>
    <xf numFmtId="171" fontId="23" fillId="11" borderId="32" xfId="0" applyNumberFormat="1" applyFont="1" applyFill="1" applyBorder="1" applyAlignment="1">
      <alignment horizontal="center"/>
    </xf>
    <xf numFmtId="0" fontId="20" fillId="9" borderId="0" xfId="8"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4" fillId="6" borderId="0" xfId="0" applyFont="1" applyFill="1" applyBorder="1" applyAlignment="1">
      <alignment vertical="center" wrapText="1"/>
    </xf>
    <xf numFmtId="0" fontId="0" fillId="6" borderId="0" xfId="0" applyFill="1" applyBorder="1" applyAlignment="1">
      <alignment vertical="center" wrapText="1"/>
    </xf>
    <xf numFmtId="0" fontId="6" fillId="7" borderId="0" xfId="0" applyFont="1" applyFill="1" applyBorder="1" applyAlignment="1">
      <alignment horizontal="center" vertical="center" wrapText="1"/>
    </xf>
  </cellXfs>
  <cellStyles count="10">
    <cellStyle name="Euro" xfId="1"/>
    <cellStyle name="Excel Built-in 20% - Accent1" xfId="2"/>
    <cellStyle name="Excel Built-in 20% - Accent4" xfId="3"/>
    <cellStyle name="Excel Built-in 40% - Accent1" xfId="4"/>
    <cellStyle name="Excel Built-in Accent6" xfId="5"/>
    <cellStyle name="Normal" xfId="0" builtinId="0"/>
    <cellStyle name="Normal_DonnéesNouvelleRégion-C" xfId="6"/>
    <cellStyle name="Normal_Engagement_Prod" xfId="8"/>
    <cellStyle name="Normal_Feuil1_1" xfId="9"/>
    <cellStyle name="Normal_TableauxBord_1_AB_Producteurs" xfId="7"/>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fr-FR"/>
              <a:t>Effectif des transformateurs de produits issus de l'agriculture biologique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Effectifs_Prod!#REF!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Effectifs_Prod!#REF!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Effectifs_Prod!#REF!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FCE-417E-A4E8-853888723A8A}"/>
            </c:ext>
          </c:extLst>
        </c:ser>
        <c:ser>
          <c:idx val="1"/>
          <c:order val="1"/>
          <c:spPr>
            <a:ln w="12700">
              <a:solidFill>
                <a:srgbClr val="FF00FF"/>
              </a:solidFill>
              <a:prstDash val="solid"/>
            </a:ln>
          </c:spPr>
          <c:marker>
            <c:symbol val="none"/>
          </c:marker>
          <c:val>
            <c:numRef>
              <c:f>Effectifs_Prod!#REF!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Effectifs_Prod!#REF!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Effectifs_Prod!#REF!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FCE-417E-A4E8-853888723A8A}"/>
            </c:ext>
          </c:extLst>
        </c:ser>
        <c:dLbls>
          <c:showLegendKey val="0"/>
          <c:showVal val="0"/>
          <c:showCatName val="0"/>
          <c:showSerName val="0"/>
          <c:showPercent val="0"/>
          <c:showBubbleSize val="0"/>
        </c:dLbls>
        <c:smooth val="0"/>
        <c:axId val="273429776"/>
        <c:axId val="1"/>
      </c:lineChart>
      <c:catAx>
        <c:axId val="273429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273429776"/>
        <c:crosses val="autoZero"/>
        <c:crossBetween val="between"/>
        <c:majorUnit val="40"/>
      </c:valAx>
      <c:spPr>
        <a:solidFill>
          <a:srgbClr val="FFFFFF"/>
        </a:solidFill>
        <a:ln w="12700">
          <a:solidFill>
            <a:srgbClr val="808080"/>
          </a:solidFill>
          <a:prstDash val="solid"/>
        </a:ln>
      </c:spPr>
    </c:plotArea>
    <c:legend>
      <c:legendPos val="b"/>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fr-FR"/>
              <a:t>Effectif des distributeurs de produits issus de l'agriculture biologique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Effectifs_Prod!#REF!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Effectifs_Prod!#REF!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Effectifs_Prod!#REF!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408-4AAB-836E-029DEBC26F51}"/>
            </c:ext>
          </c:extLst>
        </c:ser>
        <c:ser>
          <c:idx val="1"/>
          <c:order val="1"/>
          <c:spPr>
            <a:ln w="12700">
              <a:solidFill>
                <a:srgbClr val="FF00FF"/>
              </a:solidFill>
              <a:prstDash val="solid"/>
            </a:ln>
          </c:spPr>
          <c:marker>
            <c:symbol val="none"/>
          </c:marker>
          <c:val>
            <c:numRef>
              <c:f>Effectifs_Prod!#REF!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Effectifs_Prod!#REF!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Effectifs_Prod!#REF!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408-4AAB-836E-029DEBC26F51}"/>
            </c:ext>
          </c:extLst>
        </c:ser>
        <c:dLbls>
          <c:showLegendKey val="0"/>
          <c:showVal val="0"/>
          <c:showCatName val="0"/>
          <c:showSerName val="0"/>
          <c:showPercent val="0"/>
          <c:showBubbleSize val="0"/>
        </c:dLbls>
        <c:smooth val="0"/>
        <c:axId val="273431024"/>
        <c:axId val="1"/>
      </c:lineChart>
      <c:catAx>
        <c:axId val="273431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min val="16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273431024"/>
        <c:crosses val="autoZero"/>
        <c:crossBetween val="between"/>
        <c:majorUnit val="10"/>
      </c:valAx>
      <c:spPr>
        <a:solidFill>
          <a:srgbClr val="FFFFFF"/>
        </a:solidFill>
        <a:ln w="12700">
          <a:solidFill>
            <a:srgbClr val="808080"/>
          </a:solidFill>
          <a:prstDash val="solid"/>
        </a:ln>
      </c:spPr>
    </c:plotArea>
    <c:legend>
      <c:legendPos val="b"/>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latin typeface="Arial" panose="020B0604020202020204" pitchFamily="34" charset="0"/>
                <a:cs typeface="Arial" panose="020B0604020202020204" pitchFamily="34" charset="0"/>
              </a:rPr>
              <a:t>Evolution du nombre de producteurs Bio</a:t>
            </a:r>
            <a:r>
              <a:rPr lang="fr-FR" sz="1000" baseline="0">
                <a:latin typeface="Arial" panose="020B0604020202020204" pitchFamily="34" charset="0"/>
                <a:cs typeface="Arial" panose="020B0604020202020204" pitchFamily="34" charset="0"/>
              </a:rPr>
              <a:t>  </a:t>
            </a:r>
            <a:endParaRPr lang="fr-FR" sz="1000">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9.920290034500405E-2"/>
          <c:y val="0.16457680250783699"/>
          <c:w val="0.87197110384786802"/>
          <c:h val="0.53190425329325952"/>
        </c:manualLayout>
      </c:layout>
      <c:lineChart>
        <c:grouping val="standard"/>
        <c:varyColors val="0"/>
        <c:ser>
          <c:idx val="0"/>
          <c:order val="0"/>
          <c:tx>
            <c:strRef>
              <c:f>[1]eff_prod!$A$2</c:f>
              <c:strCache>
                <c:ptCount val="1"/>
                <c:pt idx="0">
                  <c:v>Occitanie</c:v>
                </c:pt>
              </c:strCache>
            </c:strRef>
          </c:tx>
          <c:spPr>
            <a:ln w="28575" cap="rnd">
              <a:solidFill>
                <a:schemeClr val="tx1"/>
              </a:solidFill>
              <a:prstDash val="sysDash"/>
              <a:round/>
            </a:ln>
            <a:effectLst/>
          </c:spPr>
          <c:marker>
            <c:symbol val="none"/>
          </c:marker>
          <c:cat>
            <c:numRef>
              <c:f>[1]eff_prod!$B$1:$Q$1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[1]eff_prod!$B$2:$Q$2</c:f>
              <c:numCache>
                <c:formatCode>General</c:formatCode>
                <c:ptCount val="16"/>
                <c:pt idx="0">
                  <c:v>2295</c:v>
                </c:pt>
                <c:pt idx="1">
                  <c:v>2634</c:v>
                </c:pt>
                <c:pt idx="2">
                  <c:v>3393</c:v>
                </c:pt>
                <c:pt idx="3">
                  <c:v>4385</c:v>
                </c:pt>
                <c:pt idx="4">
                  <c:v>4888</c:v>
                </c:pt>
                <c:pt idx="5">
                  <c:v>5256</c:v>
                </c:pt>
                <c:pt idx="6">
                  <c:v>5460</c:v>
                </c:pt>
                <c:pt idx="7">
                  <c:v>5720</c:v>
                </c:pt>
                <c:pt idx="8">
                  <c:v>6485</c:v>
                </c:pt>
                <c:pt idx="9">
                  <c:v>7257</c:v>
                </c:pt>
                <c:pt idx="10">
                  <c:v>8152</c:v>
                </c:pt>
                <c:pt idx="11">
                  <c:v>9335</c:v>
                </c:pt>
                <c:pt idx="12">
                  <c:v>10615</c:v>
                </c:pt>
                <c:pt idx="13">
                  <c:v>11949</c:v>
                </c:pt>
                <c:pt idx="14">
                  <c:v>13258</c:v>
                </c:pt>
                <c:pt idx="15">
                  <c:v>13823</c:v>
                </c:pt>
              </c:numCache>
            </c:numRef>
          </c:val>
          <c:smooth val="0"/>
          <c:extLst>
            <c:ext xmlns:c16="http://schemas.microsoft.com/office/drawing/2014/chart" uri="{C3380CC4-5D6E-409C-BE32-E72D297353CC}">
              <c16:uniqueId val="{00000000-1C79-4DA6-9DBE-5B33DC28D09F}"/>
            </c:ext>
          </c:extLst>
        </c:ser>
        <c:ser>
          <c:idx val="1"/>
          <c:order val="1"/>
          <c:tx>
            <c:strRef>
              <c:f>[1]eff_prod!$A$3</c:f>
              <c:strCache>
                <c:ptCount val="1"/>
                <c:pt idx="0">
                  <c:v>Nouvelle-Aquitaine</c:v>
                </c:pt>
              </c:strCache>
            </c:strRef>
          </c:tx>
          <c:spPr>
            <a:ln w="28575" cap="rnd">
              <a:solidFill>
                <a:schemeClr val="accent2"/>
              </a:solidFill>
              <a:prstDash val="sysDash"/>
              <a:round/>
            </a:ln>
            <a:effectLst/>
          </c:spPr>
          <c:marker>
            <c:symbol val="none"/>
          </c:marker>
          <c:cat>
            <c:numRef>
              <c:f>[1]eff_prod!$B$1:$Q$1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[1]eff_prod!$B$3:$Q$3</c:f>
              <c:numCache>
                <c:formatCode>General</c:formatCode>
                <c:ptCount val="16"/>
                <c:pt idx="0">
                  <c:v>1732</c:v>
                </c:pt>
                <c:pt idx="1">
                  <c:v>1876</c:v>
                </c:pt>
                <c:pt idx="2">
                  <c:v>2297</c:v>
                </c:pt>
                <c:pt idx="3">
                  <c:v>3067</c:v>
                </c:pt>
                <c:pt idx="4">
                  <c:v>3406</c:v>
                </c:pt>
                <c:pt idx="5">
                  <c:v>3647</c:v>
                </c:pt>
                <c:pt idx="6">
                  <c:v>3790</c:v>
                </c:pt>
                <c:pt idx="7">
                  <c:v>3938</c:v>
                </c:pt>
                <c:pt idx="8">
                  <c:v>4198</c:v>
                </c:pt>
                <c:pt idx="9">
                  <c:v>4723</c:v>
                </c:pt>
                <c:pt idx="10">
                  <c:v>5317</c:v>
                </c:pt>
                <c:pt idx="11">
                  <c:v>6154</c:v>
                </c:pt>
                <c:pt idx="12">
                  <c:v>6984</c:v>
                </c:pt>
                <c:pt idx="13">
                  <c:v>7982</c:v>
                </c:pt>
                <c:pt idx="14">
                  <c:v>8793</c:v>
                </c:pt>
                <c:pt idx="15">
                  <c:v>9083</c:v>
                </c:pt>
              </c:numCache>
            </c:numRef>
          </c:val>
          <c:smooth val="0"/>
          <c:extLst>
            <c:ext xmlns:c16="http://schemas.microsoft.com/office/drawing/2014/chart" uri="{C3380CC4-5D6E-409C-BE32-E72D297353CC}">
              <c16:uniqueId val="{00000001-1C79-4DA6-9DBE-5B33DC28D09F}"/>
            </c:ext>
          </c:extLst>
        </c:ser>
        <c:ser>
          <c:idx val="2"/>
          <c:order val="2"/>
          <c:tx>
            <c:strRef>
              <c:f>[1]eff_prod!$A$4</c:f>
              <c:strCache>
                <c:ptCount val="1"/>
                <c:pt idx="0">
                  <c:v>Auvergne-Rhône-Alpes</c:v>
                </c:pt>
              </c:strCache>
            </c:strRef>
          </c:tx>
          <c:spPr>
            <a:ln w="28575" cap="rnd">
              <a:solidFill>
                <a:schemeClr val="tx1">
                  <a:lumMod val="50000"/>
                  <a:lumOff val="50000"/>
                </a:schemeClr>
              </a:solidFill>
              <a:prstDash val="sysDash"/>
              <a:round/>
            </a:ln>
            <a:effectLst/>
          </c:spPr>
          <c:marker>
            <c:symbol val="none"/>
          </c:marker>
          <c:cat>
            <c:numRef>
              <c:f>[1]eff_prod!$B$1:$Q$1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[1]eff_prod!$B$4:$Q$4</c:f>
              <c:numCache>
                <c:formatCode>General</c:formatCode>
                <c:ptCount val="16"/>
                <c:pt idx="0">
                  <c:v>1909</c:v>
                </c:pt>
                <c:pt idx="1">
                  <c:v>2082</c:v>
                </c:pt>
                <c:pt idx="2">
                  <c:v>2583</c:v>
                </c:pt>
                <c:pt idx="3">
                  <c:v>3119</c:v>
                </c:pt>
                <c:pt idx="4">
                  <c:v>3414</c:v>
                </c:pt>
                <c:pt idx="5">
                  <c:v>3653</c:v>
                </c:pt>
                <c:pt idx="6">
                  <c:v>3794</c:v>
                </c:pt>
                <c:pt idx="7">
                  <c:v>3935</c:v>
                </c:pt>
                <c:pt idx="8">
                  <c:v>4201</c:v>
                </c:pt>
                <c:pt idx="9">
                  <c:v>4795</c:v>
                </c:pt>
                <c:pt idx="10">
                  <c:v>5380</c:v>
                </c:pt>
                <c:pt idx="11">
                  <c:v>5853</c:v>
                </c:pt>
                <c:pt idx="12">
                  <c:v>6517</c:v>
                </c:pt>
                <c:pt idx="13">
                  <c:v>7257</c:v>
                </c:pt>
                <c:pt idx="14">
                  <c:v>7854</c:v>
                </c:pt>
                <c:pt idx="15">
                  <c:v>8212</c:v>
                </c:pt>
              </c:numCache>
            </c:numRef>
          </c:val>
          <c:smooth val="0"/>
          <c:extLst>
            <c:ext xmlns:c16="http://schemas.microsoft.com/office/drawing/2014/chart" uri="{C3380CC4-5D6E-409C-BE32-E72D297353CC}">
              <c16:uniqueId val="{00000002-1C79-4DA6-9DBE-5B33DC28D09F}"/>
            </c:ext>
          </c:extLst>
        </c:ser>
        <c:ser>
          <c:idx val="3"/>
          <c:order val="3"/>
          <c:tx>
            <c:strRef>
              <c:f>[1]eff_prod!$A$5</c:f>
              <c:strCache>
                <c:ptCount val="1"/>
                <c:pt idx="0">
                  <c:v>Provence-Alpes-Côte d'Azur</c:v>
                </c:pt>
              </c:strCache>
            </c:strRef>
          </c:tx>
          <c:spPr>
            <a:ln w="28575" cap="rnd">
              <a:solidFill>
                <a:schemeClr val="accent4"/>
              </a:solidFill>
              <a:round/>
            </a:ln>
            <a:effectLst/>
          </c:spPr>
          <c:marker>
            <c:symbol val="none"/>
          </c:marker>
          <c:cat>
            <c:numRef>
              <c:f>[1]eff_prod!$B$1:$Q$1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[1]eff_prod!$B$5:$Q$5</c:f>
              <c:numCache>
                <c:formatCode>General</c:formatCode>
                <c:ptCount val="16"/>
                <c:pt idx="0">
                  <c:v>1004</c:v>
                </c:pt>
                <c:pt idx="1">
                  <c:v>1155</c:v>
                </c:pt>
                <c:pt idx="2">
                  <c:v>1519</c:v>
                </c:pt>
                <c:pt idx="3">
                  <c:v>1912</c:v>
                </c:pt>
                <c:pt idx="4">
                  <c:v>2205</c:v>
                </c:pt>
                <c:pt idx="5">
                  <c:v>2371</c:v>
                </c:pt>
                <c:pt idx="6">
                  <c:v>2461</c:v>
                </c:pt>
                <c:pt idx="7">
                  <c:v>2571</c:v>
                </c:pt>
                <c:pt idx="8">
                  <c:v>2709</c:v>
                </c:pt>
                <c:pt idx="9">
                  <c:v>2906</c:v>
                </c:pt>
                <c:pt idx="10">
                  <c:v>3247</c:v>
                </c:pt>
                <c:pt idx="11">
                  <c:v>3611</c:v>
                </c:pt>
                <c:pt idx="12">
                  <c:v>4009</c:v>
                </c:pt>
                <c:pt idx="13">
                  <c:v>4467</c:v>
                </c:pt>
                <c:pt idx="14">
                  <c:v>4917</c:v>
                </c:pt>
                <c:pt idx="15">
                  <c:v>5167</c:v>
                </c:pt>
              </c:numCache>
            </c:numRef>
          </c:val>
          <c:smooth val="0"/>
          <c:extLst>
            <c:ext xmlns:c16="http://schemas.microsoft.com/office/drawing/2014/chart" uri="{C3380CC4-5D6E-409C-BE32-E72D297353CC}">
              <c16:uniqueId val="{00000003-1C79-4DA6-9DBE-5B33DC28D09F}"/>
            </c:ext>
          </c:extLst>
        </c:ser>
        <c:ser>
          <c:idx val="4"/>
          <c:order val="4"/>
          <c:tx>
            <c:strRef>
              <c:f>[1]eff_prod!$A$6</c:f>
              <c:strCache>
                <c:ptCount val="1"/>
                <c:pt idx="0">
                  <c:v>Pays de la Loire</c:v>
                </c:pt>
              </c:strCache>
            </c:strRef>
          </c:tx>
          <c:spPr>
            <a:ln w="28575" cap="rnd">
              <a:solidFill>
                <a:schemeClr val="accent5"/>
              </a:solidFill>
              <a:round/>
            </a:ln>
            <a:effectLst/>
          </c:spPr>
          <c:marker>
            <c:symbol val="none"/>
          </c:marker>
          <c:cat>
            <c:numRef>
              <c:f>[1]eff_prod!$B$1:$Q$1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[1]eff_prod!$B$6:$Q$6</c:f>
              <c:numCache>
                <c:formatCode>General</c:formatCode>
                <c:ptCount val="16"/>
                <c:pt idx="0">
                  <c:v>1104</c:v>
                </c:pt>
                <c:pt idx="1">
                  <c:v>1178</c:v>
                </c:pt>
                <c:pt idx="2">
                  <c:v>1439</c:v>
                </c:pt>
                <c:pt idx="3">
                  <c:v>1713</c:v>
                </c:pt>
                <c:pt idx="4">
                  <c:v>1865</c:v>
                </c:pt>
                <c:pt idx="5">
                  <c:v>1947</c:v>
                </c:pt>
                <c:pt idx="6">
                  <c:v>2011</c:v>
                </c:pt>
                <c:pt idx="7">
                  <c:v>2092</c:v>
                </c:pt>
                <c:pt idx="8">
                  <c:v>2251</c:v>
                </c:pt>
                <c:pt idx="9">
                  <c:v>2561</c:v>
                </c:pt>
                <c:pt idx="10">
                  <c:v>2924</c:v>
                </c:pt>
                <c:pt idx="11">
                  <c:v>3271</c:v>
                </c:pt>
                <c:pt idx="12">
                  <c:v>3630</c:v>
                </c:pt>
                <c:pt idx="13">
                  <c:v>3984</c:v>
                </c:pt>
                <c:pt idx="14">
                  <c:v>4244</c:v>
                </c:pt>
                <c:pt idx="15">
                  <c:v>4333</c:v>
                </c:pt>
              </c:numCache>
            </c:numRef>
          </c:val>
          <c:smooth val="0"/>
          <c:extLst>
            <c:ext xmlns:c16="http://schemas.microsoft.com/office/drawing/2014/chart" uri="{C3380CC4-5D6E-409C-BE32-E72D297353CC}">
              <c16:uniqueId val="{00000004-1C79-4DA6-9DBE-5B33DC28D09F}"/>
            </c:ext>
          </c:extLst>
        </c:ser>
        <c:ser>
          <c:idx val="5"/>
          <c:order val="5"/>
          <c:tx>
            <c:strRef>
              <c:f>[1]eff_prod!$A$7</c:f>
              <c:strCache>
                <c:ptCount val="1"/>
                <c:pt idx="0">
                  <c:v>Grand Est</c:v>
                </c:pt>
              </c:strCache>
            </c:strRef>
          </c:tx>
          <c:spPr>
            <a:ln w="28575" cap="rnd">
              <a:solidFill>
                <a:schemeClr val="accent6"/>
              </a:solidFill>
              <a:round/>
            </a:ln>
            <a:effectLst/>
          </c:spPr>
          <c:marker>
            <c:symbol val="none"/>
          </c:marker>
          <c:cat>
            <c:numRef>
              <c:f>[1]eff_prod!$B$1:$Q$1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[1]eff_prod!$B$7:$Q$7</c:f>
              <c:numCache>
                <c:formatCode>General</c:formatCode>
                <c:ptCount val="16"/>
                <c:pt idx="0">
                  <c:v>666</c:v>
                </c:pt>
                <c:pt idx="1">
                  <c:v>778</c:v>
                </c:pt>
                <c:pt idx="2">
                  <c:v>916</c:v>
                </c:pt>
                <c:pt idx="3">
                  <c:v>1176</c:v>
                </c:pt>
                <c:pt idx="4">
                  <c:v>1388</c:v>
                </c:pt>
                <c:pt idx="5">
                  <c:v>1472</c:v>
                </c:pt>
                <c:pt idx="6">
                  <c:v>1522</c:v>
                </c:pt>
                <c:pt idx="7">
                  <c:v>1584</c:v>
                </c:pt>
                <c:pt idx="8">
                  <c:v>1744</c:v>
                </c:pt>
                <c:pt idx="9">
                  <c:v>1972</c:v>
                </c:pt>
                <c:pt idx="10">
                  <c:v>2224</c:v>
                </c:pt>
                <c:pt idx="11">
                  <c:v>2536</c:v>
                </c:pt>
                <c:pt idx="12">
                  <c:v>2966</c:v>
                </c:pt>
                <c:pt idx="13">
                  <c:v>3621</c:v>
                </c:pt>
                <c:pt idx="14">
                  <c:v>4043</c:v>
                </c:pt>
                <c:pt idx="15">
                  <c:v>4105</c:v>
                </c:pt>
              </c:numCache>
            </c:numRef>
          </c:val>
          <c:smooth val="0"/>
          <c:extLst>
            <c:ext xmlns:c16="http://schemas.microsoft.com/office/drawing/2014/chart" uri="{C3380CC4-5D6E-409C-BE32-E72D297353CC}">
              <c16:uniqueId val="{00000005-1C79-4DA6-9DBE-5B33DC28D09F}"/>
            </c:ext>
          </c:extLst>
        </c:ser>
        <c:ser>
          <c:idx val="6"/>
          <c:order val="6"/>
          <c:tx>
            <c:strRef>
              <c:f>[1]eff_prod!$A$8</c:f>
              <c:strCache>
                <c:ptCount val="1"/>
                <c:pt idx="0">
                  <c:v>Bretagne</c:v>
                </c:pt>
              </c:strCache>
            </c:strRef>
          </c:tx>
          <c:spPr>
            <a:ln w="28575" cap="rnd">
              <a:solidFill>
                <a:srgbClr val="7030A0"/>
              </a:solidFill>
              <a:round/>
            </a:ln>
            <a:effectLst/>
          </c:spPr>
          <c:marker>
            <c:symbol val="none"/>
          </c:marker>
          <c:cat>
            <c:numRef>
              <c:f>[1]eff_prod!$B$1:$Q$1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[1]eff_prod!$B$8:$Q$8</c:f>
              <c:numCache>
                <c:formatCode>General</c:formatCode>
                <c:ptCount val="16"/>
                <c:pt idx="0">
                  <c:v>969</c:v>
                </c:pt>
                <c:pt idx="1">
                  <c:v>1054</c:v>
                </c:pt>
                <c:pt idx="2">
                  <c:v>1292</c:v>
                </c:pt>
                <c:pt idx="3">
                  <c:v>1545</c:v>
                </c:pt>
                <c:pt idx="4">
                  <c:v>1667</c:v>
                </c:pt>
                <c:pt idx="5">
                  <c:v>1783</c:v>
                </c:pt>
                <c:pt idx="6">
                  <c:v>1850</c:v>
                </c:pt>
                <c:pt idx="7">
                  <c:v>1893</c:v>
                </c:pt>
                <c:pt idx="8">
                  <c:v>2031</c:v>
                </c:pt>
                <c:pt idx="9">
                  <c:v>2389</c:v>
                </c:pt>
                <c:pt idx="10">
                  <c:v>2701</c:v>
                </c:pt>
                <c:pt idx="11">
                  <c:v>3090</c:v>
                </c:pt>
                <c:pt idx="12">
                  <c:v>3332</c:v>
                </c:pt>
                <c:pt idx="13">
                  <c:v>3641</c:v>
                </c:pt>
                <c:pt idx="14">
                  <c:v>3932</c:v>
                </c:pt>
                <c:pt idx="15">
                  <c:v>4102</c:v>
                </c:pt>
              </c:numCache>
            </c:numRef>
          </c:val>
          <c:smooth val="0"/>
          <c:extLst>
            <c:ext xmlns:c16="http://schemas.microsoft.com/office/drawing/2014/chart" uri="{C3380CC4-5D6E-409C-BE32-E72D297353CC}">
              <c16:uniqueId val="{00000006-1C79-4DA6-9DBE-5B33DC28D09F}"/>
            </c:ext>
          </c:extLst>
        </c:ser>
        <c:ser>
          <c:idx val="7"/>
          <c:order val="7"/>
          <c:tx>
            <c:strRef>
              <c:f>[1]eff_prod!$A$9</c:f>
              <c:strCache>
                <c:ptCount val="1"/>
                <c:pt idx="0">
                  <c:v>Bourgogne-Franche-Comte</c:v>
                </c:pt>
              </c:strCache>
            </c:strRef>
          </c:tx>
          <c:spPr>
            <a:ln w="28575" cap="rnd">
              <a:solidFill>
                <a:schemeClr val="accent2">
                  <a:lumMod val="60000"/>
                </a:schemeClr>
              </a:solidFill>
              <a:round/>
            </a:ln>
            <a:effectLst/>
          </c:spPr>
          <c:marker>
            <c:symbol val="none"/>
          </c:marker>
          <c:cat>
            <c:numRef>
              <c:f>[1]eff_prod!$B$1:$Q$1</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[1]eff_prod!$B$9:$Q$9</c:f>
              <c:numCache>
                <c:formatCode>General</c:formatCode>
                <c:ptCount val="16"/>
                <c:pt idx="0">
                  <c:v>796</c:v>
                </c:pt>
                <c:pt idx="1">
                  <c:v>836</c:v>
                </c:pt>
                <c:pt idx="2">
                  <c:v>1008</c:v>
                </c:pt>
                <c:pt idx="3">
                  <c:v>1233</c:v>
                </c:pt>
                <c:pt idx="4">
                  <c:v>1296</c:v>
                </c:pt>
                <c:pt idx="5">
                  <c:v>1385</c:v>
                </c:pt>
                <c:pt idx="6">
                  <c:v>1415</c:v>
                </c:pt>
                <c:pt idx="7">
                  <c:v>1444</c:v>
                </c:pt>
                <c:pt idx="8">
                  <c:v>1606</c:v>
                </c:pt>
                <c:pt idx="9">
                  <c:v>1803</c:v>
                </c:pt>
                <c:pt idx="10">
                  <c:v>2046</c:v>
                </c:pt>
                <c:pt idx="11">
                  <c:v>2326</c:v>
                </c:pt>
                <c:pt idx="12">
                  <c:v>2654</c:v>
                </c:pt>
                <c:pt idx="13">
                  <c:v>3017</c:v>
                </c:pt>
                <c:pt idx="14">
                  <c:v>3404</c:v>
                </c:pt>
                <c:pt idx="15">
                  <c:v>3480</c:v>
                </c:pt>
              </c:numCache>
            </c:numRef>
          </c:val>
          <c:smooth val="0"/>
          <c:extLst>
            <c:ext xmlns:c16="http://schemas.microsoft.com/office/drawing/2014/chart" uri="{C3380CC4-5D6E-409C-BE32-E72D297353CC}">
              <c16:uniqueId val="{00000007-1C79-4DA6-9DBE-5B33DC28D09F}"/>
            </c:ext>
          </c:extLst>
        </c:ser>
        <c:dLbls>
          <c:showLegendKey val="0"/>
          <c:showVal val="0"/>
          <c:showCatName val="0"/>
          <c:showSerName val="0"/>
          <c:showPercent val="0"/>
          <c:showBubbleSize val="0"/>
        </c:dLbls>
        <c:smooth val="0"/>
        <c:axId val="1654877999"/>
        <c:axId val="1654880495"/>
      </c:lineChart>
      <c:catAx>
        <c:axId val="1654877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654880495"/>
        <c:crosses val="autoZero"/>
        <c:auto val="1"/>
        <c:lblAlgn val="ctr"/>
        <c:lblOffset val="100"/>
        <c:noMultiLvlLbl val="0"/>
      </c:catAx>
      <c:valAx>
        <c:axId val="16548804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654877999"/>
        <c:crosses val="autoZero"/>
        <c:crossBetween val="between"/>
      </c:valAx>
      <c:spPr>
        <a:noFill/>
        <a:ln>
          <a:noFill/>
        </a:ln>
        <a:effectLst/>
      </c:spPr>
    </c:plotArea>
    <c:legend>
      <c:legendPos val="b"/>
      <c:layout>
        <c:manualLayout>
          <c:xMode val="edge"/>
          <c:yMode val="edge"/>
          <c:x val="1.5302133425141314E-2"/>
          <c:y val="0.8036939980294262"/>
          <c:w val="0.94353771716476198"/>
          <c:h val="0.1753636867946711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latin typeface="Arial" panose="020B0604020202020204" pitchFamily="34" charset="0"/>
                <a:cs typeface="Arial" panose="020B0604020202020204" pitchFamily="34" charset="0"/>
              </a:rPr>
              <a:t>Occitanie : évolution du</a:t>
            </a:r>
            <a:r>
              <a:rPr lang="fr-FR" sz="1000" baseline="0">
                <a:latin typeface="Arial" panose="020B0604020202020204" pitchFamily="34" charset="0"/>
                <a:cs typeface="Arial" panose="020B0604020202020204" pitchFamily="34" charset="0"/>
              </a:rPr>
              <a:t> nombre d'exploitations en bio</a:t>
            </a:r>
          </a:p>
          <a:p>
            <a:pPr>
              <a:defRPr/>
            </a:pPr>
            <a:r>
              <a:rPr lang="fr-FR" sz="800" i="1" baseline="0">
                <a:latin typeface="Arial" panose="020B0604020202020204" pitchFamily="34" charset="0"/>
                <a:cs typeface="Arial" panose="020B0604020202020204" pitchFamily="34" charset="0"/>
              </a:rPr>
              <a:t>Par effectif décroissant en 2022</a:t>
            </a:r>
            <a:endParaRPr lang="fr-FR" sz="800" i="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9.1914260717410323E-2"/>
          <c:y val="0.12299193416900842"/>
          <c:w val="0.87753018372703417"/>
          <c:h val="0.58167269286223522"/>
        </c:manualLayout>
      </c:layout>
      <c:lineChart>
        <c:grouping val="standard"/>
        <c:varyColors val="0"/>
        <c:ser>
          <c:idx val="5"/>
          <c:order val="0"/>
          <c:tx>
            <c:strRef>
              <c:f>[2]ab_prod2_oc_eff!$A$76</c:f>
              <c:strCache>
                <c:ptCount val="1"/>
                <c:pt idx="0">
                  <c:v>Ariege</c:v>
                </c:pt>
              </c:strCache>
            </c:strRef>
          </c:tx>
          <c:spPr>
            <a:ln w="28575" cap="rnd">
              <a:solidFill>
                <a:schemeClr val="accent6"/>
              </a:solidFill>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[2]ab_prod2_oc_eff!$B$76:$Q$76</c:f>
              <c:numCache>
                <c:formatCode>General</c:formatCode>
                <c:ptCount val="16"/>
                <c:pt idx="0">
                  <c:v>154</c:v>
                </c:pt>
                <c:pt idx="1">
                  <c:v>165</c:v>
                </c:pt>
                <c:pt idx="2">
                  <c:v>204</c:v>
                </c:pt>
                <c:pt idx="3">
                  <c:v>283</c:v>
                </c:pt>
                <c:pt idx="4">
                  <c:v>307</c:v>
                </c:pt>
                <c:pt idx="5">
                  <c:v>322</c:v>
                </c:pt>
                <c:pt idx="6">
                  <c:v>333</c:v>
                </c:pt>
                <c:pt idx="7">
                  <c:v>341</c:v>
                </c:pt>
                <c:pt idx="8">
                  <c:v>387</c:v>
                </c:pt>
                <c:pt idx="9">
                  <c:v>426</c:v>
                </c:pt>
                <c:pt idx="10">
                  <c:v>466</c:v>
                </c:pt>
                <c:pt idx="11">
                  <c:v>510</c:v>
                </c:pt>
                <c:pt idx="12">
                  <c:v>570</c:v>
                </c:pt>
                <c:pt idx="13">
                  <c:v>640</c:v>
                </c:pt>
                <c:pt idx="14">
                  <c:v>702</c:v>
                </c:pt>
                <c:pt idx="15">
                  <c:v>769</c:v>
                </c:pt>
              </c:numCache>
            </c:numRef>
          </c:val>
          <c:smooth val="0"/>
          <c:extLst>
            <c:ext xmlns:c16="http://schemas.microsoft.com/office/drawing/2014/chart" uri="{C3380CC4-5D6E-409C-BE32-E72D297353CC}">
              <c16:uniqueId val="{00000000-E24A-4F99-902E-925622C7B092}"/>
            </c:ext>
          </c:extLst>
        </c:ser>
        <c:ser>
          <c:idx val="3"/>
          <c:order val="1"/>
          <c:tx>
            <c:strRef>
              <c:f>[2]ab_prod2_oc_eff!$A$77</c:f>
              <c:strCache>
                <c:ptCount val="1"/>
                <c:pt idx="0">
                  <c:v>Aude</c:v>
                </c:pt>
              </c:strCache>
            </c:strRef>
          </c:tx>
          <c:spPr>
            <a:ln w="28575" cap="rnd">
              <a:solidFill>
                <a:schemeClr val="accent4"/>
              </a:solidFill>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[2]ab_prod2_oc_eff!$B$77:$Q$77</c:f>
              <c:numCache>
                <c:formatCode>General</c:formatCode>
                <c:ptCount val="16"/>
                <c:pt idx="0">
                  <c:v>227</c:v>
                </c:pt>
                <c:pt idx="1">
                  <c:v>262</c:v>
                </c:pt>
                <c:pt idx="2">
                  <c:v>322</c:v>
                </c:pt>
                <c:pt idx="3">
                  <c:v>430</c:v>
                </c:pt>
                <c:pt idx="4">
                  <c:v>479</c:v>
                </c:pt>
                <c:pt idx="5">
                  <c:v>517</c:v>
                </c:pt>
                <c:pt idx="6">
                  <c:v>555</c:v>
                </c:pt>
                <c:pt idx="7">
                  <c:v>574</c:v>
                </c:pt>
                <c:pt idx="8">
                  <c:v>621</c:v>
                </c:pt>
                <c:pt idx="9">
                  <c:v>688</c:v>
                </c:pt>
                <c:pt idx="10">
                  <c:v>770</c:v>
                </c:pt>
                <c:pt idx="11">
                  <c:v>907</c:v>
                </c:pt>
                <c:pt idx="12">
                  <c:v>1061</c:v>
                </c:pt>
                <c:pt idx="13">
                  <c:v>1237</c:v>
                </c:pt>
                <c:pt idx="14">
                  <c:v>1399</c:v>
                </c:pt>
                <c:pt idx="15">
                  <c:v>1475</c:v>
                </c:pt>
              </c:numCache>
            </c:numRef>
          </c:val>
          <c:smooth val="0"/>
          <c:extLst>
            <c:ext xmlns:c16="http://schemas.microsoft.com/office/drawing/2014/chart" uri="{C3380CC4-5D6E-409C-BE32-E72D297353CC}">
              <c16:uniqueId val="{00000001-E24A-4F99-902E-925622C7B092}"/>
            </c:ext>
          </c:extLst>
        </c:ser>
        <c:ser>
          <c:idx val="6"/>
          <c:order val="2"/>
          <c:tx>
            <c:strRef>
              <c:f>[2]ab_prod2_oc_eff!$A$78</c:f>
              <c:strCache>
                <c:ptCount val="1"/>
                <c:pt idx="0">
                  <c:v>Aveyron</c:v>
                </c:pt>
              </c:strCache>
            </c:strRef>
          </c:tx>
          <c:spPr>
            <a:ln w="28575" cap="rnd">
              <a:solidFill>
                <a:schemeClr val="accent1">
                  <a:lumMod val="60000"/>
                </a:schemeClr>
              </a:solidFill>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[2]ab_prod2_oc_eff!$B$78:$Q$78</c:f>
              <c:numCache>
                <c:formatCode>General</c:formatCode>
                <c:ptCount val="16"/>
                <c:pt idx="0">
                  <c:v>233</c:v>
                </c:pt>
                <c:pt idx="1">
                  <c:v>266</c:v>
                </c:pt>
                <c:pt idx="2">
                  <c:v>325</c:v>
                </c:pt>
                <c:pt idx="3">
                  <c:v>407</c:v>
                </c:pt>
                <c:pt idx="4">
                  <c:v>430</c:v>
                </c:pt>
                <c:pt idx="5">
                  <c:v>454</c:v>
                </c:pt>
                <c:pt idx="6">
                  <c:v>470</c:v>
                </c:pt>
                <c:pt idx="7">
                  <c:v>490</c:v>
                </c:pt>
                <c:pt idx="8">
                  <c:v>566</c:v>
                </c:pt>
                <c:pt idx="9">
                  <c:v>688</c:v>
                </c:pt>
                <c:pt idx="10">
                  <c:v>785</c:v>
                </c:pt>
                <c:pt idx="11">
                  <c:v>849</c:v>
                </c:pt>
                <c:pt idx="12">
                  <c:v>913</c:v>
                </c:pt>
                <c:pt idx="13">
                  <c:v>981</c:v>
                </c:pt>
                <c:pt idx="14">
                  <c:v>1051</c:v>
                </c:pt>
                <c:pt idx="15">
                  <c:v>1093</c:v>
                </c:pt>
              </c:numCache>
            </c:numRef>
          </c:val>
          <c:smooth val="0"/>
          <c:extLst>
            <c:ext xmlns:c16="http://schemas.microsoft.com/office/drawing/2014/chart" uri="{C3380CC4-5D6E-409C-BE32-E72D297353CC}">
              <c16:uniqueId val="{00000002-E24A-4F99-902E-925622C7B092}"/>
            </c:ext>
          </c:extLst>
        </c:ser>
        <c:ser>
          <c:idx val="1"/>
          <c:order val="3"/>
          <c:tx>
            <c:strRef>
              <c:f>[2]ab_prod2_oc_eff!$A$79</c:f>
              <c:strCache>
                <c:ptCount val="1"/>
                <c:pt idx="0">
                  <c:v>Gard</c:v>
                </c:pt>
              </c:strCache>
            </c:strRef>
          </c:tx>
          <c:spPr>
            <a:ln w="28575" cap="rnd">
              <a:solidFill>
                <a:schemeClr val="accent2"/>
              </a:solidFill>
              <a:prstDash val="sysDash"/>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[2]ab_prod2_oc_eff!$B$79:$Q$79</c:f>
              <c:numCache>
                <c:formatCode>General</c:formatCode>
                <c:ptCount val="16"/>
                <c:pt idx="0">
                  <c:v>306</c:v>
                </c:pt>
                <c:pt idx="1">
                  <c:v>360</c:v>
                </c:pt>
                <c:pt idx="2">
                  <c:v>553</c:v>
                </c:pt>
                <c:pt idx="3">
                  <c:v>641</c:v>
                </c:pt>
                <c:pt idx="4">
                  <c:v>712</c:v>
                </c:pt>
                <c:pt idx="5">
                  <c:v>754</c:v>
                </c:pt>
                <c:pt idx="6">
                  <c:v>758</c:v>
                </c:pt>
                <c:pt idx="7">
                  <c:v>792</c:v>
                </c:pt>
                <c:pt idx="8">
                  <c:v>795</c:v>
                </c:pt>
                <c:pt idx="9">
                  <c:v>819</c:v>
                </c:pt>
                <c:pt idx="10">
                  <c:v>924</c:v>
                </c:pt>
                <c:pt idx="11">
                  <c:v>1041</c:v>
                </c:pt>
                <c:pt idx="12">
                  <c:v>1186</c:v>
                </c:pt>
                <c:pt idx="13">
                  <c:v>1418</c:v>
                </c:pt>
                <c:pt idx="14">
                  <c:v>1564</c:v>
                </c:pt>
                <c:pt idx="15">
                  <c:v>1625</c:v>
                </c:pt>
              </c:numCache>
            </c:numRef>
          </c:val>
          <c:smooth val="0"/>
          <c:extLst>
            <c:ext xmlns:c16="http://schemas.microsoft.com/office/drawing/2014/chart" uri="{C3380CC4-5D6E-409C-BE32-E72D297353CC}">
              <c16:uniqueId val="{00000003-E24A-4F99-902E-925622C7B092}"/>
            </c:ext>
          </c:extLst>
        </c:ser>
        <c:ser>
          <c:idx val="4"/>
          <c:order val="4"/>
          <c:tx>
            <c:strRef>
              <c:f>[2]ab_prod2_oc_eff!$A$80</c:f>
              <c:strCache>
                <c:ptCount val="1"/>
                <c:pt idx="0">
                  <c:v>Haute-Garonne</c:v>
                </c:pt>
              </c:strCache>
            </c:strRef>
          </c:tx>
          <c:spPr>
            <a:ln w="28575" cap="rnd">
              <a:solidFill>
                <a:schemeClr val="bg1">
                  <a:lumMod val="50000"/>
                </a:schemeClr>
              </a:solidFill>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[2]ab_prod2_oc_eff!$B$80:$Q$80</c:f>
              <c:numCache>
                <c:formatCode>General</c:formatCode>
                <c:ptCount val="16"/>
                <c:pt idx="0">
                  <c:v>146</c:v>
                </c:pt>
                <c:pt idx="1">
                  <c:v>156</c:v>
                </c:pt>
                <c:pt idx="2">
                  <c:v>188</c:v>
                </c:pt>
                <c:pt idx="3">
                  <c:v>249</c:v>
                </c:pt>
                <c:pt idx="4">
                  <c:v>291</c:v>
                </c:pt>
                <c:pt idx="5">
                  <c:v>321</c:v>
                </c:pt>
                <c:pt idx="6">
                  <c:v>336</c:v>
                </c:pt>
                <c:pt idx="7">
                  <c:v>365</c:v>
                </c:pt>
                <c:pt idx="8">
                  <c:v>465</c:v>
                </c:pt>
                <c:pt idx="9">
                  <c:v>550</c:v>
                </c:pt>
                <c:pt idx="10">
                  <c:v>599</c:v>
                </c:pt>
                <c:pt idx="11">
                  <c:v>687</c:v>
                </c:pt>
                <c:pt idx="12">
                  <c:v>794</c:v>
                </c:pt>
                <c:pt idx="13">
                  <c:v>913</c:v>
                </c:pt>
                <c:pt idx="14">
                  <c:v>1041</c:v>
                </c:pt>
                <c:pt idx="15">
                  <c:v>1098</c:v>
                </c:pt>
              </c:numCache>
            </c:numRef>
          </c:val>
          <c:smooth val="0"/>
          <c:extLst>
            <c:ext xmlns:c16="http://schemas.microsoft.com/office/drawing/2014/chart" uri="{C3380CC4-5D6E-409C-BE32-E72D297353CC}">
              <c16:uniqueId val="{00000004-E24A-4F99-902E-925622C7B092}"/>
            </c:ext>
          </c:extLst>
        </c:ser>
        <c:ser>
          <c:idx val="2"/>
          <c:order val="5"/>
          <c:tx>
            <c:strRef>
              <c:f>[2]ab_prod2_oc_eff!$A$81</c:f>
              <c:strCache>
                <c:ptCount val="1"/>
                <c:pt idx="0">
                  <c:v>Gers</c:v>
                </c:pt>
              </c:strCache>
            </c:strRef>
          </c:tx>
          <c:spPr>
            <a:ln w="28575" cap="rnd">
              <a:solidFill>
                <a:schemeClr val="tx1"/>
              </a:solidFill>
              <a:prstDash val="sysDash"/>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[2]ab_prod2_oc_eff!$B$81:$Q$81</c:f>
              <c:numCache>
                <c:formatCode>General</c:formatCode>
                <c:ptCount val="16"/>
                <c:pt idx="0">
                  <c:v>252</c:v>
                </c:pt>
                <c:pt idx="1">
                  <c:v>262</c:v>
                </c:pt>
                <c:pt idx="2">
                  <c:v>322</c:v>
                </c:pt>
                <c:pt idx="3">
                  <c:v>459</c:v>
                </c:pt>
                <c:pt idx="4">
                  <c:v>497</c:v>
                </c:pt>
                <c:pt idx="5">
                  <c:v>563</c:v>
                </c:pt>
                <c:pt idx="6">
                  <c:v>621</c:v>
                </c:pt>
                <c:pt idx="7">
                  <c:v>702</c:v>
                </c:pt>
                <c:pt idx="8">
                  <c:v>943</c:v>
                </c:pt>
                <c:pt idx="9">
                  <c:v>1057</c:v>
                </c:pt>
                <c:pt idx="10">
                  <c:v>1177</c:v>
                </c:pt>
                <c:pt idx="11">
                  <c:v>1368</c:v>
                </c:pt>
                <c:pt idx="12">
                  <c:v>1573</c:v>
                </c:pt>
                <c:pt idx="13">
                  <c:v>1782</c:v>
                </c:pt>
                <c:pt idx="14">
                  <c:v>1966</c:v>
                </c:pt>
                <c:pt idx="15">
                  <c:v>1999</c:v>
                </c:pt>
              </c:numCache>
            </c:numRef>
          </c:val>
          <c:smooth val="0"/>
          <c:extLst>
            <c:ext xmlns:c16="http://schemas.microsoft.com/office/drawing/2014/chart" uri="{C3380CC4-5D6E-409C-BE32-E72D297353CC}">
              <c16:uniqueId val="{00000005-E24A-4F99-902E-925622C7B092}"/>
            </c:ext>
          </c:extLst>
        </c:ser>
        <c:ser>
          <c:idx val="10"/>
          <c:order val="6"/>
          <c:tx>
            <c:strRef>
              <c:f>[2]ab_prod2_oc_eff!$A$82</c:f>
              <c:strCache>
                <c:ptCount val="1"/>
                <c:pt idx="0">
                  <c:v>Herault</c:v>
                </c:pt>
              </c:strCache>
            </c:strRef>
          </c:tx>
          <c:spPr>
            <a:ln w="28575" cap="rnd">
              <a:solidFill>
                <a:schemeClr val="tx2"/>
              </a:solidFill>
              <a:prstDash val="sysDash"/>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[2]ab_prod2_oc_eff!$B$82:$Q$82</c:f>
              <c:numCache>
                <c:formatCode>General</c:formatCode>
                <c:ptCount val="16"/>
                <c:pt idx="0">
                  <c:v>246</c:v>
                </c:pt>
                <c:pt idx="1">
                  <c:v>311</c:v>
                </c:pt>
                <c:pt idx="2">
                  <c:v>430</c:v>
                </c:pt>
                <c:pt idx="3">
                  <c:v>542</c:v>
                </c:pt>
                <c:pt idx="4">
                  <c:v>628</c:v>
                </c:pt>
                <c:pt idx="5">
                  <c:v>674</c:v>
                </c:pt>
                <c:pt idx="6">
                  <c:v>699</c:v>
                </c:pt>
                <c:pt idx="7">
                  <c:v>696</c:v>
                </c:pt>
                <c:pt idx="8">
                  <c:v>741</c:v>
                </c:pt>
                <c:pt idx="9">
                  <c:v>781</c:v>
                </c:pt>
                <c:pt idx="10">
                  <c:v>891</c:v>
                </c:pt>
                <c:pt idx="11">
                  <c:v>1035</c:v>
                </c:pt>
                <c:pt idx="12">
                  <c:v>1206</c:v>
                </c:pt>
                <c:pt idx="13">
                  <c:v>1354</c:v>
                </c:pt>
                <c:pt idx="14">
                  <c:v>1490</c:v>
                </c:pt>
                <c:pt idx="15">
                  <c:v>1534</c:v>
                </c:pt>
              </c:numCache>
            </c:numRef>
          </c:val>
          <c:smooth val="0"/>
          <c:extLst>
            <c:ext xmlns:c16="http://schemas.microsoft.com/office/drawing/2014/chart" uri="{C3380CC4-5D6E-409C-BE32-E72D297353CC}">
              <c16:uniqueId val="{00000006-E24A-4F99-902E-925622C7B092}"/>
            </c:ext>
          </c:extLst>
        </c:ser>
        <c:ser>
          <c:idx val="11"/>
          <c:order val="7"/>
          <c:tx>
            <c:strRef>
              <c:f>[2]ab_prod2_oc_eff!$A$83</c:f>
              <c:strCache>
                <c:ptCount val="1"/>
                <c:pt idx="0">
                  <c:v>Lot</c:v>
                </c:pt>
              </c:strCache>
            </c:strRef>
          </c:tx>
          <c:spPr>
            <a:ln w="28575" cap="rnd">
              <a:solidFill>
                <a:schemeClr val="accent6">
                  <a:lumMod val="60000"/>
                </a:schemeClr>
              </a:solidFill>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[2]ab_prod2_oc_eff!$B$83:$Q$83</c:f>
              <c:numCache>
                <c:formatCode>General</c:formatCode>
                <c:ptCount val="16"/>
                <c:pt idx="0">
                  <c:v>88</c:v>
                </c:pt>
                <c:pt idx="1">
                  <c:v>102</c:v>
                </c:pt>
                <c:pt idx="2">
                  <c:v>129</c:v>
                </c:pt>
                <c:pt idx="3">
                  <c:v>193</c:v>
                </c:pt>
                <c:pt idx="4">
                  <c:v>222</c:v>
                </c:pt>
                <c:pt idx="5">
                  <c:v>228</c:v>
                </c:pt>
                <c:pt idx="6">
                  <c:v>246</c:v>
                </c:pt>
                <c:pt idx="7">
                  <c:v>255</c:v>
                </c:pt>
                <c:pt idx="8">
                  <c:v>274</c:v>
                </c:pt>
                <c:pt idx="9">
                  <c:v>319</c:v>
                </c:pt>
                <c:pt idx="10">
                  <c:v>352</c:v>
                </c:pt>
                <c:pt idx="11">
                  <c:v>401</c:v>
                </c:pt>
                <c:pt idx="12">
                  <c:v>493</c:v>
                </c:pt>
                <c:pt idx="13">
                  <c:v>575</c:v>
                </c:pt>
                <c:pt idx="14">
                  <c:v>653</c:v>
                </c:pt>
                <c:pt idx="15">
                  <c:v>695</c:v>
                </c:pt>
              </c:numCache>
            </c:numRef>
          </c:val>
          <c:smooth val="0"/>
          <c:extLst>
            <c:ext xmlns:c16="http://schemas.microsoft.com/office/drawing/2014/chart" uri="{C3380CC4-5D6E-409C-BE32-E72D297353CC}">
              <c16:uniqueId val="{00000007-E24A-4F99-902E-925622C7B092}"/>
            </c:ext>
          </c:extLst>
        </c:ser>
        <c:ser>
          <c:idx val="12"/>
          <c:order val="8"/>
          <c:tx>
            <c:strRef>
              <c:f>[2]ab_prod2_oc_eff!$A$84</c:f>
              <c:strCache>
                <c:ptCount val="1"/>
                <c:pt idx="0">
                  <c:v>Lozere</c:v>
                </c:pt>
              </c:strCache>
            </c:strRef>
          </c:tx>
          <c:spPr>
            <a:ln w="28575" cap="rnd">
              <a:solidFill>
                <a:schemeClr val="accent2">
                  <a:lumMod val="50000"/>
                </a:schemeClr>
              </a:solidFill>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[2]ab_prod2_oc_eff!$B$84:$Q$84</c:f>
              <c:numCache>
                <c:formatCode>General</c:formatCode>
                <c:ptCount val="16"/>
                <c:pt idx="0">
                  <c:v>91</c:v>
                </c:pt>
                <c:pt idx="1">
                  <c:v>108</c:v>
                </c:pt>
                <c:pt idx="2">
                  <c:v>129</c:v>
                </c:pt>
                <c:pt idx="3">
                  <c:v>158</c:v>
                </c:pt>
                <c:pt idx="4">
                  <c:v>174</c:v>
                </c:pt>
                <c:pt idx="5">
                  <c:v>183</c:v>
                </c:pt>
                <c:pt idx="6">
                  <c:v>190</c:v>
                </c:pt>
                <c:pt idx="7">
                  <c:v>201</c:v>
                </c:pt>
                <c:pt idx="8">
                  <c:v>227</c:v>
                </c:pt>
                <c:pt idx="9">
                  <c:v>285</c:v>
                </c:pt>
                <c:pt idx="10">
                  <c:v>326</c:v>
                </c:pt>
                <c:pt idx="11">
                  <c:v>347</c:v>
                </c:pt>
                <c:pt idx="12">
                  <c:v>364</c:v>
                </c:pt>
                <c:pt idx="13">
                  <c:v>400</c:v>
                </c:pt>
                <c:pt idx="14">
                  <c:v>429</c:v>
                </c:pt>
                <c:pt idx="15">
                  <c:v>459</c:v>
                </c:pt>
              </c:numCache>
            </c:numRef>
          </c:val>
          <c:smooth val="0"/>
          <c:extLst>
            <c:ext xmlns:c16="http://schemas.microsoft.com/office/drawing/2014/chart" uri="{C3380CC4-5D6E-409C-BE32-E72D297353CC}">
              <c16:uniqueId val="{00000008-E24A-4F99-902E-925622C7B092}"/>
            </c:ext>
          </c:extLst>
        </c:ser>
        <c:ser>
          <c:idx val="0"/>
          <c:order val="9"/>
          <c:tx>
            <c:strRef>
              <c:f>[2]ab_prod2_oc_eff!$A$85</c:f>
              <c:strCache>
                <c:ptCount val="1"/>
                <c:pt idx="0">
                  <c:v>Hautes-Pyrenees</c:v>
                </c:pt>
              </c:strCache>
            </c:strRef>
          </c:tx>
          <c:spPr>
            <a:ln w="28575" cap="rnd">
              <a:solidFill>
                <a:schemeClr val="accent1"/>
              </a:solidFill>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[2]ab_prod2_oc_eff!$B$85:$Q$85</c:f>
              <c:numCache>
                <c:formatCode>General</c:formatCode>
                <c:ptCount val="16"/>
                <c:pt idx="0">
                  <c:v>52</c:v>
                </c:pt>
                <c:pt idx="1">
                  <c:v>49</c:v>
                </c:pt>
                <c:pt idx="2">
                  <c:v>59</c:v>
                </c:pt>
                <c:pt idx="3">
                  <c:v>83</c:v>
                </c:pt>
                <c:pt idx="4">
                  <c:v>92</c:v>
                </c:pt>
                <c:pt idx="5">
                  <c:v>107</c:v>
                </c:pt>
                <c:pt idx="6">
                  <c:v>100</c:v>
                </c:pt>
                <c:pt idx="7">
                  <c:v>103</c:v>
                </c:pt>
                <c:pt idx="8">
                  <c:v>139</c:v>
                </c:pt>
                <c:pt idx="9">
                  <c:v>167</c:v>
                </c:pt>
                <c:pt idx="10">
                  <c:v>195</c:v>
                </c:pt>
                <c:pt idx="11">
                  <c:v>262</c:v>
                </c:pt>
                <c:pt idx="12">
                  <c:v>308</c:v>
                </c:pt>
                <c:pt idx="13">
                  <c:v>341</c:v>
                </c:pt>
                <c:pt idx="14">
                  <c:v>386</c:v>
                </c:pt>
                <c:pt idx="15">
                  <c:v>403</c:v>
                </c:pt>
              </c:numCache>
            </c:numRef>
          </c:val>
          <c:smooth val="0"/>
          <c:extLst>
            <c:ext xmlns:c16="http://schemas.microsoft.com/office/drawing/2014/chart" uri="{C3380CC4-5D6E-409C-BE32-E72D297353CC}">
              <c16:uniqueId val="{00000009-E24A-4F99-902E-925622C7B092}"/>
            </c:ext>
          </c:extLst>
        </c:ser>
        <c:ser>
          <c:idx val="7"/>
          <c:order val="10"/>
          <c:tx>
            <c:strRef>
              <c:f>[2]ab_prod2_oc_eff!$A$86</c:f>
              <c:strCache>
                <c:ptCount val="1"/>
                <c:pt idx="0">
                  <c:v>Pyrenees-Orientales</c:v>
                </c:pt>
              </c:strCache>
            </c:strRef>
          </c:tx>
          <c:spPr>
            <a:ln w="28575" cap="rnd">
              <a:solidFill>
                <a:schemeClr val="accent2">
                  <a:lumMod val="60000"/>
                </a:schemeClr>
              </a:solidFill>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[2]ab_prod2_oc_eff!$B$86:$Q$86</c:f>
              <c:numCache>
                <c:formatCode>General</c:formatCode>
                <c:ptCount val="16"/>
                <c:pt idx="0">
                  <c:v>209</c:v>
                </c:pt>
                <c:pt idx="1">
                  <c:v>270</c:v>
                </c:pt>
                <c:pt idx="2">
                  <c:v>345</c:v>
                </c:pt>
                <c:pt idx="3">
                  <c:v>431</c:v>
                </c:pt>
                <c:pt idx="4">
                  <c:v>488</c:v>
                </c:pt>
                <c:pt idx="5">
                  <c:v>514</c:v>
                </c:pt>
                <c:pt idx="6">
                  <c:v>517</c:v>
                </c:pt>
                <c:pt idx="7">
                  <c:v>535</c:v>
                </c:pt>
                <c:pt idx="8">
                  <c:v>567</c:v>
                </c:pt>
                <c:pt idx="9">
                  <c:v>598</c:v>
                </c:pt>
                <c:pt idx="10">
                  <c:v>668</c:v>
                </c:pt>
                <c:pt idx="11">
                  <c:v>771</c:v>
                </c:pt>
                <c:pt idx="12">
                  <c:v>878</c:v>
                </c:pt>
                <c:pt idx="13">
                  <c:v>949</c:v>
                </c:pt>
                <c:pt idx="14">
                  <c:v>1007</c:v>
                </c:pt>
                <c:pt idx="15">
                  <c:v>1007</c:v>
                </c:pt>
              </c:numCache>
            </c:numRef>
          </c:val>
          <c:smooth val="0"/>
          <c:extLst>
            <c:ext xmlns:c16="http://schemas.microsoft.com/office/drawing/2014/chart" uri="{C3380CC4-5D6E-409C-BE32-E72D297353CC}">
              <c16:uniqueId val="{0000000A-E24A-4F99-902E-925622C7B092}"/>
            </c:ext>
          </c:extLst>
        </c:ser>
        <c:ser>
          <c:idx val="8"/>
          <c:order val="11"/>
          <c:tx>
            <c:strRef>
              <c:f>[2]ab_prod2_oc_eff!$A$87</c:f>
              <c:strCache>
                <c:ptCount val="1"/>
                <c:pt idx="0">
                  <c:v>Tarn</c:v>
                </c:pt>
              </c:strCache>
            </c:strRef>
          </c:tx>
          <c:spPr>
            <a:ln w="28575" cap="rnd">
              <a:solidFill>
                <a:srgbClr val="C00000"/>
              </a:solidFill>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[2]ab_prod2_oc_eff!$B$87:$Q$87</c:f>
              <c:numCache>
                <c:formatCode>General</c:formatCode>
                <c:ptCount val="16"/>
                <c:pt idx="0">
                  <c:v>145</c:v>
                </c:pt>
                <c:pt idx="1">
                  <c:v>161</c:v>
                </c:pt>
                <c:pt idx="2">
                  <c:v>186</c:v>
                </c:pt>
                <c:pt idx="3">
                  <c:v>250</c:v>
                </c:pt>
                <c:pt idx="4">
                  <c:v>277</c:v>
                </c:pt>
                <c:pt idx="5">
                  <c:v>305</c:v>
                </c:pt>
                <c:pt idx="6">
                  <c:v>323</c:v>
                </c:pt>
                <c:pt idx="7">
                  <c:v>347</c:v>
                </c:pt>
                <c:pt idx="8">
                  <c:v>404</c:v>
                </c:pt>
                <c:pt idx="9">
                  <c:v>463</c:v>
                </c:pt>
                <c:pt idx="10">
                  <c:v>517</c:v>
                </c:pt>
                <c:pt idx="11">
                  <c:v>584</c:v>
                </c:pt>
                <c:pt idx="12">
                  <c:v>646</c:v>
                </c:pt>
                <c:pt idx="13">
                  <c:v>728</c:v>
                </c:pt>
                <c:pt idx="14">
                  <c:v>823</c:v>
                </c:pt>
                <c:pt idx="15">
                  <c:v>874</c:v>
                </c:pt>
              </c:numCache>
            </c:numRef>
          </c:val>
          <c:smooth val="0"/>
          <c:extLst>
            <c:ext xmlns:c16="http://schemas.microsoft.com/office/drawing/2014/chart" uri="{C3380CC4-5D6E-409C-BE32-E72D297353CC}">
              <c16:uniqueId val="{0000000B-E24A-4F99-902E-925622C7B092}"/>
            </c:ext>
          </c:extLst>
        </c:ser>
        <c:ser>
          <c:idx val="9"/>
          <c:order val="12"/>
          <c:tx>
            <c:strRef>
              <c:f>[2]ab_prod2_oc_eff!$A$88</c:f>
              <c:strCache>
                <c:ptCount val="1"/>
                <c:pt idx="0">
                  <c:v>Tarn-et-Garonne</c:v>
                </c:pt>
              </c:strCache>
            </c:strRef>
          </c:tx>
          <c:spPr>
            <a:ln w="28575" cap="rnd">
              <a:solidFill>
                <a:schemeClr val="accent4">
                  <a:lumMod val="60000"/>
                </a:schemeClr>
              </a:solidFill>
              <a:round/>
            </a:ln>
            <a:effectLst/>
          </c:spPr>
          <c:marker>
            <c:symbol val="none"/>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[2]ab_prod2_oc_eff!$B$88:$Q$88</c:f>
              <c:numCache>
                <c:formatCode>General</c:formatCode>
                <c:ptCount val="16"/>
                <c:pt idx="0">
                  <c:v>146</c:v>
                </c:pt>
                <c:pt idx="1">
                  <c:v>162</c:v>
                </c:pt>
                <c:pt idx="2">
                  <c:v>201</c:v>
                </c:pt>
                <c:pt idx="3">
                  <c:v>259</c:v>
                </c:pt>
                <c:pt idx="4">
                  <c:v>291</c:v>
                </c:pt>
                <c:pt idx="5">
                  <c:v>314</c:v>
                </c:pt>
                <c:pt idx="6">
                  <c:v>312</c:v>
                </c:pt>
                <c:pt idx="7">
                  <c:v>319</c:v>
                </c:pt>
                <c:pt idx="8">
                  <c:v>356</c:v>
                </c:pt>
                <c:pt idx="9">
                  <c:v>416</c:v>
                </c:pt>
                <c:pt idx="10">
                  <c:v>482</c:v>
                </c:pt>
                <c:pt idx="11">
                  <c:v>573</c:v>
                </c:pt>
                <c:pt idx="12">
                  <c:v>623</c:v>
                </c:pt>
                <c:pt idx="13">
                  <c:v>631</c:v>
                </c:pt>
                <c:pt idx="14">
                  <c:v>747</c:v>
                </c:pt>
                <c:pt idx="15">
                  <c:v>792</c:v>
                </c:pt>
              </c:numCache>
            </c:numRef>
          </c:val>
          <c:smooth val="0"/>
          <c:extLst>
            <c:ext xmlns:c16="http://schemas.microsoft.com/office/drawing/2014/chart" uri="{C3380CC4-5D6E-409C-BE32-E72D297353CC}">
              <c16:uniqueId val="{0000000C-E24A-4F99-902E-925622C7B092}"/>
            </c:ext>
          </c:extLst>
        </c:ser>
        <c:ser>
          <c:idx val="13"/>
          <c:order val="13"/>
          <c:tx>
            <c:strRef>
              <c:f>[2]ab_prod2_oc_eff!$A$89</c:f>
              <c:strCache>
                <c:ptCount val="1"/>
                <c:pt idx="0">
                  <c:v>Occitanie</c:v>
                </c:pt>
              </c:strCache>
            </c:strRef>
          </c:tx>
          <c:spPr>
            <a:ln w="28575"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cat>
            <c:numRef>
              <c:f>[2]ab_prod2_oc_eff!$B$75:$Q$75</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[2]ab_prod2_oc_eff!$B$89:$Q$89</c:f>
              <c:numCache>
                <c:formatCode>General</c:formatCode>
                <c:ptCount val="16"/>
                <c:pt idx="0">
                  <c:v>2295</c:v>
                </c:pt>
                <c:pt idx="1">
                  <c:v>2634</c:v>
                </c:pt>
                <c:pt idx="2">
                  <c:v>3393</c:v>
                </c:pt>
                <c:pt idx="3">
                  <c:v>4385</c:v>
                </c:pt>
                <c:pt idx="4">
                  <c:v>4888</c:v>
                </c:pt>
                <c:pt idx="5">
                  <c:v>5256</c:v>
                </c:pt>
                <c:pt idx="6">
                  <c:v>5460</c:v>
                </c:pt>
                <c:pt idx="7">
                  <c:v>5720</c:v>
                </c:pt>
                <c:pt idx="8">
                  <c:v>6485</c:v>
                </c:pt>
                <c:pt idx="9">
                  <c:v>7257</c:v>
                </c:pt>
                <c:pt idx="10">
                  <c:v>8152</c:v>
                </c:pt>
                <c:pt idx="11">
                  <c:v>9335</c:v>
                </c:pt>
                <c:pt idx="12">
                  <c:v>10615</c:v>
                </c:pt>
                <c:pt idx="13">
                  <c:v>11949</c:v>
                </c:pt>
                <c:pt idx="14">
                  <c:v>13258</c:v>
                </c:pt>
                <c:pt idx="15">
                  <c:v>13823</c:v>
                </c:pt>
              </c:numCache>
            </c:numRef>
          </c:val>
          <c:smooth val="0"/>
          <c:extLst>
            <c:ext xmlns:c16="http://schemas.microsoft.com/office/drawing/2014/chart" uri="{C3380CC4-5D6E-409C-BE32-E72D297353CC}">
              <c16:uniqueId val="{0000000D-E24A-4F99-902E-925622C7B092}"/>
            </c:ext>
          </c:extLst>
        </c:ser>
        <c:dLbls>
          <c:showLegendKey val="0"/>
          <c:showVal val="0"/>
          <c:showCatName val="0"/>
          <c:showSerName val="0"/>
          <c:showPercent val="0"/>
          <c:showBubbleSize val="0"/>
        </c:dLbls>
        <c:smooth val="0"/>
        <c:axId val="574650399"/>
        <c:axId val="574634591"/>
      </c:lineChart>
      <c:catAx>
        <c:axId val="57465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4634591"/>
        <c:crosses val="autoZero"/>
        <c:auto val="1"/>
        <c:lblAlgn val="ctr"/>
        <c:lblOffset val="100"/>
        <c:noMultiLvlLbl val="0"/>
      </c:catAx>
      <c:valAx>
        <c:axId val="574634591"/>
        <c:scaling>
          <c:orientation val="minMax"/>
          <c:max val="2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4650399"/>
        <c:crosses val="autoZero"/>
        <c:crossBetween val="between"/>
      </c:valAx>
      <c:spPr>
        <a:noFill/>
        <a:ln>
          <a:noFill/>
        </a:ln>
        <a:effectLst/>
      </c:spPr>
    </c:plotArea>
    <c:legend>
      <c:legendPos val="b"/>
      <c:legendEntry>
        <c:idx val="13"/>
        <c:delete val="1"/>
      </c:legendEntry>
      <c:layout>
        <c:manualLayout>
          <c:xMode val="edge"/>
          <c:yMode val="edge"/>
          <c:x val="0"/>
          <c:y val="0.80807733990620234"/>
          <c:w val="1"/>
          <c:h val="0.164144935598031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FF6600"/>
            </a:solidFill>
            <a:ln w="25400">
              <a:noFill/>
            </a:ln>
          </c:spPr>
          <c:invertIfNegative val="0"/>
          <c:val>
            <c:numRef>
              <c:f>Engagement_Prod!#REF!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Engagement_Prod!#REF!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Engagement_Prod!#REF!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4C7-4074-BB38-88924E79AB6D}"/>
            </c:ext>
          </c:extLst>
        </c:ser>
        <c:ser>
          <c:idx val="1"/>
          <c:order val="1"/>
          <c:spPr>
            <a:solidFill>
              <a:srgbClr val="99CC00"/>
            </a:solidFill>
            <a:ln w="25400">
              <a:noFill/>
            </a:ln>
          </c:spPr>
          <c:invertIfNegative val="0"/>
          <c:val>
            <c:numRef>
              <c:f>Engagement_Prod!#REF!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Engagement_Prod!#REF!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Engagement_Prod!#REF!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4C7-4074-BB38-88924E79AB6D}"/>
            </c:ext>
          </c:extLst>
        </c:ser>
        <c:dLbls>
          <c:showLegendKey val="0"/>
          <c:showVal val="0"/>
          <c:showCatName val="0"/>
          <c:showSerName val="0"/>
          <c:showPercent val="0"/>
          <c:showBubbleSize val="0"/>
        </c:dLbls>
        <c:gapWidth val="150"/>
        <c:overlap val="100"/>
        <c:axId val="273433872"/>
        <c:axId val="1"/>
      </c:barChart>
      <c:catAx>
        <c:axId val="273433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fr-FR"/>
          </a:p>
        </c:txPr>
        <c:crossAx val="273433872"/>
        <c:crosses val="autoZero"/>
        <c:crossBetween val="between"/>
      </c:valAx>
      <c:spPr>
        <a:solidFill>
          <a:srgbClr val="FFFFFF"/>
        </a:solidFill>
        <a:ln w="25400">
          <a:noFill/>
        </a:ln>
      </c:spPr>
    </c:plotArea>
    <c:legend>
      <c:legendPos val="b"/>
      <c:overlay val="0"/>
      <c:spPr>
        <a:solidFill>
          <a:srgbClr val="FFFFFF"/>
        </a:solidFill>
        <a:ln w="25400">
          <a:noFill/>
        </a:ln>
      </c:spPr>
      <c:txPr>
        <a:bodyPr/>
        <a:lstStyle/>
        <a:p>
          <a:pPr>
            <a:defRPr sz="16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a:latin typeface="Arial" panose="020B0604020202020204" pitchFamily="34" charset="0"/>
                <a:cs typeface="Arial" panose="020B0604020202020204" pitchFamily="34" charset="0"/>
              </a:rPr>
              <a:t>Part de l'effectif des exploitations bio selon leur durée</a:t>
            </a:r>
            <a:r>
              <a:rPr lang="fr-FR" sz="1000" baseline="0">
                <a:latin typeface="Arial" panose="020B0604020202020204" pitchFamily="34" charset="0"/>
                <a:cs typeface="Arial" panose="020B0604020202020204" pitchFamily="34" charset="0"/>
              </a:rPr>
              <a:t> d'engagement</a:t>
            </a:r>
            <a:endParaRPr lang="fr-FR" sz="10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[3]tab_prod_duree!$E$20</c:f>
              <c:strCache>
                <c:ptCount val="1"/>
                <c:pt idx="0">
                  <c:v>moins de 3 ans</c:v>
                </c:pt>
              </c:strCache>
            </c:strRef>
          </c:tx>
          <c:spPr>
            <a:solidFill>
              <a:srgbClr val="CFF105"/>
            </a:solidFill>
            <a:ln>
              <a:noFill/>
            </a:ln>
            <a:effectLst/>
          </c:spPr>
          <c:invertIfNegative val="0"/>
          <c:cat>
            <c:numRef>
              <c:f>[3]tab_prod_duree!$A$21:$A$36</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[3]tab_prod_duree!$E$21:$E$36</c:f>
              <c:numCache>
                <c:formatCode>General</c:formatCode>
                <c:ptCount val="16"/>
                <c:pt idx="0">
                  <c:v>0.25242290748898677</c:v>
                </c:pt>
                <c:pt idx="1">
                  <c:v>0.33320537428023034</c:v>
                </c:pt>
                <c:pt idx="2">
                  <c:v>0.44615840996736872</c:v>
                </c:pt>
                <c:pt idx="3">
                  <c:v>0.53550907837278783</c:v>
                </c:pt>
                <c:pt idx="4">
                  <c:v>0.51410335598105827</c:v>
                </c:pt>
                <c:pt idx="5">
                  <c:v>0.40763475925570691</c:v>
                </c:pt>
                <c:pt idx="6">
                  <c:v>0.27813593663658132</c:v>
                </c:pt>
                <c:pt idx="7">
                  <c:v>0.23974044195019292</c:v>
                </c:pt>
                <c:pt idx="8">
                  <c:v>0.30490636124438941</c:v>
                </c:pt>
                <c:pt idx="9">
                  <c:v>0.35431978921092777</c:v>
                </c:pt>
                <c:pt idx="10">
                  <c:v>0.38910842183255123</c:v>
                </c:pt>
                <c:pt idx="11">
                  <c:v>0.37646678867477662</c:v>
                </c:pt>
                <c:pt idx="12">
                  <c:v>0.37377358490566037</c:v>
                </c:pt>
                <c:pt idx="13">
                  <c:v>0.38365044620306449</c:v>
                </c:pt>
                <c:pt idx="14">
                  <c:v>0.35803218949286364</c:v>
                </c:pt>
                <c:pt idx="15">
                  <c:v>0.3081132350795272</c:v>
                </c:pt>
              </c:numCache>
            </c:numRef>
          </c:val>
          <c:extLst>
            <c:ext xmlns:c16="http://schemas.microsoft.com/office/drawing/2014/chart" uri="{C3380CC4-5D6E-409C-BE32-E72D297353CC}">
              <c16:uniqueId val="{00000000-AD12-4534-84DE-C971ADBF6FB6}"/>
            </c:ext>
          </c:extLst>
        </c:ser>
        <c:ser>
          <c:idx val="1"/>
          <c:order val="1"/>
          <c:tx>
            <c:strRef>
              <c:f>[3]tab_prod_duree!$F$20</c:f>
              <c:strCache>
                <c:ptCount val="1"/>
                <c:pt idx="0">
                  <c:v>3 à 5 ans</c:v>
                </c:pt>
              </c:strCache>
            </c:strRef>
          </c:tx>
          <c:spPr>
            <a:solidFill>
              <a:schemeClr val="accent6">
                <a:lumMod val="75000"/>
              </a:schemeClr>
            </a:solidFill>
            <a:ln>
              <a:noFill/>
            </a:ln>
            <a:effectLst/>
          </c:spPr>
          <c:invertIfNegative val="0"/>
          <c:cat>
            <c:numRef>
              <c:f>[3]tab_prod_duree!$A$21:$A$36</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[3]tab_prod_duree!$F$21:$F$36</c:f>
              <c:numCache>
                <c:formatCode>General</c:formatCode>
                <c:ptCount val="16"/>
                <c:pt idx="0">
                  <c:v>0.10220264317180616</c:v>
                </c:pt>
                <c:pt idx="1">
                  <c:v>9.8656429942418425E-2</c:v>
                </c:pt>
                <c:pt idx="2">
                  <c:v>9.1664194601008608E-2</c:v>
                </c:pt>
                <c:pt idx="3">
                  <c:v>9.3771546770857278E-2</c:v>
                </c:pt>
                <c:pt idx="4">
                  <c:v>0.13032736256948735</c:v>
                </c:pt>
                <c:pt idx="5">
                  <c:v>0.22961826203721467</c:v>
                </c:pt>
                <c:pt idx="6">
                  <c:v>0.31718548535641922</c:v>
                </c:pt>
                <c:pt idx="7">
                  <c:v>0.25745352507891966</c:v>
                </c:pt>
                <c:pt idx="8">
                  <c:v>0.14502399009441264</c:v>
                </c:pt>
                <c:pt idx="9">
                  <c:v>0.10886146165580364</c:v>
                </c:pt>
                <c:pt idx="10">
                  <c:v>0.10187700666831316</c:v>
                </c:pt>
                <c:pt idx="11">
                  <c:v>0.15631391968995587</c:v>
                </c:pt>
                <c:pt idx="12">
                  <c:v>0.18886792452830189</c:v>
                </c:pt>
                <c:pt idx="13">
                  <c:v>0.16391648425660885</c:v>
                </c:pt>
                <c:pt idx="14">
                  <c:v>0.17711812936532037</c:v>
                </c:pt>
                <c:pt idx="15">
                  <c:v>0.19998540785057639</c:v>
                </c:pt>
              </c:numCache>
            </c:numRef>
          </c:val>
          <c:extLst>
            <c:ext xmlns:c16="http://schemas.microsoft.com/office/drawing/2014/chart" uri="{C3380CC4-5D6E-409C-BE32-E72D297353CC}">
              <c16:uniqueId val="{00000001-AD12-4534-84DE-C971ADBF6FB6}"/>
            </c:ext>
          </c:extLst>
        </c:ser>
        <c:ser>
          <c:idx val="2"/>
          <c:order val="2"/>
          <c:tx>
            <c:strRef>
              <c:f>[3]tab_prod_duree!$G$20</c:f>
              <c:strCache>
                <c:ptCount val="1"/>
                <c:pt idx="0">
                  <c:v>5 à 10 ans</c:v>
                </c:pt>
              </c:strCache>
            </c:strRef>
          </c:tx>
          <c:spPr>
            <a:solidFill>
              <a:schemeClr val="accent6">
                <a:lumMod val="60000"/>
                <a:lumOff val="40000"/>
              </a:schemeClr>
            </a:solidFill>
            <a:ln>
              <a:noFill/>
            </a:ln>
            <a:effectLst/>
          </c:spPr>
          <c:invertIfNegative val="0"/>
          <c:cat>
            <c:numRef>
              <c:f>[3]tab_prod_duree!$A$21:$A$36</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[3]tab_prod_duree!$G$21:$G$36</c:f>
              <c:numCache>
                <c:formatCode>General</c:formatCode>
                <c:ptCount val="16"/>
                <c:pt idx="0">
                  <c:v>0.44273127753303965</c:v>
                </c:pt>
                <c:pt idx="1">
                  <c:v>0.31746641074856047</c:v>
                </c:pt>
                <c:pt idx="2">
                  <c:v>0.22189261346781369</c:v>
                </c:pt>
                <c:pt idx="3">
                  <c:v>0.1542174212824638</c:v>
                </c:pt>
                <c:pt idx="4">
                  <c:v>0.13218035824583077</c:v>
                </c:pt>
                <c:pt idx="5">
                  <c:v>0.12756570113178592</c:v>
                </c:pt>
                <c:pt idx="6">
                  <c:v>0.17167065757966476</c:v>
                </c:pt>
                <c:pt idx="7">
                  <c:v>0.27025605050859347</c:v>
                </c:pt>
                <c:pt idx="8">
                  <c:v>0.33911159263271939</c:v>
                </c:pt>
                <c:pt idx="9">
                  <c:v>0.33615309943142424</c:v>
                </c:pt>
                <c:pt idx="10">
                  <c:v>0.31452210422326499</c:v>
                </c:pt>
                <c:pt idx="11">
                  <c:v>0.27031973301754764</c:v>
                </c:pt>
                <c:pt idx="12">
                  <c:v>0.21103773584905661</c:v>
                </c:pt>
                <c:pt idx="13">
                  <c:v>0.19969691867317729</c:v>
                </c:pt>
                <c:pt idx="14">
                  <c:v>0.21249620406923778</c:v>
                </c:pt>
                <c:pt idx="15">
                  <c:v>0.23748723186925433</c:v>
                </c:pt>
              </c:numCache>
            </c:numRef>
          </c:val>
          <c:extLst>
            <c:ext xmlns:c16="http://schemas.microsoft.com/office/drawing/2014/chart" uri="{C3380CC4-5D6E-409C-BE32-E72D297353CC}">
              <c16:uniqueId val="{00000002-AD12-4534-84DE-C971ADBF6FB6}"/>
            </c:ext>
          </c:extLst>
        </c:ser>
        <c:ser>
          <c:idx val="3"/>
          <c:order val="3"/>
          <c:tx>
            <c:strRef>
              <c:f>[3]tab_prod_duree!$H$20</c:f>
              <c:strCache>
                <c:ptCount val="1"/>
                <c:pt idx="0">
                  <c:v>plus de 10 ans</c:v>
                </c:pt>
              </c:strCache>
            </c:strRef>
          </c:tx>
          <c:spPr>
            <a:solidFill>
              <a:schemeClr val="bg1">
                <a:lumMod val="85000"/>
              </a:schemeClr>
            </a:solidFill>
            <a:ln>
              <a:noFill/>
            </a:ln>
            <a:effectLst/>
          </c:spPr>
          <c:invertIfNegative val="0"/>
          <c:cat>
            <c:numRef>
              <c:f>[3]tab_prod_duree!$A$21:$A$36</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[3]tab_prod_duree!$H$21:$H$36</c:f>
              <c:numCache>
                <c:formatCode>General</c:formatCode>
                <c:ptCount val="16"/>
                <c:pt idx="0">
                  <c:v>0.20264317180616739</c:v>
                </c:pt>
                <c:pt idx="1">
                  <c:v>0.25067178502879078</c:v>
                </c:pt>
                <c:pt idx="2">
                  <c:v>0.24028478196380895</c:v>
                </c:pt>
                <c:pt idx="3">
                  <c:v>0.21650195357389107</c:v>
                </c:pt>
                <c:pt idx="4">
                  <c:v>0.22338892320362363</c:v>
                </c:pt>
                <c:pt idx="5">
                  <c:v>0.23518127757529253</c:v>
                </c:pt>
                <c:pt idx="6">
                  <c:v>0.23300792042733467</c:v>
                </c:pt>
                <c:pt idx="7">
                  <c:v>0.23254998246229394</c:v>
                </c:pt>
                <c:pt idx="8">
                  <c:v>0.21095805602847856</c:v>
                </c:pt>
                <c:pt idx="9">
                  <c:v>0.20066564970184442</c:v>
                </c:pt>
                <c:pt idx="10">
                  <c:v>0.19449246727587058</c:v>
                </c:pt>
                <c:pt idx="11">
                  <c:v>0.19689955861771988</c:v>
                </c:pt>
                <c:pt idx="12">
                  <c:v>0.22632075471698113</c:v>
                </c:pt>
                <c:pt idx="13">
                  <c:v>0.25273615086714935</c:v>
                </c:pt>
                <c:pt idx="14">
                  <c:v>0.25235347707257821</c:v>
                </c:pt>
                <c:pt idx="15">
                  <c:v>0.25441412520064205</c:v>
                </c:pt>
              </c:numCache>
            </c:numRef>
          </c:val>
          <c:extLst>
            <c:ext xmlns:c16="http://schemas.microsoft.com/office/drawing/2014/chart" uri="{C3380CC4-5D6E-409C-BE32-E72D297353CC}">
              <c16:uniqueId val="{00000003-AD12-4534-84DE-C971ADBF6FB6}"/>
            </c:ext>
          </c:extLst>
        </c:ser>
        <c:dLbls>
          <c:showLegendKey val="0"/>
          <c:showVal val="0"/>
          <c:showCatName val="0"/>
          <c:showSerName val="0"/>
          <c:showPercent val="0"/>
          <c:showBubbleSize val="0"/>
        </c:dLbls>
        <c:gapWidth val="150"/>
        <c:overlap val="100"/>
        <c:axId val="361445791"/>
        <c:axId val="361435807"/>
      </c:barChart>
      <c:catAx>
        <c:axId val="3614457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361435807"/>
        <c:crosses val="autoZero"/>
        <c:auto val="1"/>
        <c:lblAlgn val="ctr"/>
        <c:lblOffset val="100"/>
        <c:noMultiLvlLbl val="0"/>
      </c:catAx>
      <c:valAx>
        <c:axId val="3614358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361445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113541362885"/>
          <c:y val="0.13228182072230532"/>
          <c:w val="0.83333521713871062"/>
          <c:h val="0.67147819988054747"/>
        </c:manualLayout>
      </c:layout>
      <c:barChart>
        <c:barDir val="col"/>
        <c:grouping val="stacked"/>
        <c:varyColors val="0"/>
        <c:ser>
          <c:idx val="0"/>
          <c:order val="0"/>
          <c:tx>
            <c:strRef>
              <c:f>Type_producteur_Occitanie!$D$10</c:f>
              <c:strCache>
                <c:ptCount val="1"/>
                <c:pt idx="0">
                  <c:v>Cultures  et élevage bio</c:v>
                </c:pt>
              </c:strCache>
            </c:strRef>
          </c:tx>
          <c:spPr>
            <a:solidFill>
              <a:srgbClr val="FF6600"/>
            </a:solidFill>
            <a:ln w="25400">
              <a:noFill/>
            </a:ln>
          </c:spPr>
          <c:invertIfNegative val="0"/>
          <c:cat>
            <c:strRef>
              <c:f>Type_producteur_Occitanie!$C$11:$C$26</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Type_producteur_Occitanie!$D$11:$D$26</c:f>
              <c:numCache>
                <c:formatCode>0.0%</c:formatCode>
                <c:ptCount val="16"/>
                <c:pt idx="0">
                  <c:v>0.31805019305019305</c:v>
                </c:pt>
                <c:pt idx="1">
                  <c:v>0.28290282902829028</c:v>
                </c:pt>
                <c:pt idx="2">
                  <c:v>0.23431372549019608</c:v>
                </c:pt>
                <c:pt idx="3">
                  <c:v>0.24472681067344346</c:v>
                </c:pt>
                <c:pt idx="4">
                  <c:v>0.24389198456922417</c:v>
                </c:pt>
                <c:pt idx="5">
                  <c:v>0.25165430118307602</c:v>
                </c:pt>
                <c:pt idx="6">
                  <c:v>0.26081802015411976</c:v>
                </c:pt>
                <c:pt idx="7">
                  <c:v>0.25590767539842463</c:v>
                </c:pt>
                <c:pt idx="8">
                  <c:v>0.25497762000308688</c:v>
                </c:pt>
                <c:pt idx="9">
                  <c:v>0.25933147632311976</c:v>
                </c:pt>
                <c:pt idx="10">
                  <c:v>0.27257861635220126</c:v>
                </c:pt>
                <c:pt idx="11">
                  <c:v>0.26573273503338074</c:v>
                </c:pt>
                <c:pt idx="12">
                  <c:v>0.25190476190476191</c:v>
                </c:pt>
                <c:pt idx="13">
                  <c:v>0.24011899702507436</c:v>
                </c:pt>
                <c:pt idx="14">
                  <c:v>0.22848106032080728</c:v>
                </c:pt>
                <c:pt idx="15">
                  <c:v>0.22889739331359665</c:v>
                </c:pt>
              </c:numCache>
            </c:numRef>
          </c:val>
          <c:extLst>
            <c:ext xmlns:c16="http://schemas.microsoft.com/office/drawing/2014/chart" uri="{C3380CC4-5D6E-409C-BE32-E72D297353CC}">
              <c16:uniqueId val="{00000000-A05D-45FF-9416-30C26E6E3A12}"/>
            </c:ext>
          </c:extLst>
        </c:ser>
        <c:ser>
          <c:idx val="1"/>
          <c:order val="1"/>
          <c:tx>
            <c:strRef>
              <c:f>Type_producteur_Occitanie!$E$10</c:f>
              <c:strCache>
                <c:ptCount val="1"/>
                <c:pt idx="0">
                  <c:v>Cultures bio sans élevage bio</c:v>
                </c:pt>
              </c:strCache>
            </c:strRef>
          </c:tx>
          <c:spPr>
            <a:solidFill>
              <a:srgbClr val="99CC00"/>
            </a:solidFill>
            <a:ln w="25400">
              <a:noFill/>
            </a:ln>
          </c:spPr>
          <c:invertIfNegative val="0"/>
          <c:cat>
            <c:strRef>
              <c:f>Type_producteur_Occitanie!$C$11:$C$26</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Type_producteur_Occitanie!$E$11:$E$26</c:f>
              <c:numCache>
                <c:formatCode>0.0%</c:formatCode>
                <c:ptCount val="16"/>
                <c:pt idx="0">
                  <c:v>0.65299227799227799</c:v>
                </c:pt>
                <c:pt idx="1">
                  <c:v>0.68593685936859372</c:v>
                </c:pt>
                <c:pt idx="2">
                  <c:v>0.73660130718954253</c:v>
                </c:pt>
                <c:pt idx="3">
                  <c:v>0.72884371029224904</c:v>
                </c:pt>
                <c:pt idx="4">
                  <c:v>0.72610372910415777</c:v>
                </c:pt>
                <c:pt idx="5">
                  <c:v>0.72147583717665931</c:v>
                </c:pt>
                <c:pt idx="6">
                  <c:v>0.71290258842126064</c:v>
                </c:pt>
                <c:pt idx="7">
                  <c:v>0.7151492947426269</c:v>
                </c:pt>
                <c:pt idx="8">
                  <c:v>0.72943355456088899</c:v>
                </c:pt>
                <c:pt idx="9">
                  <c:v>0.72479108635097489</c:v>
                </c:pt>
                <c:pt idx="10">
                  <c:v>0.71345911949685537</c:v>
                </c:pt>
                <c:pt idx="11">
                  <c:v>0.71664660172923278</c:v>
                </c:pt>
                <c:pt idx="12">
                  <c:v>0.72961904761904761</c:v>
                </c:pt>
                <c:pt idx="13">
                  <c:v>0.74517637059073527</c:v>
                </c:pt>
                <c:pt idx="14">
                  <c:v>0.75721063333082306</c:v>
                </c:pt>
                <c:pt idx="15">
                  <c:v>0.75492815365730381</c:v>
                </c:pt>
              </c:numCache>
            </c:numRef>
          </c:val>
          <c:extLst>
            <c:ext xmlns:c16="http://schemas.microsoft.com/office/drawing/2014/chart" uri="{C3380CC4-5D6E-409C-BE32-E72D297353CC}">
              <c16:uniqueId val="{00000001-A05D-45FF-9416-30C26E6E3A12}"/>
            </c:ext>
          </c:extLst>
        </c:ser>
        <c:ser>
          <c:idx val="2"/>
          <c:order val="2"/>
          <c:tx>
            <c:strRef>
              <c:f>Type_producteur_Occitanie!$F$10</c:f>
              <c:strCache>
                <c:ptCount val="1"/>
                <c:pt idx="0">
                  <c:v>Autres</c:v>
                </c:pt>
              </c:strCache>
            </c:strRef>
          </c:tx>
          <c:invertIfNegative val="0"/>
          <c:cat>
            <c:strRef>
              <c:f>Type_producteur_Occitanie!$C$11:$C$26</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Type_producteur_Occitanie!$F$11:$F$26</c:f>
              <c:numCache>
                <c:formatCode>0.0%</c:formatCode>
                <c:ptCount val="16"/>
                <c:pt idx="0">
                  <c:v>2.8957528957528959E-2</c:v>
                </c:pt>
                <c:pt idx="1">
                  <c:v>3.1160311603116032E-2</c:v>
                </c:pt>
                <c:pt idx="2">
                  <c:v>2.9084967320261439E-2</c:v>
                </c:pt>
                <c:pt idx="3">
                  <c:v>2.6429479034307497E-2</c:v>
                </c:pt>
                <c:pt idx="4">
                  <c:v>3.0004286326618088E-2</c:v>
                </c:pt>
                <c:pt idx="5">
                  <c:v>2.6869861640264687E-2</c:v>
                </c:pt>
                <c:pt idx="6">
                  <c:v>2.6279391424619641E-2</c:v>
                </c:pt>
                <c:pt idx="7">
                  <c:v>2.8943029858948525E-2</c:v>
                </c:pt>
                <c:pt idx="8">
                  <c:v>1.5588825436024079E-2</c:v>
                </c:pt>
                <c:pt idx="9">
                  <c:v>1.5877437325905294E-2</c:v>
                </c:pt>
                <c:pt idx="10">
                  <c:v>1.3962264150943397E-2</c:v>
                </c:pt>
                <c:pt idx="11">
                  <c:v>1.7620663237386449E-2</c:v>
                </c:pt>
                <c:pt idx="12">
                  <c:v>1.8476190476190476E-2</c:v>
                </c:pt>
                <c:pt idx="13">
                  <c:v>1.4704632384190395E-2</c:v>
                </c:pt>
                <c:pt idx="14">
                  <c:v>1.4308306348369606E-2</c:v>
                </c:pt>
                <c:pt idx="15">
                  <c:v>1.6174453029099575E-2</c:v>
                </c:pt>
              </c:numCache>
            </c:numRef>
          </c:val>
          <c:extLst>
            <c:ext xmlns:c16="http://schemas.microsoft.com/office/drawing/2014/chart" uri="{C3380CC4-5D6E-409C-BE32-E72D297353CC}">
              <c16:uniqueId val="{00000002-9099-49BB-B5A5-4DBBF5105EA5}"/>
            </c:ext>
          </c:extLst>
        </c:ser>
        <c:dLbls>
          <c:showLegendKey val="0"/>
          <c:showVal val="0"/>
          <c:showCatName val="0"/>
          <c:showSerName val="0"/>
          <c:showPercent val="0"/>
          <c:showBubbleSize val="0"/>
        </c:dLbls>
        <c:gapWidth val="150"/>
        <c:overlap val="100"/>
        <c:axId val="273435120"/>
        <c:axId val="1"/>
      </c:barChart>
      <c:catAx>
        <c:axId val="273435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max val="1"/>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73435120"/>
        <c:crosses val="autoZero"/>
        <c:crossBetween val="between"/>
      </c:valAx>
      <c:spPr>
        <a:solidFill>
          <a:srgbClr val="FFFFFF"/>
        </a:solidFill>
        <a:ln w="25400">
          <a:noFill/>
        </a:ln>
      </c:spPr>
    </c:plotArea>
    <c:legend>
      <c:legendPos val="b"/>
      <c:layout>
        <c:manualLayout>
          <c:xMode val="edge"/>
          <c:yMode val="edge"/>
          <c:x val="0.20604964289423189"/>
          <c:y val="0.8894037775549456"/>
          <c:w val="0.63280397519632914"/>
          <c:h val="5.2111931804984551E-2"/>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noFill/>
    <a:ln w="3175">
      <a:solidFill>
        <a:srgbClr val="00808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3.png"/><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2</xdr:col>
      <xdr:colOff>47625</xdr:colOff>
      <xdr:row>5</xdr:row>
      <xdr:rowOff>76200</xdr:rowOff>
    </xdr:to>
    <xdr:pic>
      <xdr:nvPicPr>
        <xdr:cNvPr id="266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0"/>
          <a:ext cx="58864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44</xdr:row>
      <xdr:rowOff>0</xdr:rowOff>
    </xdr:from>
    <xdr:to>
      <xdr:col>16</xdr:col>
      <xdr:colOff>295275</xdr:colOff>
      <xdr:row>44</xdr:row>
      <xdr:rowOff>0</xdr:rowOff>
    </xdr:to>
    <xdr:graphicFrame macro="">
      <xdr:nvGraphicFramePr>
        <xdr:cNvPr id="102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76200</xdr:colOff>
      <xdr:row>44</xdr:row>
      <xdr:rowOff>0</xdr:rowOff>
    </xdr:from>
    <xdr:to>
      <xdr:col>18</xdr:col>
      <xdr:colOff>0</xdr:colOff>
      <xdr:row>44</xdr:row>
      <xdr:rowOff>0</xdr:rowOff>
    </xdr:to>
    <xdr:graphicFrame macro="">
      <xdr:nvGraphicFramePr>
        <xdr:cNvPr id="102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9525</xdr:rowOff>
    </xdr:from>
    <xdr:to>
      <xdr:col>16</xdr:col>
      <xdr:colOff>114300</xdr:colOff>
      <xdr:row>6</xdr:row>
      <xdr:rowOff>190500</xdr:rowOff>
    </xdr:to>
    <xdr:pic>
      <xdr:nvPicPr>
        <xdr:cNvPr id="1031" name="Picture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9525"/>
          <a:ext cx="8389620" cy="958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22860</xdr:colOff>
      <xdr:row>27</xdr:row>
      <xdr:rowOff>83820</xdr:rowOff>
    </xdr:from>
    <xdr:to>
      <xdr:col>15</xdr:col>
      <xdr:colOff>114300</xdr:colOff>
      <xdr:row>41</xdr:row>
      <xdr:rowOff>106680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65</xdr:row>
      <xdr:rowOff>0</xdr:rowOff>
    </xdr:from>
    <xdr:to>
      <xdr:col>14</xdr:col>
      <xdr:colOff>365760</xdr:colOff>
      <xdr:row>87</xdr:row>
      <xdr:rowOff>106680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123825</xdr:colOff>
      <xdr:row>48</xdr:row>
      <xdr:rowOff>0</xdr:rowOff>
    </xdr:from>
    <xdr:to>
      <xdr:col>14</xdr:col>
      <xdr:colOff>714375</xdr:colOff>
      <xdr:row>48</xdr:row>
      <xdr:rowOff>0</xdr:rowOff>
    </xdr:to>
    <xdr:graphicFrame macro="">
      <xdr:nvGraphicFramePr>
        <xdr:cNvPr id="2355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19050</xdr:colOff>
      <xdr:row>0</xdr:row>
      <xdr:rowOff>9525</xdr:rowOff>
    </xdr:from>
    <xdr:to>
      <xdr:col>13</xdr:col>
      <xdr:colOff>271302</xdr:colOff>
      <xdr:row>5</xdr:row>
      <xdr:rowOff>9525</xdr:rowOff>
    </xdr:to>
    <xdr:pic>
      <xdr:nvPicPr>
        <xdr:cNvPr id="23556"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9525"/>
          <a:ext cx="6971187"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53340</xdr:colOff>
      <xdr:row>41</xdr:row>
      <xdr:rowOff>0</xdr:rowOff>
    </xdr:from>
    <xdr:to>
      <xdr:col>9</xdr:col>
      <xdr:colOff>121920</xdr:colOff>
      <xdr:row>57</xdr:row>
      <xdr:rowOff>102870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0.21207</cdr:x>
      <cdr:y>0.103</cdr:y>
    </cdr:from>
    <cdr:to>
      <cdr:x>0.81221</cdr:x>
      <cdr:y>0.25789</cdr:y>
    </cdr:to>
    <cdr:sp macro="" textlink="">
      <cdr:nvSpPr>
        <cdr:cNvPr id="25601" name="Text Box 1"/>
        <cdr:cNvSpPr txBox="1">
          <a:spLocks xmlns:a="http://schemas.openxmlformats.org/drawingml/2006/main" noChangeArrowheads="1"/>
        </cdr:cNvSpPr>
      </cdr:nvSpPr>
      <cdr:spPr bwMode="auto">
        <a:xfrm xmlns:a="http://schemas.openxmlformats.org/drawingml/2006/main">
          <a:off x="1067694" y="78720"/>
          <a:ext cx="3012517" cy="11359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fr-FR" sz="200" b="1" i="0" u="none" strike="noStrike" baseline="0">
              <a:solidFill>
                <a:srgbClr val="000000"/>
              </a:solidFill>
              <a:latin typeface="Arial"/>
              <a:cs typeface="Arial"/>
            </a:rPr>
            <a:t>Effectif des exploitations bio selon leur production</a:t>
          </a:r>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89534</xdr:colOff>
      <xdr:row>8</xdr:row>
      <xdr:rowOff>617220</xdr:rowOff>
    </xdr:from>
    <xdr:to>
      <xdr:col>15</xdr:col>
      <xdr:colOff>701040</xdr:colOff>
      <xdr:row>26</xdr:row>
      <xdr:rowOff>22860</xdr:rowOff>
    </xdr:to>
    <xdr:graphicFrame macro="">
      <xdr:nvGraphicFramePr>
        <xdr:cNvPr id="614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19050</xdr:colOff>
      <xdr:row>0</xdr:row>
      <xdr:rowOff>0</xdr:rowOff>
    </xdr:from>
    <xdr:to>
      <xdr:col>12</xdr:col>
      <xdr:colOff>495300</xdr:colOff>
      <xdr:row>4</xdr:row>
      <xdr:rowOff>238125</xdr:rowOff>
    </xdr:to>
    <xdr:pic>
      <xdr:nvPicPr>
        <xdr:cNvPr id="6151"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0" y="0"/>
          <a:ext cx="81724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0.1662</cdr:x>
      <cdr:y>0.01995</cdr:y>
    </cdr:from>
    <cdr:to>
      <cdr:x>0.883</cdr:x>
      <cdr:y>0.10941</cdr:y>
    </cdr:to>
    <cdr:sp macro="" textlink="">
      <cdr:nvSpPr>
        <cdr:cNvPr id="21505" name="Text Box 1"/>
        <cdr:cNvSpPr txBox="1">
          <a:spLocks xmlns:a="http://schemas.openxmlformats.org/drawingml/2006/main" noChangeArrowheads="1"/>
        </cdr:cNvSpPr>
      </cdr:nvSpPr>
      <cdr:spPr bwMode="auto">
        <a:xfrm xmlns:a="http://schemas.openxmlformats.org/drawingml/2006/main">
          <a:off x="905798" y="72809"/>
          <a:ext cx="3906707" cy="32652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0" u="none" strike="noStrike" baseline="0">
              <a:solidFill>
                <a:srgbClr val="000000"/>
              </a:solidFill>
              <a:latin typeface="Arial"/>
              <a:cs typeface="Arial"/>
            </a:rPr>
            <a:t>Effectif des exploitations bio selon leur production</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a_sauv_disque_externe/ab/ab_agencebio/ab_prod1_eff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_sauv_disque_externe/ab/ab_agencebio/publi_donnees_2022/ab_prod2_oc_ef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_sauv_disque_externe/ab/ab_agencebio/tab_prod_dure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f_prod"/>
    </sheetNames>
    <sheetDataSet>
      <sheetData sheetId="0">
        <row r="1">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cell r="P1">
            <v>2021</v>
          </cell>
          <cell r="Q1">
            <v>2022</v>
          </cell>
        </row>
        <row r="2">
          <cell r="A2" t="str">
            <v>Occitanie</v>
          </cell>
          <cell r="B2">
            <v>2295</v>
          </cell>
          <cell r="C2">
            <v>2634</v>
          </cell>
          <cell r="D2">
            <v>3393</v>
          </cell>
          <cell r="E2">
            <v>4385</v>
          </cell>
          <cell r="F2">
            <v>4888</v>
          </cell>
          <cell r="G2">
            <v>5256</v>
          </cell>
          <cell r="H2">
            <v>5460</v>
          </cell>
          <cell r="I2">
            <v>5720</v>
          </cell>
          <cell r="J2">
            <v>6485</v>
          </cell>
          <cell r="K2">
            <v>7257</v>
          </cell>
          <cell r="L2">
            <v>8152</v>
          </cell>
          <cell r="M2">
            <v>9335</v>
          </cell>
          <cell r="N2">
            <v>10615</v>
          </cell>
          <cell r="O2">
            <v>11949</v>
          </cell>
          <cell r="P2">
            <v>13258</v>
          </cell>
          <cell r="Q2">
            <v>13823</v>
          </cell>
        </row>
        <row r="3">
          <cell r="A3" t="str">
            <v>Nouvelle-Aquitaine</v>
          </cell>
          <cell r="B3">
            <v>1732</v>
          </cell>
          <cell r="C3">
            <v>1876</v>
          </cell>
          <cell r="D3">
            <v>2297</v>
          </cell>
          <cell r="E3">
            <v>3067</v>
          </cell>
          <cell r="F3">
            <v>3406</v>
          </cell>
          <cell r="G3">
            <v>3647</v>
          </cell>
          <cell r="H3">
            <v>3790</v>
          </cell>
          <cell r="I3">
            <v>3938</v>
          </cell>
          <cell r="J3">
            <v>4198</v>
          </cell>
          <cell r="K3">
            <v>4723</v>
          </cell>
          <cell r="L3">
            <v>5317</v>
          </cell>
          <cell r="M3">
            <v>6154</v>
          </cell>
          <cell r="N3">
            <v>6984</v>
          </cell>
          <cell r="O3">
            <v>7982</v>
          </cell>
          <cell r="P3">
            <v>8793</v>
          </cell>
          <cell r="Q3">
            <v>9083</v>
          </cell>
        </row>
        <row r="4">
          <cell r="A4" t="str">
            <v>Auvergne-Rhône-Alpes</v>
          </cell>
          <cell r="B4">
            <v>1909</v>
          </cell>
          <cell r="C4">
            <v>2082</v>
          </cell>
          <cell r="D4">
            <v>2583</v>
          </cell>
          <cell r="E4">
            <v>3119</v>
          </cell>
          <cell r="F4">
            <v>3414</v>
          </cell>
          <cell r="G4">
            <v>3653</v>
          </cell>
          <cell r="H4">
            <v>3794</v>
          </cell>
          <cell r="I4">
            <v>3935</v>
          </cell>
          <cell r="J4">
            <v>4201</v>
          </cell>
          <cell r="K4">
            <v>4795</v>
          </cell>
          <cell r="L4">
            <v>5380</v>
          </cell>
          <cell r="M4">
            <v>5853</v>
          </cell>
          <cell r="N4">
            <v>6517</v>
          </cell>
          <cell r="O4">
            <v>7257</v>
          </cell>
          <cell r="P4">
            <v>7854</v>
          </cell>
          <cell r="Q4">
            <v>8212</v>
          </cell>
        </row>
        <row r="5">
          <cell r="A5" t="str">
            <v>Provence-Alpes-Côte d'Azur</v>
          </cell>
          <cell r="B5">
            <v>1004</v>
          </cell>
          <cell r="C5">
            <v>1155</v>
          </cell>
          <cell r="D5">
            <v>1519</v>
          </cell>
          <cell r="E5">
            <v>1912</v>
          </cell>
          <cell r="F5">
            <v>2205</v>
          </cell>
          <cell r="G5">
            <v>2371</v>
          </cell>
          <cell r="H5">
            <v>2461</v>
          </cell>
          <cell r="I5">
            <v>2571</v>
          </cell>
          <cell r="J5">
            <v>2709</v>
          </cell>
          <cell r="K5">
            <v>2906</v>
          </cell>
          <cell r="L5">
            <v>3247</v>
          </cell>
          <cell r="M5">
            <v>3611</v>
          </cell>
          <cell r="N5">
            <v>4009</v>
          </cell>
          <cell r="O5">
            <v>4467</v>
          </cell>
          <cell r="P5">
            <v>4917</v>
          </cell>
          <cell r="Q5">
            <v>5167</v>
          </cell>
        </row>
        <row r="6">
          <cell r="A6" t="str">
            <v>Pays de la Loire</v>
          </cell>
          <cell r="B6">
            <v>1104</v>
          </cell>
          <cell r="C6">
            <v>1178</v>
          </cell>
          <cell r="D6">
            <v>1439</v>
          </cell>
          <cell r="E6">
            <v>1713</v>
          </cell>
          <cell r="F6">
            <v>1865</v>
          </cell>
          <cell r="G6">
            <v>1947</v>
          </cell>
          <cell r="H6">
            <v>2011</v>
          </cell>
          <cell r="I6">
            <v>2092</v>
          </cell>
          <cell r="J6">
            <v>2251</v>
          </cell>
          <cell r="K6">
            <v>2561</v>
          </cell>
          <cell r="L6">
            <v>2924</v>
          </cell>
          <cell r="M6">
            <v>3271</v>
          </cell>
          <cell r="N6">
            <v>3630</v>
          </cell>
          <cell r="O6">
            <v>3984</v>
          </cell>
          <cell r="P6">
            <v>4244</v>
          </cell>
          <cell r="Q6">
            <v>4333</v>
          </cell>
        </row>
        <row r="7">
          <cell r="A7" t="str">
            <v>Grand Est</v>
          </cell>
          <cell r="B7">
            <v>666</v>
          </cell>
          <cell r="C7">
            <v>778</v>
          </cell>
          <cell r="D7">
            <v>916</v>
          </cell>
          <cell r="E7">
            <v>1176</v>
          </cell>
          <cell r="F7">
            <v>1388</v>
          </cell>
          <cell r="G7">
            <v>1472</v>
          </cell>
          <cell r="H7">
            <v>1522</v>
          </cell>
          <cell r="I7">
            <v>1584</v>
          </cell>
          <cell r="J7">
            <v>1744</v>
          </cell>
          <cell r="K7">
            <v>1972</v>
          </cell>
          <cell r="L7">
            <v>2224</v>
          </cell>
          <cell r="M7">
            <v>2536</v>
          </cell>
          <cell r="N7">
            <v>2966</v>
          </cell>
          <cell r="O7">
            <v>3621</v>
          </cell>
          <cell r="P7">
            <v>4043</v>
          </cell>
          <cell r="Q7">
            <v>4105</v>
          </cell>
        </row>
        <row r="8">
          <cell r="A8" t="str">
            <v>Bretagne</v>
          </cell>
          <cell r="B8">
            <v>969</v>
          </cell>
          <cell r="C8">
            <v>1054</v>
          </cell>
          <cell r="D8">
            <v>1292</v>
          </cell>
          <cell r="E8">
            <v>1545</v>
          </cell>
          <cell r="F8">
            <v>1667</v>
          </cell>
          <cell r="G8">
            <v>1783</v>
          </cell>
          <cell r="H8">
            <v>1850</v>
          </cell>
          <cell r="I8">
            <v>1893</v>
          </cell>
          <cell r="J8">
            <v>2031</v>
          </cell>
          <cell r="K8">
            <v>2389</v>
          </cell>
          <cell r="L8">
            <v>2701</v>
          </cell>
          <cell r="M8">
            <v>3090</v>
          </cell>
          <cell r="N8">
            <v>3332</v>
          </cell>
          <cell r="O8">
            <v>3641</v>
          </cell>
          <cell r="P8">
            <v>3932</v>
          </cell>
          <cell r="Q8">
            <v>4102</v>
          </cell>
        </row>
        <row r="9">
          <cell r="A9" t="str">
            <v>Bourgogne-Franche-Comte</v>
          </cell>
          <cell r="B9">
            <v>796</v>
          </cell>
          <cell r="C9">
            <v>836</v>
          </cell>
          <cell r="D9">
            <v>1008</v>
          </cell>
          <cell r="E9">
            <v>1233</v>
          </cell>
          <cell r="F9">
            <v>1296</v>
          </cell>
          <cell r="G9">
            <v>1385</v>
          </cell>
          <cell r="H9">
            <v>1415</v>
          </cell>
          <cell r="I9">
            <v>1444</v>
          </cell>
          <cell r="J9">
            <v>1606</v>
          </cell>
          <cell r="K9">
            <v>1803</v>
          </cell>
          <cell r="L9">
            <v>2046</v>
          </cell>
          <cell r="M9">
            <v>2326</v>
          </cell>
          <cell r="N9">
            <v>2654</v>
          </cell>
          <cell r="O9">
            <v>3017</v>
          </cell>
          <cell r="P9">
            <v>3404</v>
          </cell>
          <cell r="Q9">
            <v>3480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_prod2_oc_eff"/>
    </sheetNames>
    <sheetDataSet>
      <sheetData sheetId="0">
        <row r="75">
          <cell r="B75">
            <v>2007</v>
          </cell>
          <cell r="C75">
            <v>2008</v>
          </cell>
          <cell r="D75">
            <v>2009</v>
          </cell>
          <cell r="E75">
            <v>2010</v>
          </cell>
          <cell r="F75">
            <v>2011</v>
          </cell>
          <cell r="G75">
            <v>2012</v>
          </cell>
          <cell r="H75">
            <v>2013</v>
          </cell>
          <cell r="I75">
            <v>2014</v>
          </cell>
          <cell r="J75">
            <v>2015</v>
          </cell>
          <cell r="K75">
            <v>2016</v>
          </cell>
          <cell r="L75">
            <v>2017</v>
          </cell>
          <cell r="M75">
            <v>2018</v>
          </cell>
          <cell r="N75">
            <v>2019</v>
          </cell>
          <cell r="O75">
            <v>2020</v>
          </cell>
          <cell r="P75">
            <v>2021</v>
          </cell>
          <cell r="Q75">
            <v>2022</v>
          </cell>
        </row>
        <row r="76">
          <cell r="A76" t="str">
            <v>Ariege</v>
          </cell>
          <cell r="B76">
            <v>154</v>
          </cell>
          <cell r="C76">
            <v>165</v>
          </cell>
          <cell r="D76">
            <v>204</v>
          </cell>
          <cell r="E76">
            <v>283</v>
          </cell>
          <cell r="F76">
            <v>307</v>
          </cell>
          <cell r="G76">
            <v>322</v>
          </cell>
          <cell r="H76">
            <v>333</v>
          </cell>
          <cell r="I76">
            <v>341</v>
          </cell>
          <cell r="J76">
            <v>387</v>
          </cell>
          <cell r="K76">
            <v>426</v>
          </cell>
          <cell r="L76">
            <v>466</v>
          </cell>
          <cell r="M76">
            <v>510</v>
          </cell>
          <cell r="N76">
            <v>570</v>
          </cell>
          <cell r="O76">
            <v>640</v>
          </cell>
          <cell r="P76">
            <v>702</v>
          </cell>
          <cell r="Q76">
            <v>769</v>
          </cell>
        </row>
        <row r="77">
          <cell r="A77" t="str">
            <v>Aude</v>
          </cell>
          <cell r="B77">
            <v>227</v>
          </cell>
          <cell r="C77">
            <v>262</v>
          </cell>
          <cell r="D77">
            <v>322</v>
          </cell>
          <cell r="E77">
            <v>430</v>
          </cell>
          <cell r="F77">
            <v>479</v>
          </cell>
          <cell r="G77">
            <v>517</v>
          </cell>
          <cell r="H77">
            <v>555</v>
          </cell>
          <cell r="I77">
            <v>574</v>
          </cell>
          <cell r="J77">
            <v>621</v>
          </cell>
          <cell r="K77">
            <v>688</v>
          </cell>
          <cell r="L77">
            <v>770</v>
          </cell>
          <cell r="M77">
            <v>907</v>
          </cell>
          <cell r="N77">
            <v>1061</v>
          </cell>
          <cell r="O77">
            <v>1237</v>
          </cell>
          <cell r="P77">
            <v>1399</v>
          </cell>
          <cell r="Q77">
            <v>1475</v>
          </cell>
        </row>
        <row r="78">
          <cell r="A78" t="str">
            <v>Aveyron</v>
          </cell>
          <cell r="B78">
            <v>233</v>
          </cell>
          <cell r="C78">
            <v>266</v>
          </cell>
          <cell r="D78">
            <v>325</v>
          </cell>
          <cell r="E78">
            <v>407</v>
          </cell>
          <cell r="F78">
            <v>430</v>
          </cell>
          <cell r="G78">
            <v>454</v>
          </cell>
          <cell r="H78">
            <v>470</v>
          </cell>
          <cell r="I78">
            <v>490</v>
          </cell>
          <cell r="J78">
            <v>566</v>
          </cell>
          <cell r="K78">
            <v>688</v>
          </cell>
          <cell r="L78">
            <v>785</v>
          </cell>
          <cell r="M78">
            <v>849</v>
          </cell>
          <cell r="N78">
            <v>913</v>
          </cell>
          <cell r="O78">
            <v>981</v>
          </cell>
          <cell r="P78">
            <v>1051</v>
          </cell>
          <cell r="Q78">
            <v>1093</v>
          </cell>
        </row>
        <row r="79">
          <cell r="A79" t="str">
            <v>Gard</v>
          </cell>
          <cell r="B79">
            <v>306</v>
          </cell>
          <cell r="C79">
            <v>360</v>
          </cell>
          <cell r="D79">
            <v>553</v>
          </cell>
          <cell r="E79">
            <v>641</v>
          </cell>
          <cell r="F79">
            <v>712</v>
          </cell>
          <cell r="G79">
            <v>754</v>
          </cell>
          <cell r="H79">
            <v>758</v>
          </cell>
          <cell r="I79">
            <v>792</v>
          </cell>
          <cell r="J79">
            <v>795</v>
          </cell>
          <cell r="K79">
            <v>819</v>
          </cell>
          <cell r="L79">
            <v>924</v>
          </cell>
          <cell r="M79">
            <v>1041</v>
          </cell>
          <cell r="N79">
            <v>1186</v>
          </cell>
          <cell r="O79">
            <v>1418</v>
          </cell>
          <cell r="P79">
            <v>1564</v>
          </cell>
          <cell r="Q79">
            <v>1625</v>
          </cell>
        </row>
        <row r="80">
          <cell r="A80" t="str">
            <v>Haute-Garonne</v>
          </cell>
          <cell r="B80">
            <v>146</v>
          </cell>
          <cell r="C80">
            <v>156</v>
          </cell>
          <cell r="D80">
            <v>188</v>
          </cell>
          <cell r="E80">
            <v>249</v>
          </cell>
          <cell r="F80">
            <v>291</v>
          </cell>
          <cell r="G80">
            <v>321</v>
          </cell>
          <cell r="H80">
            <v>336</v>
          </cell>
          <cell r="I80">
            <v>365</v>
          </cell>
          <cell r="J80">
            <v>465</v>
          </cell>
          <cell r="K80">
            <v>550</v>
          </cell>
          <cell r="L80">
            <v>599</v>
          </cell>
          <cell r="M80">
            <v>687</v>
          </cell>
          <cell r="N80">
            <v>794</v>
          </cell>
          <cell r="O80">
            <v>913</v>
          </cell>
          <cell r="P80">
            <v>1041</v>
          </cell>
          <cell r="Q80">
            <v>1098</v>
          </cell>
        </row>
        <row r="81">
          <cell r="A81" t="str">
            <v>Gers</v>
          </cell>
          <cell r="B81">
            <v>252</v>
          </cell>
          <cell r="C81">
            <v>262</v>
          </cell>
          <cell r="D81">
            <v>322</v>
          </cell>
          <cell r="E81">
            <v>459</v>
          </cell>
          <cell r="F81">
            <v>497</v>
          </cell>
          <cell r="G81">
            <v>563</v>
          </cell>
          <cell r="H81">
            <v>621</v>
          </cell>
          <cell r="I81">
            <v>702</v>
          </cell>
          <cell r="J81">
            <v>943</v>
          </cell>
          <cell r="K81">
            <v>1057</v>
          </cell>
          <cell r="L81">
            <v>1177</v>
          </cell>
          <cell r="M81">
            <v>1368</v>
          </cell>
          <cell r="N81">
            <v>1573</v>
          </cell>
          <cell r="O81">
            <v>1782</v>
          </cell>
          <cell r="P81">
            <v>1966</v>
          </cell>
          <cell r="Q81">
            <v>1999</v>
          </cell>
        </row>
        <row r="82">
          <cell r="A82" t="str">
            <v>Herault</v>
          </cell>
          <cell r="B82">
            <v>246</v>
          </cell>
          <cell r="C82">
            <v>311</v>
          </cell>
          <cell r="D82">
            <v>430</v>
          </cell>
          <cell r="E82">
            <v>542</v>
          </cell>
          <cell r="F82">
            <v>628</v>
          </cell>
          <cell r="G82">
            <v>674</v>
          </cell>
          <cell r="H82">
            <v>699</v>
          </cell>
          <cell r="I82">
            <v>696</v>
          </cell>
          <cell r="J82">
            <v>741</v>
          </cell>
          <cell r="K82">
            <v>781</v>
          </cell>
          <cell r="L82">
            <v>891</v>
          </cell>
          <cell r="M82">
            <v>1035</v>
          </cell>
          <cell r="N82">
            <v>1206</v>
          </cell>
          <cell r="O82">
            <v>1354</v>
          </cell>
          <cell r="P82">
            <v>1490</v>
          </cell>
          <cell r="Q82">
            <v>1534</v>
          </cell>
        </row>
        <row r="83">
          <cell r="A83" t="str">
            <v>Lot</v>
          </cell>
          <cell r="B83">
            <v>88</v>
          </cell>
          <cell r="C83">
            <v>102</v>
          </cell>
          <cell r="D83">
            <v>129</v>
          </cell>
          <cell r="E83">
            <v>193</v>
          </cell>
          <cell r="F83">
            <v>222</v>
          </cell>
          <cell r="G83">
            <v>228</v>
          </cell>
          <cell r="H83">
            <v>246</v>
          </cell>
          <cell r="I83">
            <v>255</v>
          </cell>
          <cell r="J83">
            <v>274</v>
          </cell>
          <cell r="K83">
            <v>319</v>
          </cell>
          <cell r="L83">
            <v>352</v>
          </cell>
          <cell r="M83">
            <v>401</v>
          </cell>
          <cell r="N83">
            <v>493</v>
          </cell>
          <cell r="O83">
            <v>575</v>
          </cell>
          <cell r="P83">
            <v>653</v>
          </cell>
          <cell r="Q83">
            <v>695</v>
          </cell>
        </row>
        <row r="84">
          <cell r="A84" t="str">
            <v>Lozere</v>
          </cell>
          <cell r="B84">
            <v>91</v>
          </cell>
          <cell r="C84">
            <v>108</v>
          </cell>
          <cell r="D84">
            <v>129</v>
          </cell>
          <cell r="E84">
            <v>158</v>
          </cell>
          <cell r="F84">
            <v>174</v>
          </cell>
          <cell r="G84">
            <v>183</v>
          </cell>
          <cell r="H84">
            <v>190</v>
          </cell>
          <cell r="I84">
            <v>201</v>
          </cell>
          <cell r="J84">
            <v>227</v>
          </cell>
          <cell r="K84">
            <v>285</v>
          </cell>
          <cell r="L84">
            <v>326</v>
          </cell>
          <cell r="M84">
            <v>347</v>
          </cell>
          <cell r="N84">
            <v>364</v>
          </cell>
          <cell r="O84">
            <v>400</v>
          </cell>
          <cell r="P84">
            <v>429</v>
          </cell>
          <cell r="Q84">
            <v>459</v>
          </cell>
        </row>
        <row r="85">
          <cell r="A85" t="str">
            <v>Hautes-Pyrenees</v>
          </cell>
          <cell r="B85">
            <v>52</v>
          </cell>
          <cell r="C85">
            <v>49</v>
          </cell>
          <cell r="D85">
            <v>59</v>
          </cell>
          <cell r="E85">
            <v>83</v>
          </cell>
          <cell r="F85">
            <v>92</v>
          </cell>
          <cell r="G85">
            <v>107</v>
          </cell>
          <cell r="H85">
            <v>100</v>
          </cell>
          <cell r="I85">
            <v>103</v>
          </cell>
          <cell r="J85">
            <v>139</v>
          </cell>
          <cell r="K85">
            <v>167</v>
          </cell>
          <cell r="L85">
            <v>195</v>
          </cell>
          <cell r="M85">
            <v>262</v>
          </cell>
          <cell r="N85">
            <v>308</v>
          </cell>
          <cell r="O85">
            <v>341</v>
          </cell>
          <cell r="P85">
            <v>386</v>
          </cell>
          <cell r="Q85">
            <v>403</v>
          </cell>
        </row>
        <row r="86">
          <cell r="A86" t="str">
            <v>Pyrenees-Orientales</v>
          </cell>
          <cell r="B86">
            <v>209</v>
          </cell>
          <cell r="C86">
            <v>270</v>
          </cell>
          <cell r="D86">
            <v>345</v>
          </cell>
          <cell r="E86">
            <v>431</v>
          </cell>
          <cell r="F86">
            <v>488</v>
          </cell>
          <cell r="G86">
            <v>514</v>
          </cell>
          <cell r="H86">
            <v>517</v>
          </cell>
          <cell r="I86">
            <v>535</v>
          </cell>
          <cell r="J86">
            <v>567</v>
          </cell>
          <cell r="K86">
            <v>598</v>
          </cell>
          <cell r="L86">
            <v>668</v>
          </cell>
          <cell r="M86">
            <v>771</v>
          </cell>
          <cell r="N86">
            <v>878</v>
          </cell>
          <cell r="O86">
            <v>949</v>
          </cell>
          <cell r="P86">
            <v>1007</v>
          </cell>
          <cell r="Q86">
            <v>1007</v>
          </cell>
        </row>
        <row r="87">
          <cell r="A87" t="str">
            <v>Tarn</v>
          </cell>
          <cell r="B87">
            <v>145</v>
          </cell>
          <cell r="C87">
            <v>161</v>
          </cell>
          <cell r="D87">
            <v>186</v>
          </cell>
          <cell r="E87">
            <v>250</v>
          </cell>
          <cell r="F87">
            <v>277</v>
          </cell>
          <cell r="G87">
            <v>305</v>
          </cell>
          <cell r="H87">
            <v>323</v>
          </cell>
          <cell r="I87">
            <v>347</v>
          </cell>
          <cell r="J87">
            <v>404</v>
          </cell>
          <cell r="K87">
            <v>463</v>
          </cell>
          <cell r="L87">
            <v>517</v>
          </cell>
          <cell r="M87">
            <v>584</v>
          </cell>
          <cell r="N87">
            <v>646</v>
          </cell>
          <cell r="O87">
            <v>728</v>
          </cell>
          <cell r="P87">
            <v>823</v>
          </cell>
          <cell r="Q87">
            <v>874</v>
          </cell>
        </row>
        <row r="88">
          <cell r="A88" t="str">
            <v>Tarn-et-Garonne</v>
          </cell>
          <cell r="B88">
            <v>146</v>
          </cell>
          <cell r="C88">
            <v>162</v>
          </cell>
          <cell r="D88">
            <v>201</v>
          </cell>
          <cell r="E88">
            <v>259</v>
          </cell>
          <cell r="F88">
            <v>291</v>
          </cell>
          <cell r="G88">
            <v>314</v>
          </cell>
          <cell r="H88">
            <v>312</v>
          </cell>
          <cell r="I88">
            <v>319</v>
          </cell>
          <cell r="J88">
            <v>356</v>
          </cell>
          <cell r="K88">
            <v>416</v>
          </cell>
          <cell r="L88">
            <v>482</v>
          </cell>
          <cell r="M88">
            <v>573</v>
          </cell>
          <cell r="N88">
            <v>623</v>
          </cell>
          <cell r="O88">
            <v>631</v>
          </cell>
          <cell r="P88">
            <v>747</v>
          </cell>
          <cell r="Q88">
            <v>792</v>
          </cell>
        </row>
        <row r="89">
          <cell r="A89" t="str">
            <v>Occitanie</v>
          </cell>
          <cell r="B89">
            <v>2295</v>
          </cell>
          <cell r="C89">
            <v>2634</v>
          </cell>
          <cell r="D89">
            <v>3393</v>
          </cell>
          <cell r="E89">
            <v>4385</v>
          </cell>
          <cell r="F89">
            <v>4888</v>
          </cell>
          <cell r="G89">
            <v>5256</v>
          </cell>
          <cell r="H89">
            <v>5460</v>
          </cell>
          <cell r="I89">
            <v>5720</v>
          </cell>
          <cell r="J89">
            <v>6485</v>
          </cell>
          <cell r="K89">
            <v>7257</v>
          </cell>
          <cell r="L89">
            <v>8152</v>
          </cell>
          <cell r="M89">
            <v>9335</v>
          </cell>
          <cell r="N89">
            <v>10615</v>
          </cell>
          <cell r="O89">
            <v>11949</v>
          </cell>
          <cell r="P89">
            <v>13258</v>
          </cell>
          <cell r="Q89">
            <v>13823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prod_duree"/>
    </sheetNames>
    <sheetDataSet>
      <sheetData sheetId="0">
        <row r="20">
          <cell r="E20" t="str">
            <v>moins de 3 ans</v>
          </cell>
          <cell r="F20" t="str">
            <v>3 à 5 ans</v>
          </cell>
          <cell r="G20" t="str">
            <v>5 à 10 ans</v>
          </cell>
          <cell r="H20" t="str">
            <v>plus de 10 ans</v>
          </cell>
        </row>
        <row r="21">
          <cell r="A21">
            <v>2007</v>
          </cell>
          <cell r="E21">
            <v>0.25242290748898677</v>
          </cell>
          <cell r="F21">
            <v>0.10220264317180616</v>
          </cell>
          <cell r="G21">
            <v>0.44273127753303965</v>
          </cell>
          <cell r="H21">
            <v>0.20264317180616739</v>
          </cell>
        </row>
        <row r="22">
          <cell r="A22">
            <v>2008</v>
          </cell>
          <cell r="E22">
            <v>0.33320537428023034</v>
          </cell>
          <cell r="F22">
            <v>9.8656429942418425E-2</v>
          </cell>
          <cell r="G22">
            <v>0.31746641074856047</v>
          </cell>
          <cell r="H22">
            <v>0.25067178502879078</v>
          </cell>
        </row>
        <row r="23">
          <cell r="A23">
            <v>2009</v>
          </cell>
          <cell r="E23">
            <v>0.44615840996736872</v>
          </cell>
          <cell r="F23">
            <v>9.1664194601008608E-2</v>
          </cell>
          <cell r="G23">
            <v>0.22189261346781369</v>
          </cell>
          <cell r="H23">
            <v>0.24028478196380895</v>
          </cell>
        </row>
        <row r="24">
          <cell r="A24">
            <v>2010</v>
          </cell>
          <cell r="E24">
            <v>0.53550907837278783</v>
          </cell>
          <cell r="F24">
            <v>9.3771546770857278E-2</v>
          </cell>
          <cell r="G24">
            <v>0.1542174212824638</v>
          </cell>
          <cell r="H24">
            <v>0.21650195357389107</v>
          </cell>
        </row>
        <row r="25">
          <cell r="A25">
            <v>2011</v>
          </cell>
          <cell r="E25">
            <v>0.51410335598105827</v>
          </cell>
          <cell r="F25">
            <v>0.13032736256948735</v>
          </cell>
          <cell r="G25">
            <v>0.13218035824583077</v>
          </cell>
          <cell r="H25">
            <v>0.22338892320362363</v>
          </cell>
        </row>
        <row r="26">
          <cell r="A26">
            <v>2012</v>
          </cell>
          <cell r="E26">
            <v>0.40763475925570691</v>
          </cell>
          <cell r="F26">
            <v>0.22961826203721467</v>
          </cell>
          <cell r="G26">
            <v>0.12756570113178592</v>
          </cell>
          <cell r="H26">
            <v>0.23518127757529253</v>
          </cell>
        </row>
        <row r="27">
          <cell r="A27">
            <v>2013</v>
          </cell>
          <cell r="E27">
            <v>0.27813593663658132</v>
          </cell>
          <cell r="F27">
            <v>0.31718548535641922</v>
          </cell>
          <cell r="G27">
            <v>0.17167065757966476</v>
          </cell>
          <cell r="H27">
            <v>0.23300792042733467</v>
          </cell>
        </row>
        <row r="28">
          <cell r="A28">
            <v>2014</v>
          </cell>
          <cell r="E28">
            <v>0.23974044195019292</v>
          </cell>
          <cell r="F28">
            <v>0.25745352507891966</v>
          </cell>
          <cell r="G28">
            <v>0.27025605050859347</v>
          </cell>
          <cell r="H28">
            <v>0.23254998246229394</v>
          </cell>
        </row>
        <row r="29">
          <cell r="A29">
            <v>2015</v>
          </cell>
          <cell r="E29">
            <v>0.30490636124438941</v>
          </cell>
          <cell r="F29">
            <v>0.14502399009441264</v>
          </cell>
          <cell r="G29">
            <v>0.33911159263271939</v>
          </cell>
          <cell r="H29">
            <v>0.21095805602847856</v>
          </cell>
        </row>
        <row r="30">
          <cell r="A30">
            <v>2016</v>
          </cell>
          <cell r="E30">
            <v>0.35431978921092777</v>
          </cell>
          <cell r="F30">
            <v>0.10886146165580364</v>
          </cell>
          <cell r="G30">
            <v>0.33615309943142424</v>
          </cell>
          <cell r="H30">
            <v>0.20066564970184442</v>
          </cell>
        </row>
        <row r="31">
          <cell r="A31">
            <v>2017</v>
          </cell>
          <cell r="E31">
            <v>0.38910842183255123</v>
          </cell>
          <cell r="F31">
            <v>0.10187700666831316</v>
          </cell>
          <cell r="G31">
            <v>0.31452210422326499</v>
          </cell>
          <cell r="H31">
            <v>0.19449246727587058</v>
          </cell>
        </row>
        <row r="32">
          <cell r="A32">
            <v>2018</v>
          </cell>
          <cell r="E32">
            <v>0.37646678867477662</v>
          </cell>
          <cell r="F32">
            <v>0.15631391968995587</v>
          </cell>
          <cell r="G32">
            <v>0.27031973301754764</v>
          </cell>
          <cell r="H32">
            <v>0.19689955861771988</v>
          </cell>
        </row>
        <row r="33">
          <cell r="A33">
            <v>2019</v>
          </cell>
          <cell r="E33">
            <v>0.37377358490566037</v>
          </cell>
          <cell r="F33">
            <v>0.18886792452830189</v>
          </cell>
          <cell r="G33">
            <v>0.21103773584905661</v>
          </cell>
          <cell r="H33">
            <v>0.22632075471698113</v>
          </cell>
        </row>
        <row r="34">
          <cell r="A34">
            <v>2020</v>
          </cell>
          <cell r="E34">
            <v>0.38365044620306449</v>
          </cell>
          <cell r="F34">
            <v>0.16391648425660885</v>
          </cell>
          <cell r="G34">
            <v>0.19969691867317729</v>
          </cell>
          <cell r="H34">
            <v>0.25273615086714935</v>
          </cell>
        </row>
        <row r="35">
          <cell r="A35">
            <v>2021</v>
          </cell>
          <cell r="E35">
            <v>0.35803218949286364</v>
          </cell>
          <cell r="F35">
            <v>0.17711812936532037</v>
          </cell>
          <cell r="G35">
            <v>0.21249620406923778</v>
          </cell>
          <cell r="H35">
            <v>0.25235347707257821</v>
          </cell>
        </row>
        <row r="36">
          <cell r="A36">
            <v>2022</v>
          </cell>
          <cell r="E36">
            <v>0.3081132350795272</v>
          </cell>
          <cell r="F36">
            <v>0.19998540785057639</v>
          </cell>
          <cell r="G36">
            <v>0.23748723186925433</v>
          </cell>
          <cell r="H36">
            <v>0.25441412520064205</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21"/>
  <sheetViews>
    <sheetView workbookViewId="0">
      <selection activeCell="B8" sqref="B8"/>
    </sheetView>
  </sheetViews>
  <sheetFormatPr baseColWidth="10" defaultColWidth="11.44140625" defaultRowHeight="13.2" x14ac:dyDescent="0.25"/>
  <cols>
    <col min="1" max="1" width="3.6640625" style="9" customWidth="1"/>
    <col min="2" max="2" width="88" style="14" customWidth="1"/>
    <col min="3" max="16384" width="11.44140625" style="9"/>
  </cols>
  <sheetData>
    <row r="8" spans="2:2" s="35" customFormat="1" ht="69" x14ac:dyDescent="0.2">
      <c r="B8" s="193" t="s">
        <v>72</v>
      </c>
    </row>
    <row r="9" spans="2:2" s="35" customFormat="1" ht="78.75" customHeight="1" x14ac:dyDescent="0.2">
      <c r="B9" s="190" t="s">
        <v>71</v>
      </c>
    </row>
    <row r="10" spans="2:2" s="35" customFormat="1" ht="33" customHeight="1" x14ac:dyDescent="0.2">
      <c r="B10" s="36"/>
    </row>
    <row r="11" spans="2:2" s="35" customFormat="1" ht="135.75" customHeight="1" x14ac:dyDescent="0.2">
      <c r="B11" s="194"/>
    </row>
    <row r="19" spans="2:2" ht="120.75" customHeight="1" x14ac:dyDescent="0.25">
      <c r="B19" s="192"/>
    </row>
    <row r="20" spans="2:2" x14ac:dyDescent="0.25">
      <c r="B20" s="52"/>
    </row>
    <row r="21" spans="2:2" x14ac:dyDescent="0.25">
      <c r="B21" s="95"/>
    </row>
  </sheetData>
  <phoneticPr fontId="3"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AR66"/>
  <sheetViews>
    <sheetView showGridLines="0" tabSelected="1" topLeftCell="B1" zoomScaleNormal="100" workbookViewId="0">
      <selection activeCell="G27" sqref="G27"/>
    </sheetView>
  </sheetViews>
  <sheetFormatPr baseColWidth="10" defaultColWidth="11.44140625" defaultRowHeight="10.199999999999999" x14ac:dyDescent="0.25"/>
  <cols>
    <col min="1" max="1" width="1.5546875" style="6" hidden="1" customWidth="1"/>
    <col min="2" max="2" width="5" style="6" customWidth="1"/>
    <col min="3" max="3" width="24.6640625" style="6" customWidth="1"/>
    <col min="4" max="19" width="7" style="6" customWidth="1"/>
    <col min="20" max="22" width="7" style="31" customWidth="1"/>
    <col min="23" max="34" width="7" style="6" customWidth="1"/>
    <col min="35" max="35" width="6.77734375" style="6" customWidth="1"/>
    <col min="36" max="16384" width="11.44140625" style="6"/>
  </cols>
  <sheetData>
    <row r="7" spans="3:22" s="23" customFormat="1" ht="30" customHeight="1" x14ac:dyDescent="0.3">
      <c r="C7" s="24"/>
      <c r="F7" s="38"/>
      <c r="G7" s="38"/>
      <c r="H7" s="38"/>
      <c r="I7" s="38"/>
      <c r="J7" s="38"/>
      <c r="K7" s="38"/>
      <c r="L7" s="38"/>
      <c r="M7" s="38"/>
      <c r="N7" s="38"/>
      <c r="O7" s="38"/>
      <c r="P7" s="38"/>
      <c r="Q7" s="38"/>
      <c r="R7" s="38"/>
      <c r="V7" s="30"/>
    </row>
    <row r="8" spans="3:22" ht="28.5" customHeight="1" x14ac:dyDescent="0.25">
      <c r="C8" s="37" t="s">
        <v>30</v>
      </c>
    </row>
    <row r="9" spans="3:22" x14ac:dyDescent="0.25">
      <c r="C9" s="6" t="s">
        <v>18</v>
      </c>
    </row>
    <row r="10" spans="3:22" ht="20.25" customHeight="1" x14ac:dyDescent="0.25">
      <c r="C10" s="127" t="s">
        <v>50</v>
      </c>
      <c r="D10" s="7"/>
      <c r="E10" s="7"/>
      <c r="F10" s="7"/>
    </row>
    <row r="11" spans="3:22" ht="20.25" customHeight="1" x14ac:dyDescent="0.25">
      <c r="C11" s="114"/>
      <c r="D11" s="205" t="s">
        <v>49</v>
      </c>
      <c r="E11" s="206"/>
      <c r="F11" s="206"/>
      <c r="G11" s="206"/>
      <c r="H11" s="206"/>
      <c r="I11" s="206"/>
      <c r="J11" s="206"/>
      <c r="K11" s="206"/>
      <c r="L11" s="206"/>
      <c r="M11" s="206"/>
      <c r="N11" s="206"/>
      <c r="O11" s="206"/>
      <c r="P11" s="206"/>
      <c r="Q11" s="206"/>
      <c r="R11" s="206"/>
      <c r="S11" s="206"/>
      <c r="T11" s="197" t="s">
        <v>52</v>
      </c>
      <c r="U11" s="198"/>
    </row>
    <row r="12" spans="3:22" ht="13.2" customHeight="1" x14ac:dyDescent="0.25">
      <c r="C12" s="116"/>
      <c r="D12" s="113">
        <v>2007</v>
      </c>
      <c r="E12" s="113">
        <v>2008</v>
      </c>
      <c r="F12" s="113">
        <v>2009</v>
      </c>
      <c r="G12" s="113">
        <v>2010</v>
      </c>
      <c r="H12" s="113">
        <v>2011</v>
      </c>
      <c r="I12" s="113">
        <v>2012</v>
      </c>
      <c r="J12" s="113">
        <v>2013</v>
      </c>
      <c r="K12" s="113">
        <v>2014</v>
      </c>
      <c r="L12" s="113">
        <v>2015</v>
      </c>
      <c r="M12" s="113">
        <v>2016</v>
      </c>
      <c r="N12" s="113">
        <v>2017</v>
      </c>
      <c r="O12" s="113">
        <v>2018</v>
      </c>
      <c r="P12" s="113">
        <v>2019</v>
      </c>
      <c r="Q12" s="113">
        <v>2020</v>
      </c>
      <c r="R12" s="113">
        <v>2021</v>
      </c>
      <c r="S12" s="113">
        <v>2022</v>
      </c>
      <c r="T12" s="199">
        <v>2022</v>
      </c>
      <c r="U12" s="200"/>
    </row>
    <row r="13" spans="3:22" ht="12" customHeight="1" x14ac:dyDescent="0.25">
      <c r="C13" s="115" t="s">
        <v>32</v>
      </c>
      <c r="D13" s="110">
        <v>2295</v>
      </c>
      <c r="E13" s="110">
        <v>2634</v>
      </c>
      <c r="F13" s="110">
        <v>3393</v>
      </c>
      <c r="G13" s="110">
        <v>4385</v>
      </c>
      <c r="H13" s="110">
        <v>4888</v>
      </c>
      <c r="I13" s="110">
        <v>5256</v>
      </c>
      <c r="J13" s="110">
        <v>5460</v>
      </c>
      <c r="K13" s="110">
        <v>5720</v>
      </c>
      <c r="L13" s="110">
        <v>6485</v>
      </c>
      <c r="M13" s="110">
        <v>7257</v>
      </c>
      <c r="N13" s="110">
        <v>8152</v>
      </c>
      <c r="O13" s="110">
        <v>9335</v>
      </c>
      <c r="P13" s="110">
        <v>10615</v>
      </c>
      <c r="Q13" s="110">
        <v>11949</v>
      </c>
      <c r="R13" s="110">
        <v>13258</v>
      </c>
      <c r="S13" s="110">
        <v>13823</v>
      </c>
      <c r="T13" s="201">
        <f t="shared" ref="T13" ca="1" si="0">#REF!/T$16</f>
        <v>0.2326869339797327</v>
      </c>
      <c r="U13" s="202"/>
    </row>
    <row r="14" spans="3:22" ht="12" customHeight="1" x14ac:dyDescent="0.25">
      <c r="C14" s="108" t="s">
        <v>37</v>
      </c>
      <c r="D14" s="107">
        <v>1732</v>
      </c>
      <c r="E14" s="107">
        <v>1876</v>
      </c>
      <c r="F14" s="107">
        <v>2297</v>
      </c>
      <c r="G14" s="107">
        <v>3067</v>
      </c>
      <c r="H14" s="107">
        <v>3406</v>
      </c>
      <c r="I14" s="107">
        <v>3647</v>
      </c>
      <c r="J14" s="107">
        <v>3790</v>
      </c>
      <c r="K14" s="107">
        <v>3938</v>
      </c>
      <c r="L14" s="107">
        <v>4198</v>
      </c>
      <c r="M14" s="107">
        <v>4723</v>
      </c>
      <c r="N14" s="107">
        <v>5317</v>
      </c>
      <c r="O14" s="107">
        <v>6154</v>
      </c>
      <c r="P14" s="107">
        <v>6984</v>
      </c>
      <c r="Q14" s="107">
        <v>7982</v>
      </c>
      <c r="R14" s="107">
        <v>8793</v>
      </c>
      <c r="S14" s="107">
        <v>9083</v>
      </c>
      <c r="T14" s="203">
        <f t="shared" ref="T14" ca="1" si="1">#REF!/T$16</f>
        <v>0.1528970137696529</v>
      </c>
      <c r="U14" s="204"/>
    </row>
    <row r="15" spans="3:22" ht="12" customHeight="1" x14ac:dyDescent="0.25">
      <c r="C15" s="108" t="s">
        <v>38</v>
      </c>
      <c r="D15" s="107">
        <v>1909</v>
      </c>
      <c r="E15" s="107">
        <v>2082</v>
      </c>
      <c r="F15" s="107">
        <v>2583</v>
      </c>
      <c r="G15" s="107">
        <v>3119</v>
      </c>
      <c r="H15" s="107">
        <v>3414</v>
      </c>
      <c r="I15" s="107">
        <v>3653</v>
      </c>
      <c r="J15" s="107">
        <v>3794</v>
      </c>
      <c r="K15" s="107">
        <v>3935</v>
      </c>
      <c r="L15" s="107">
        <v>4201</v>
      </c>
      <c r="M15" s="107">
        <v>4795</v>
      </c>
      <c r="N15" s="107">
        <v>5380</v>
      </c>
      <c r="O15" s="107">
        <v>5853</v>
      </c>
      <c r="P15" s="107">
        <v>6517</v>
      </c>
      <c r="Q15" s="107">
        <v>7257</v>
      </c>
      <c r="R15" s="107">
        <v>7854</v>
      </c>
      <c r="S15" s="107">
        <v>8212</v>
      </c>
      <c r="T15" s="203">
        <f t="shared" ref="T15" ca="1" si="2">#REF!/T$16</f>
        <v>0.13823519509813822</v>
      </c>
      <c r="U15" s="204"/>
    </row>
    <row r="16" spans="3:22" ht="12" customHeight="1" x14ac:dyDescent="0.25">
      <c r="C16" s="108" t="s">
        <v>39</v>
      </c>
      <c r="D16" s="107">
        <v>1004</v>
      </c>
      <c r="E16" s="107">
        <v>1155</v>
      </c>
      <c r="F16" s="107">
        <v>1519</v>
      </c>
      <c r="G16" s="107">
        <v>1912</v>
      </c>
      <c r="H16" s="107">
        <v>2205</v>
      </c>
      <c r="I16" s="107">
        <v>2371</v>
      </c>
      <c r="J16" s="107">
        <v>2461</v>
      </c>
      <c r="K16" s="107">
        <v>2571</v>
      </c>
      <c r="L16" s="107">
        <v>2709</v>
      </c>
      <c r="M16" s="107">
        <v>2906</v>
      </c>
      <c r="N16" s="107">
        <v>3247</v>
      </c>
      <c r="O16" s="107">
        <v>3611</v>
      </c>
      <c r="P16" s="107">
        <v>4009</v>
      </c>
      <c r="Q16" s="107">
        <v>4467</v>
      </c>
      <c r="R16" s="107">
        <v>4917</v>
      </c>
      <c r="S16" s="107">
        <v>5167</v>
      </c>
      <c r="T16" s="203">
        <f t="shared" ref="T16" ca="1" si="3">#REF!/T$16</f>
        <v>8.6977746355586971E-2</v>
      </c>
      <c r="U16" s="204"/>
    </row>
    <row r="17" spans="3:29" ht="12" customHeight="1" x14ac:dyDescent="0.25">
      <c r="C17" s="108" t="s">
        <v>40</v>
      </c>
      <c r="D17" s="107">
        <v>1104</v>
      </c>
      <c r="E17" s="107">
        <v>1178</v>
      </c>
      <c r="F17" s="107">
        <v>1439</v>
      </c>
      <c r="G17" s="107">
        <v>1713</v>
      </c>
      <c r="H17" s="107">
        <v>1865</v>
      </c>
      <c r="I17" s="107">
        <v>1947</v>
      </c>
      <c r="J17" s="107">
        <v>2011</v>
      </c>
      <c r="K17" s="107">
        <v>2092</v>
      </c>
      <c r="L17" s="107">
        <v>2251</v>
      </c>
      <c r="M17" s="107">
        <v>2561</v>
      </c>
      <c r="N17" s="107">
        <v>2924</v>
      </c>
      <c r="O17" s="107">
        <v>3271</v>
      </c>
      <c r="P17" s="107">
        <v>3630</v>
      </c>
      <c r="Q17" s="107">
        <v>3984</v>
      </c>
      <c r="R17" s="107">
        <v>4244</v>
      </c>
      <c r="S17" s="107">
        <v>4333</v>
      </c>
      <c r="T17" s="203">
        <f t="shared" ref="T17" ca="1" si="4">#REF!/T$16</f>
        <v>7.2938760394572935E-2</v>
      </c>
      <c r="U17" s="204"/>
    </row>
    <row r="18" spans="3:29" ht="12" customHeight="1" x14ac:dyDescent="0.25">
      <c r="C18" s="108" t="s">
        <v>41</v>
      </c>
      <c r="D18" s="107">
        <v>666</v>
      </c>
      <c r="E18" s="107">
        <v>778</v>
      </c>
      <c r="F18" s="107">
        <v>916</v>
      </c>
      <c r="G18" s="107">
        <v>1176</v>
      </c>
      <c r="H18" s="107">
        <v>1388</v>
      </c>
      <c r="I18" s="107">
        <v>1472</v>
      </c>
      <c r="J18" s="107">
        <v>1522</v>
      </c>
      <c r="K18" s="107">
        <v>1584</v>
      </c>
      <c r="L18" s="107">
        <v>1744</v>
      </c>
      <c r="M18" s="107">
        <v>1972</v>
      </c>
      <c r="N18" s="107">
        <v>2224</v>
      </c>
      <c r="O18" s="107">
        <v>2536</v>
      </c>
      <c r="P18" s="107">
        <v>2966</v>
      </c>
      <c r="Q18" s="107">
        <v>3621</v>
      </c>
      <c r="R18" s="107">
        <v>4043</v>
      </c>
      <c r="S18" s="107">
        <v>4105</v>
      </c>
      <c r="T18" s="203">
        <f t="shared" ref="T18" ca="1" si="5">#REF!/T$16</f>
        <v>6.9100764232569098E-2</v>
      </c>
      <c r="U18" s="204"/>
    </row>
    <row r="19" spans="3:29" ht="12" customHeight="1" x14ac:dyDescent="0.25">
      <c r="C19" s="108" t="s">
        <v>42</v>
      </c>
      <c r="D19" s="107">
        <v>969</v>
      </c>
      <c r="E19" s="107">
        <v>1054</v>
      </c>
      <c r="F19" s="107">
        <v>1292</v>
      </c>
      <c r="G19" s="107">
        <v>1545</v>
      </c>
      <c r="H19" s="107">
        <v>1667</v>
      </c>
      <c r="I19" s="107">
        <v>1783</v>
      </c>
      <c r="J19" s="107">
        <v>1850</v>
      </c>
      <c r="K19" s="107">
        <v>1893</v>
      </c>
      <c r="L19" s="107">
        <v>2031</v>
      </c>
      <c r="M19" s="107">
        <v>2389</v>
      </c>
      <c r="N19" s="107">
        <v>2701</v>
      </c>
      <c r="O19" s="107">
        <v>3090</v>
      </c>
      <c r="P19" s="107">
        <v>3332</v>
      </c>
      <c r="Q19" s="107">
        <v>3641</v>
      </c>
      <c r="R19" s="107">
        <v>3932</v>
      </c>
      <c r="S19" s="107">
        <v>4102</v>
      </c>
      <c r="T19" s="203">
        <f t="shared" ref="T19" ca="1" si="6">#REF!/T$16</f>
        <v>6.9050264283069054E-2</v>
      </c>
      <c r="U19" s="204"/>
    </row>
    <row r="20" spans="3:29" ht="12" customHeight="1" x14ac:dyDescent="0.25">
      <c r="C20" s="108" t="s">
        <v>43</v>
      </c>
      <c r="D20" s="107">
        <v>796</v>
      </c>
      <c r="E20" s="107">
        <v>836</v>
      </c>
      <c r="F20" s="107">
        <v>1008</v>
      </c>
      <c r="G20" s="107">
        <v>1233</v>
      </c>
      <c r="H20" s="107">
        <v>1296</v>
      </c>
      <c r="I20" s="107">
        <v>1385</v>
      </c>
      <c r="J20" s="107">
        <v>1415</v>
      </c>
      <c r="K20" s="107">
        <v>1444</v>
      </c>
      <c r="L20" s="107">
        <v>1606</v>
      </c>
      <c r="M20" s="107">
        <v>1803</v>
      </c>
      <c r="N20" s="107">
        <v>2046</v>
      </c>
      <c r="O20" s="107">
        <v>2326</v>
      </c>
      <c r="P20" s="107">
        <v>2654</v>
      </c>
      <c r="Q20" s="107">
        <v>3017</v>
      </c>
      <c r="R20" s="107">
        <v>3404</v>
      </c>
      <c r="S20" s="107">
        <v>3480</v>
      </c>
      <c r="T20" s="203">
        <f t="shared" ref="T20" ca="1" si="7">#REF!/T$16</f>
        <v>5.8579941420058582E-2</v>
      </c>
      <c r="U20" s="204"/>
    </row>
    <row r="21" spans="3:29" ht="12" customHeight="1" x14ac:dyDescent="0.25">
      <c r="C21" s="108" t="s">
        <v>44</v>
      </c>
      <c r="D21" s="107">
        <v>539</v>
      </c>
      <c r="E21" s="107">
        <v>580</v>
      </c>
      <c r="F21" s="107">
        <v>697</v>
      </c>
      <c r="G21" s="107">
        <v>895</v>
      </c>
      <c r="H21" s="107">
        <v>980</v>
      </c>
      <c r="I21" s="107">
        <v>1037</v>
      </c>
      <c r="J21" s="107">
        <v>1065</v>
      </c>
      <c r="K21" s="107">
        <v>1102</v>
      </c>
      <c r="L21" s="107">
        <v>1211</v>
      </c>
      <c r="M21" s="107">
        <v>1398</v>
      </c>
      <c r="N21" s="107">
        <v>1599</v>
      </c>
      <c r="O21" s="107">
        <v>1792</v>
      </c>
      <c r="P21" s="107">
        <v>1998</v>
      </c>
      <c r="Q21" s="107">
        <v>2185</v>
      </c>
      <c r="R21" s="107">
        <v>2340</v>
      </c>
      <c r="S21" s="107">
        <v>2361</v>
      </c>
      <c r="T21" s="203">
        <f t="shared" ref="T21" ca="1" si="8">#REF!/T$16</f>
        <v>3.9743460256539742E-2</v>
      </c>
      <c r="U21" s="204"/>
    </row>
    <row r="22" spans="3:29" ht="12" customHeight="1" x14ac:dyDescent="0.25">
      <c r="C22" s="108" t="s">
        <v>45</v>
      </c>
      <c r="D22" s="107">
        <v>400</v>
      </c>
      <c r="E22" s="107">
        <v>415</v>
      </c>
      <c r="F22" s="107">
        <v>527</v>
      </c>
      <c r="G22" s="107">
        <v>659</v>
      </c>
      <c r="H22" s="107">
        <v>738</v>
      </c>
      <c r="I22" s="107">
        <v>764</v>
      </c>
      <c r="J22" s="107">
        <v>811</v>
      </c>
      <c r="K22" s="107">
        <v>844</v>
      </c>
      <c r="L22" s="107">
        <v>945</v>
      </c>
      <c r="M22" s="107">
        <v>971</v>
      </c>
      <c r="N22" s="107">
        <v>1068</v>
      </c>
      <c r="O22" s="107">
        <v>1262</v>
      </c>
      <c r="P22" s="107">
        <v>1451</v>
      </c>
      <c r="Q22" s="107">
        <v>1709</v>
      </c>
      <c r="R22" s="107">
        <v>1912</v>
      </c>
      <c r="S22" s="107">
        <v>2001</v>
      </c>
      <c r="T22" s="203">
        <f t="shared" ref="T22" ca="1" si="9">#REF!/T$16</f>
        <v>3.3683466316533683E-2</v>
      </c>
      <c r="U22" s="204"/>
    </row>
    <row r="23" spans="3:29" s="41" customFormat="1" ht="12" customHeight="1" x14ac:dyDescent="0.25">
      <c r="C23" s="108" t="s">
        <v>46</v>
      </c>
      <c r="D23" s="107">
        <v>265</v>
      </c>
      <c r="E23" s="107">
        <v>269</v>
      </c>
      <c r="F23" s="107">
        <v>321</v>
      </c>
      <c r="G23" s="107">
        <v>409</v>
      </c>
      <c r="H23" s="107">
        <v>468</v>
      </c>
      <c r="I23" s="107">
        <v>509</v>
      </c>
      <c r="J23" s="107">
        <v>534</v>
      </c>
      <c r="K23" s="107">
        <v>555</v>
      </c>
      <c r="L23" s="107">
        <v>612</v>
      </c>
      <c r="M23" s="107">
        <v>725</v>
      </c>
      <c r="N23" s="107">
        <v>874</v>
      </c>
      <c r="O23" s="107">
        <v>997</v>
      </c>
      <c r="P23" s="107">
        <v>1186</v>
      </c>
      <c r="Q23" s="107">
        <v>1342</v>
      </c>
      <c r="R23" s="107">
        <v>1462</v>
      </c>
      <c r="S23" s="107">
        <v>1465</v>
      </c>
      <c r="T23" s="203">
        <f t="shared" ref="T23" ca="1" si="10">#REF!/T$16</f>
        <v>2.466080867252466E-2</v>
      </c>
      <c r="U23" s="204"/>
    </row>
    <row r="24" spans="3:29" ht="12" customHeight="1" x14ac:dyDescent="0.25">
      <c r="C24" s="108" t="s">
        <v>47</v>
      </c>
      <c r="D24" s="107">
        <v>85</v>
      </c>
      <c r="E24" s="107">
        <v>86</v>
      </c>
      <c r="F24" s="107">
        <v>120</v>
      </c>
      <c r="G24" s="107">
        <v>168</v>
      </c>
      <c r="H24" s="107">
        <v>208</v>
      </c>
      <c r="I24" s="107">
        <v>220</v>
      </c>
      <c r="J24" s="107">
        <v>198</v>
      </c>
      <c r="K24" s="107">
        <v>211</v>
      </c>
      <c r="L24" s="107">
        <v>230</v>
      </c>
      <c r="M24" s="107">
        <v>269</v>
      </c>
      <c r="N24" s="107">
        <v>329</v>
      </c>
      <c r="O24" s="107">
        <v>410</v>
      </c>
      <c r="P24" s="107">
        <v>506</v>
      </c>
      <c r="Q24" s="107">
        <v>593</v>
      </c>
      <c r="R24" s="107">
        <v>647</v>
      </c>
      <c r="S24" s="107">
        <v>675</v>
      </c>
      <c r="T24" s="203">
        <f t="shared" ref="T24" ca="1" si="11">#REF!/T$16</f>
        <v>1.1362488637511362E-2</v>
      </c>
      <c r="U24" s="204"/>
      <c r="V24" s="6"/>
    </row>
    <row r="25" spans="3:29" ht="12" customHeight="1" x14ac:dyDescent="0.25">
      <c r="C25" s="108" t="s">
        <v>48</v>
      </c>
      <c r="D25" s="107">
        <v>131</v>
      </c>
      <c r="E25" s="107">
        <v>152</v>
      </c>
      <c r="F25" s="107">
        <v>181</v>
      </c>
      <c r="G25" s="107">
        <v>216</v>
      </c>
      <c r="H25" s="107">
        <v>252</v>
      </c>
      <c r="I25" s="107">
        <v>264</v>
      </c>
      <c r="J25" s="107">
        <v>286</v>
      </c>
      <c r="K25" s="107">
        <v>287</v>
      </c>
      <c r="L25" s="107">
        <v>292</v>
      </c>
      <c r="M25" s="107">
        <v>325</v>
      </c>
      <c r="N25" s="107">
        <v>396</v>
      </c>
      <c r="O25" s="107">
        <v>457</v>
      </c>
      <c r="P25" s="107">
        <v>528</v>
      </c>
      <c r="Q25" s="107">
        <v>557</v>
      </c>
      <c r="R25" s="107">
        <v>597</v>
      </c>
      <c r="S25" s="107">
        <v>599</v>
      </c>
      <c r="T25" s="203">
        <f t="shared" ref="T25" ca="1" si="12">#REF!/T$16</f>
        <v>1.0083156583510083E-2</v>
      </c>
      <c r="U25" s="204"/>
      <c r="V25" s="105"/>
      <c r="W25" s="105"/>
      <c r="X25" s="105"/>
      <c r="Y25" s="105"/>
      <c r="Z25" s="105"/>
      <c r="AA25" s="105"/>
      <c r="AB25" s="105"/>
      <c r="AC25" s="105"/>
    </row>
    <row r="26" spans="3:29" ht="12" customHeight="1" x14ac:dyDescent="0.25">
      <c r="C26" s="111" t="s">
        <v>50</v>
      </c>
      <c r="D26" s="112">
        <v>11895</v>
      </c>
      <c r="E26" s="112">
        <v>13095</v>
      </c>
      <c r="F26" s="112">
        <v>16293</v>
      </c>
      <c r="G26" s="112">
        <v>20497</v>
      </c>
      <c r="H26" s="112">
        <v>22775</v>
      </c>
      <c r="I26" s="112">
        <v>24308</v>
      </c>
      <c r="J26" s="112">
        <v>25197</v>
      </c>
      <c r="K26" s="112">
        <v>26176</v>
      </c>
      <c r="L26" s="112">
        <v>28515</v>
      </c>
      <c r="M26" s="112">
        <v>32094</v>
      </c>
      <c r="N26" s="112">
        <v>36257</v>
      </c>
      <c r="O26" s="112">
        <v>41094</v>
      </c>
      <c r="P26" s="112">
        <v>46376</v>
      </c>
      <c r="Q26" s="112">
        <v>52304</v>
      </c>
      <c r="R26" s="112">
        <v>57403</v>
      </c>
      <c r="S26" s="112">
        <v>59406</v>
      </c>
      <c r="T26" s="207">
        <f t="shared" ref="T26" ca="1" si="13">#REF!/T$16</f>
        <v>1</v>
      </c>
      <c r="U26" s="200"/>
      <c r="V26" s="105"/>
      <c r="W26" s="105"/>
      <c r="X26" s="105"/>
      <c r="Y26" s="105"/>
      <c r="Z26" s="105"/>
      <c r="AA26" s="105"/>
      <c r="AB26" s="105"/>
      <c r="AC26" s="105"/>
    </row>
    <row r="27" spans="3:29" ht="12" customHeight="1" x14ac:dyDescent="0.25">
      <c r="C27" s="103"/>
      <c r="D27" s="104"/>
      <c r="E27" s="104"/>
      <c r="F27" s="104"/>
      <c r="G27" s="104"/>
      <c r="H27" s="104"/>
      <c r="I27" s="104"/>
      <c r="J27" s="104"/>
      <c r="K27" s="104"/>
      <c r="L27" s="105"/>
      <c r="M27" s="105"/>
      <c r="N27" s="105"/>
      <c r="O27" s="105"/>
      <c r="P27" s="105"/>
      <c r="Q27" s="105"/>
      <c r="R27" s="105"/>
      <c r="S27" s="105"/>
      <c r="T27" s="105"/>
      <c r="U27" s="105"/>
      <c r="V27" s="105"/>
      <c r="W27" s="105"/>
      <c r="X27" s="105"/>
      <c r="Y27" s="105"/>
      <c r="Z27" s="105"/>
      <c r="AA27" s="105"/>
      <c r="AB27" s="105"/>
      <c r="AC27" s="105"/>
    </row>
    <row r="28" spans="3:29" ht="12" customHeight="1" x14ac:dyDescent="0.25">
      <c r="C28" s="103"/>
      <c r="D28" s="104"/>
      <c r="E28" s="104"/>
      <c r="F28" s="104"/>
      <c r="G28" s="104"/>
      <c r="H28" s="104"/>
      <c r="I28" s="104"/>
      <c r="J28" s="104"/>
      <c r="K28" s="104"/>
      <c r="L28" s="105"/>
      <c r="M28" s="105"/>
      <c r="N28" s="105"/>
      <c r="O28" s="105"/>
      <c r="P28" s="105"/>
      <c r="Q28" s="105"/>
      <c r="R28" s="105"/>
      <c r="S28" s="105"/>
      <c r="T28" s="105"/>
      <c r="U28" s="105"/>
      <c r="V28" s="105"/>
      <c r="W28" s="105"/>
      <c r="X28" s="105"/>
      <c r="Y28" s="105"/>
      <c r="Z28" s="105"/>
      <c r="AA28" s="105"/>
      <c r="AB28" s="105"/>
      <c r="AC28" s="105"/>
    </row>
    <row r="29" spans="3:29" ht="12" customHeight="1" x14ac:dyDescent="0.25">
      <c r="C29" s="103"/>
      <c r="D29" s="104"/>
      <c r="E29" s="104"/>
      <c r="F29" s="104"/>
      <c r="G29" s="104"/>
      <c r="H29" s="104"/>
      <c r="I29" s="104"/>
      <c r="J29" s="104"/>
      <c r="K29" s="104"/>
      <c r="L29" s="105"/>
      <c r="M29" s="105"/>
      <c r="N29" s="105"/>
      <c r="O29" s="105"/>
      <c r="P29" s="105"/>
      <c r="Q29" s="105"/>
      <c r="R29" s="105"/>
      <c r="S29" s="105"/>
      <c r="T29" s="105"/>
      <c r="U29" s="105"/>
      <c r="V29" s="105"/>
      <c r="W29" s="105"/>
      <c r="X29" s="105"/>
      <c r="Y29" s="105"/>
      <c r="Z29" s="105"/>
      <c r="AA29" s="105"/>
      <c r="AB29" s="105"/>
      <c r="AC29" s="105"/>
    </row>
    <row r="30" spans="3:29" ht="12.75" customHeight="1" x14ac:dyDescent="0.25">
      <c r="D30" s="19"/>
      <c r="E30" s="18"/>
      <c r="F30" s="18"/>
      <c r="G30" s="18"/>
      <c r="H30" s="18"/>
      <c r="I30" s="18"/>
      <c r="J30" s="18"/>
      <c r="K30" s="18"/>
      <c r="L30" s="18"/>
      <c r="M30" s="18"/>
      <c r="N30" s="18"/>
      <c r="O30" s="18"/>
      <c r="P30" s="18"/>
      <c r="Q30" s="18"/>
      <c r="R30" s="18"/>
      <c r="S30" s="19"/>
      <c r="T30" s="6"/>
      <c r="U30" s="6"/>
      <c r="V30" s="6"/>
      <c r="W30" s="32"/>
      <c r="X30" s="32"/>
    </row>
    <row r="31" spans="3:29" ht="12.75" customHeight="1" x14ac:dyDescent="0.25">
      <c r="D31" s="19"/>
      <c r="E31" s="18"/>
      <c r="F31" s="18"/>
      <c r="G31" s="18"/>
      <c r="H31" s="18"/>
      <c r="I31" s="18"/>
      <c r="J31" s="18"/>
      <c r="K31" s="18"/>
      <c r="L31" s="18"/>
      <c r="M31" s="18"/>
      <c r="N31" s="18"/>
      <c r="O31" s="18"/>
      <c r="P31" s="18"/>
      <c r="Q31" s="18"/>
      <c r="R31" s="18"/>
      <c r="S31" s="19"/>
      <c r="T31" s="6"/>
      <c r="U31" s="6"/>
      <c r="V31" s="6"/>
      <c r="W31" s="32"/>
      <c r="X31" s="32"/>
    </row>
    <row r="32" spans="3:29" ht="23.25" customHeight="1" x14ac:dyDescent="0.25">
      <c r="C32" s="19"/>
      <c r="D32" s="19"/>
      <c r="E32" s="18"/>
      <c r="F32" s="18"/>
      <c r="G32" s="18"/>
      <c r="H32" s="18"/>
      <c r="I32" s="18"/>
      <c r="J32" s="18"/>
      <c r="K32" s="18"/>
      <c r="L32" s="18"/>
      <c r="M32" s="18"/>
      <c r="N32" s="18"/>
      <c r="O32" s="18"/>
      <c r="P32" s="18"/>
      <c r="Q32" s="18"/>
      <c r="R32" s="18"/>
      <c r="T32" s="6"/>
      <c r="U32" s="6"/>
      <c r="V32" s="6"/>
    </row>
    <row r="33" spans="3:42" ht="12.75" customHeight="1" x14ac:dyDescent="0.25">
      <c r="T33" s="6"/>
      <c r="U33" s="6"/>
      <c r="V33" s="6"/>
    </row>
    <row r="34" spans="3:42" ht="12.75" customHeight="1" x14ac:dyDescent="0.25">
      <c r="T34" s="6"/>
      <c r="U34" s="6"/>
      <c r="V34" s="6"/>
    </row>
    <row r="35" spans="3:42" ht="12.75" customHeight="1" x14ac:dyDescent="0.25">
      <c r="T35" s="6"/>
      <c r="U35" s="6"/>
      <c r="V35" s="6"/>
    </row>
    <row r="36" spans="3:42" ht="12.75" customHeight="1" x14ac:dyDescent="0.25">
      <c r="T36" s="6"/>
      <c r="U36" s="6"/>
      <c r="V36" s="6"/>
    </row>
    <row r="37" spans="3:42" ht="12.75" customHeight="1" x14ac:dyDescent="0.25">
      <c r="T37" s="6"/>
      <c r="U37" s="6"/>
      <c r="V37" s="6"/>
    </row>
    <row r="38" spans="3:42" ht="12.75" customHeight="1" x14ac:dyDescent="0.25">
      <c r="T38" s="6"/>
      <c r="U38" s="6"/>
      <c r="V38" s="6"/>
    </row>
    <row r="39" spans="3:42" ht="12.75" customHeight="1" x14ac:dyDescent="0.25"/>
    <row r="40" spans="3:42" ht="12.75" customHeight="1" x14ac:dyDescent="0.25"/>
    <row r="41" spans="3:42" ht="12.75" customHeight="1" x14ac:dyDescent="0.25"/>
    <row r="42" spans="3:42" ht="12.75" customHeight="1" x14ac:dyDescent="0.25">
      <c r="T42" s="9"/>
      <c r="U42" s="9"/>
      <c r="V42" s="39"/>
    </row>
    <row r="43" spans="3:42" ht="12.75" customHeight="1" x14ac:dyDescent="0.25">
      <c r="T43" s="9"/>
      <c r="U43" s="9"/>
      <c r="V43" s="40"/>
    </row>
    <row r="44" spans="3:42" ht="12.75" customHeight="1" x14ac:dyDescent="0.25">
      <c r="E44" s="42"/>
      <c r="F44" s="42"/>
      <c r="G44" s="42"/>
      <c r="H44" s="42"/>
      <c r="I44" s="42"/>
      <c r="J44" s="42"/>
      <c r="K44" s="42"/>
      <c r="L44" s="42"/>
      <c r="M44" s="42"/>
      <c r="N44" s="42"/>
      <c r="O44" s="42"/>
      <c r="P44" s="42"/>
      <c r="Q44" s="42"/>
      <c r="R44" s="42"/>
      <c r="S44" s="42"/>
      <c r="T44" s="43"/>
      <c r="U44" s="9"/>
      <c r="V44" s="40"/>
    </row>
    <row r="45" spans="3:42" ht="18" customHeight="1" x14ac:dyDescent="0.25">
      <c r="C45" s="127" t="s">
        <v>32</v>
      </c>
      <c r="E45" s="42"/>
      <c r="F45" s="42"/>
      <c r="G45" s="42"/>
      <c r="H45" s="42"/>
      <c r="I45" s="42"/>
      <c r="J45" s="42"/>
      <c r="K45" s="42"/>
      <c r="L45" s="42"/>
      <c r="M45" s="42"/>
      <c r="N45" s="42"/>
      <c r="O45" s="42"/>
      <c r="P45" s="42"/>
      <c r="Q45" s="42"/>
      <c r="R45" s="42"/>
      <c r="S45" s="42"/>
      <c r="T45" s="43"/>
      <c r="U45" s="9"/>
      <c r="V45" s="40"/>
    </row>
    <row r="46" spans="3:42" ht="13.2" x14ac:dyDescent="0.25">
      <c r="S46" s="9"/>
      <c r="T46" s="9"/>
      <c r="U46" s="40"/>
      <c r="V46" s="6"/>
    </row>
    <row r="47" spans="3:42" s="126" customFormat="1" ht="12" customHeight="1" x14ac:dyDescent="0.25">
      <c r="C47" s="132"/>
      <c r="D47" s="134">
        <v>2007</v>
      </c>
      <c r="E47" s="195">
        <v>2008</v>
      </c>
      <c r="F47" s="196"/>
      <c r="G47" s="195">
        <v>2009</v>
      </c>
      <c r="H47" s="196"/>
      <c r="I47" s="195">
        <v>2010</v>
      </c>
      <c r="J47" s="196"/>
      <c r="K47" s="195">
        <v>2011</v>
      </c>
      <c r="L47" s="196"/>
      <c r="M47" s="195">
        <v>2012</v>
      </c>
      <c r="N47" s="196"/>
      <c r="O47" s="195">
        <v>2013</v>
      </c>
      <c r="P47" s="196"/>
      <c r="Q47" s="195">
        <v>2014</v>
      </c>
      <c r="R47" s="196"/>
      <c r="S47" s="195">
        <v>2015</v>
      </c>
      <c r="T47" s="196"/>
      <c r="U47" s="195">
        <v>2016</v>
      </c>
      <c r="V47" s="196"/>
      <c r="W47" s="195">
        <v>2017</v>
      </c>
      <c r="X47" s="196"/>
      <c r="Y47" s="195">
        <v>2018</v>
      </c>
      <c r="Z47" s="196"/>
      <c r="AA47" s="195">
        <v>2019</v>
      </c>
      <c r="AB47" s="196"/>
      <c r="AC47" s="195">
        <v>2020</v>
      </c>
      <c r="AD47" s="196"/>
      <c r="AE47" s="195">
        <v>2021</v>
      </c>
      <c r="AF47" s="196"/>
      <c r="AG47" s="195">
        <v>2022</v>
      </c>
      <c r="AH47" s="196"/>
    </row>
    <row r="48" spans="3:42" s="125" customFormat="1" ht="21" customHeight="1" x14ac:dyDescent="0.25">
      <c r="C48" s="133"/>
      <c r="D48" s="135" t="s">
        <v>53</v>
      </c>
      <c r="E48" s="135" t="s">
        <v>53</v>
      </c>
      <c r="F48" s="136" t="s">
        <v>51</v>
      </c>
      <c r="G48" s="135" t="s">
        <v>53</v>
      </c>
      <c r="H48" s="136" t="s">
        <v>51</v>
      </c>
      <c r="I48" s="135" t="s">
        <v>53</v>
      </c>
      <c r="J48" s="136" t="s">
        <v>51</v>
      </c>
      <c r="K48" s="135" t="s">
        <v>53</v>
      </c>
      <c r="L48" s="136" t="s">
        <v>51</v>
      </c>
      <c r="M48" s="135" t="s">
        <v>53</v>
      </c>
      <c r="N48" s="136" t="s">
        <v>51</v>
      </c>
      <c r="O48" s="135" t="s">
        <v>53</v>
      </c>
      <c r="P48" s="136" t="s">
        <v>51</v>
      </c>
      <c r="Q48" s="135" t="s">
        <v>53</v>
      </c>
      <c r="R48" s="136" t="s">
        <v>51</v>
      </c>
      <c r="S48" s="135" t="s">
        <v>53</v>
      </c>
      <c r="T48" s="136" t="s">
        <v>51</v>
      </c>
      <c r="U48" s="135" t="s">
        <v>53</v>
      </c>
      <c r="V48" s="136" t="s">
        <v>51</v>
      </c>
      <c r="W48" s="135" t="s">
        <v>53</v>
      </c>
      <c r="X48" s="136" t="s">
        <v>51</v>
      </c>
      <c r="Y48" s="135" t="s">
        <v>53</v>
      </c>
      <c r="Z48" s="136" t="s">
        <v>51</v>
      </c>
      <c r="AA48" s="135" t="s">
        <v>53</v>
      </c>
      <c r="AB48" s="136" t="s">
        <v>51</v>
      </c>
      <c r="AC48" s="135" t="s">
        <v>53</v>
      </c>
      <c r="AD48" s="136" t="s">
        <v>51</v>
      </c>
      <c r="AE48" s="135" t="s">
        <v>53</v>
      </c>
      <c r="AF48" s="136" t="s">
        <v>51</v>
      </c>
      <c r="AG48" s="135" t="s">
        <v>53</v>
      </c>
      <c r="AH48" s="136" t="s">
        <v>51</v>
      </c>
      <c r="AI48" s="123"/>
      <c r="AJ48" s="124"/>
      <c r="AK48" s="123"/>
      <c r="AL48" s="123"/>
      <c r="AM48" s="124"/>
      <c r="AN48" s="123"/>
      <c r="AO48" s="123"/>
      <c r="AP48" s="124"/>
    </row>
    <row r="49" spans="3:44" ht="12" customHeight="1" x14ac:dyDescent="0.2">
      <c r="C49" s="128" t="s">
        <v>5</v>
      </c>
      <c r="D49" s="108">
        <v>154</v>
      </c>
      <c r="E49" s="108">
        <v>165</v>
      </c>
      <c r="F49" s="129">
        <f t="shared" ref="F49:F62" si="14">(E49-D49)/D49*100</f>
        <v>7.1428571428571423</v>
      </c>
      <c r="G49" s="108">
        <v>204</v>
      </c>
      <c r="H49" s="129">
        <f t="shared" ref="H49:H62" si="15">(G49-E49)/E49*100</f>
        <v>23.636363636363637</v>
      </c>
      <c r="I49" s="108">
        <v>283</v>
      </c>
      <c r="J49" s="129">
        <f t="shared" ref="J49:J62" si="16">(I49-G49)/G49*100</f>
        <v>38.725490196078432</v>
      </c>
      <c r="K49" s="108">
        <v>307</v>
      </c>
      <c r="L49" s="129">
        <f t="shared" ref="L49:L62" si="17">(K49-I49)/I49*100</f>
        <v>8.4805653710247348</v>
      </c>
      <c r="M49" s="108">
        <v>322</v>
      </c>
      <c r="N49" s="129">
        <f t="shared" ref="N49:N62" si="18">(M49-K49)/K49*100</f>
        <v>4.8859934853420199</v>
      </c>
      <c r="O49" s="108">
        <v>333</v>
      </c>
      <c r="P49" s="129">
        <f t="shared" ref="P49:P62" si="19">(O49-M49)/M49*100</f>
        <v>3.4161490683229814</v>
      </c>
      <c r="Q49" s="108">
        <v>341</v>
      </c>
      <c r="R49" s="129">
        <f t="shared" ref="R49:R62" si="20">(Q49-O49)/O49*100</f>
        <v>2.4024024024024024</v>
      </c>
      <c r="S49" s="108">
        <v>387</v>
      </c>
      <c r="T49" s="129">
        <f t="shared" ref="T49:T62" si="21">(S49-Q49)/Q49*100</f>
        <v>13.48973607038123</v>
      </c>
      <c r="U49" s="108">
        <v>426</v>
      </c>
      <c r="V49" s="129">
        <f t="shared" ref="V49:V62" si="22">(U49-S49)/S49*100</f>
        <v>10.077519379844961</v>
      </c>
      <c r="W49" s="108">
        <v>466</v>
      </c>
      <c r="X49" s="129">
        <f t="shared" ref="X49:X62" si="23">(W49-U49)/U49*100</f>
        <v>9.3896713615023462</v>
      </c>
      <c r="Y49" s="108">
        <v>510</v>
      </c>
      <c r="Z49" s="129">
        <f t="shared" ref="Z49:Z62" si="24">(Y49-W49)/W49*100</f>
        <v>9.4420600858369106</v>
      </c>
      <c r="AA49" s="108">
        <v>570</v>
      </c>
      <c r="AB49" s="129">
        <f t="shared" ref="AB49:AB62" si="25">(AA49-Y49)/Y49*100</f>
        <v>11.76470588235294</v>
      </c>
      <c r="AC49" s="108">
        <v>640</v>
      </c>
      <c r="AD49" s="129">
        <f t="shared" ref="AD49:AD62" si="26">(AC49-AA49)/AA49*100</f>
        <v>12.280701754385964</v>
      </c>
      <c r="AE49" s="108">
        <v>702</v>
      </c>
      <c r="AF49" s="129">
        <f t="shared" ref="AF49:AF62" si="27">(AE49-AC49)/AC49*100</f>
        <v>9.6875</v>
      </c>
      <c r="AG49" s="108">
        <v>769</v>
      </c>
      <c r="AH49" s="129">
        <f t="shared" ref="AH49:AH62" si="28">(AG49-AE49)/AE49*100</f>
        <v>9.5441595441595446</v>
      </c>
      <c r="AI49" s="118"/>
      <c r="AJ49" s="117"/>
      <c r="AK49" s="118"/>
      <c r="AL49" s="118"/>
      <c r="AM49" s="117"/>
      <c r="AN49" s="118"/>
      <c r="AO49" s="118"/>
      <c r="AP49" s="8"/>
      <c r="AQ49" s="100"/>
      <c r="AR49" s="100"/>
    </row>
    <row r="50" spans="3:44" ht="12" customHeight="1" x14ac:dyDescent="0.2">
      <c r="C50" s="128" t="s">
        <v>13</v>
      </c>
      <c r="D50" s="108">
        <v>227</v>
      </c>
      <c r="E50" s="108">
        <v>262</v>
      </c>
      <c r="F50" s="129">
        <f t="shared" si="14"/>
        <v>15.418502202643172</v>
      </c>
      <c r="G50" s="108">
        <v>322</v>
      </c>
      <c r="H50" s="129">
        <f t="shared" si="15"/>
        <v>22.900763358778626</v>
      </c>
      <c r="I50" s="108">
        <v>430</v>
      </c>
      <c r="J50" s="129">
        <f t="shared" si="16"/>
        <v>33.540372670807457</v>
      </c>
      <c r="K50" s="108">
        <v>479</v>
      </c>
      <c r="L50" s="129">
        <f t="shared" si="17"/>
        <v>11.395348837209303</v>
      </c>
      <c r="M50" s="108">
        <v>517</v>
      </c>
      <c r="N50" s="129">
        <f t="shared" si="18"/>
        <v>7.9331941544885183</v>
      </c>
      <c r="O50" s="108">
        <v>555</v>
      </c>
      <c r="P50" s="129">
        <f t="shared" si="19"/>
        <v>7.3500967117988401</v>
      </c>
      <c r="Q50" s="108">
        <v>574</v>
      </c>
      <c r="R50" s="129">
        <f t="shared" si="20"/>
        <v>3.4234234234234231</v>
      </c>
      <c r="S50" s="108">
        <v>621</v>
      </c>
      <c r="T50" s="129">
        <f t="shared" si="21"/>
        <v>8.1881533101045285</v>
      </c>
      <c r="U50" s="108">
        <v>688</v>
      </c>
      <c r="V50" s="129">
        <f t="shared" si="22"/>
        <v>10.789049919484702</v>
      </c>
      <c r="W50" s="108">
        <v>770</v>
      </c>
      <c r="X50" s="129">
        <f t="shared" si="23"/>
        <v>11.918604651162791</v>
      </c>
      <c r="Y50" s="108">
        <v>907</v>
      </c>
      <c r="Z50" s="129">
        <f t="shared" si="24"/>
        <v>17.792207792207794</v>
      </c>
      <c r="AA50" s="108">
        <v>1061</v>
      </c>
      <c r="AB50" s="129">
        <f t="shared" si="25"/>
        <v>16.979051819184125</v>
      </c>
      <c r="AC50" s="108">
        <v>1237</v>
      </c>
      <c r="AD50" s="129">
        <f t="shared" si="26"/>
        <v>16.588124410933084</v>
      </c>
      <c r="AE50" s="108">
        <v>1399</v>
      </c>
      <c r="AF50" s="129">
        <f t="shared" si="27"/>
        <v>13.096200485044463</v>
      </c>
      <c r="AG50" s="108">
        <v>1475</v>
      </c>
      <c r="AH50" s="129">
        <f t="shared" si="28"/>
        <v>5.432451751250893</v>
      </c>
      <c r="AI50" s="121"/>
      <c r="AJ50" s="119"/>
      <c r="AK50" s="120"/>
      <c r="AL50" s="121"/>
      <c r="AM50" s="119"/>
      <c r="AN50" s="120"/>
      <c r="AO50" s="121"/>
      <c r="AP50" s="122"/>
      <c r="AQ50" s="99"/>
      <c r="AR50" s="102"/>
    </row>
    <row r="51" spans="3:44" ht="12" customHeight="1" x14ac:dyDescent="0.2">
      <c r="C51" s="128" t="s">
        <v>6</v>
      </c>
      <c r="D51" s="108">
        <v>233</v>
      </c>
      <c r="E51" s="108">
        <v>266</v>
      </c>
      <c r="F51" s="129">
        <f t="shared" si="14"/>
        <v>14.163090128755366</v>
      </c>
      <c r="G51" s="108">
        <v>325</v>
      </c>
      <c r="H51" s="129">
        <f t="shared" si="15"/>
        <v>22.180451127819548</v>
      </c>
      <c r="I51" s="108">
        <v>407</v>
      </c>
      <c r="J51" s="129">
        <f t="shared" si="16"/>
        <v>25.23076923076923</v>
      </c>
      <c r="K51" s="108">
        <v>430</v>
      </c>
      <c r="L51" s="129">
        <f t="shared" si="17"/>
        <v>5.6511056511056514</v>
      </c>
      <c r="M51" s="108">
        <v>454</v>
      </c>
      <c r="N51" s="129">
        <f t="shared" si="18"/>
        <v>5.5813953488372094</v>
      </c>
      <c r="O51" s="108">
        <v>470</v>
      </c>
      <c r="P51" s="129">
        <f t="shared" si="19"/>
        <v>3.5242290748898681</v>
      </c>
      <c r="Q51" s="108">
        <v>490</v>
      </c>
      <c r="R51" s="129">
        <f t="shared" si="20"/>
        <v>4.2553191489361701</v>
      </c>
      <c r="S51" s="108">
        <v>566</v>
      </c>
      <c r="T51" s="129">
        <f t="shared" si="21"/>
        <v>15.510204081632653</v>
      </c>
      <c r="U51" s="108">
        <v>688</v>
      </c>
      <c r="V51" s="129">
        <f t="shared" si="22"/>
        <v>21.554770318021202</v>
      </c>
      <c r="W51" s="108">
        <v>785</v>
      </c>
      <c r="X51" s="129">
        <f t="shared" si="23"/>
        <v>14.098837209302326</v>
      </c>
      <c r="Y51" s="108">
        <v>849</v>
      </c>
      <c r="Z51" s="129">
        <f t="shared" si="24"/>
        <v>8.1528662420382165</v>
      </c>
      <c r="AA51" s="108">
        <v>913</v>
      </c>
      <c r="AB51" s="129">
        <f t="shared" si="25"/>
        <v>7.5382803297997638</v>
      </c>
      <c r="AC51" s="108">
        <v>981</v>
      </c>
      <c r="AD51" s="129">
        <f t="shared" si="26"/>
        <v>7.4479737130339538</v>
      </c>
      <c r="AE51" s="108">
        <v>1051</v>
      </c>
      <c r="AF51" s="129">
        <f t="shared" si="27"/>
        <v>7.1355759429153922</v>
      </c>
      <c r="AG51" s="108">
        <v>1093</v>
      </c>
      <c r="AH51" s="129">
        <f t="shared" si="28"/>
        <v>3.9961941008563278</v>
      </c>
      <c r="AI51" s="121"/>
      <c r="AJ51" s="119"/>
      <c r="AK51" s="120"/>
      <c r="AL51" s="121"/>
      <c r="AM51" s="119"/>
      <c r="AN51" s="120"/>
      <c r="AO51" s="121"/>
      <c r="AP51" s="122"/>
      <c r="AQ51" s="99"/>
      <c r="AR51" s="102"/>
    </row>
    <row r="52" spans="3:44" ht="12" customHeight="1" x14ac:dyDescent="0.2">
      <c r="C52" s="128" t="s">
        <v>14</v>
      </c>
      <c r="D52" s="108">
        <v>306</v>
      </c>
      <c r="E52" s="108">
        <v>360</v>
      </c>
      <c r="F52" s="129">
        <f t="shared" si="14"/>
        <v>17.647058823529413</v>
      </c>
      <c r="G52" s="108">
        <v>553</v>
      </c>
      <c r="H52" s="129">
        <f t="shared" si="15"/>
        <v>53.611111111111107</v>
      </c>
      <c r="I52" s="108">
        <v>641</v>
      </c>
      <c r="J52" s="129">
        <f t="shared" si="16"/>
        <v>15.913200723327305</v>
      </c>
      <c r="K52" s="108">
        <v>712</v>
      </c>
      <c r="L52" s="129">
        <f t="shared" si="17"/>
        <v>11.076443057722308</v>
      </c>
      <c r="M52" s="108">
        <v>754</v>
      </c>
      <c r="N52" s="129">
        <f t="shared" si="18"/>
        <v>5.8988764044943816</v>
      </c>
      <c r="O52" s="108">
        <v>758</v>
      </c>
      <c r="P52" s="129">
        <f t="shared" si="19"/>
        <v>0.53050397877984079</v>
      </c>
      <c r="Q52" s="108">
        <v>792</v>
      </c>
      <c r="R52" s="129">
        <f t="shared" si="20"/>
        <v>4.4854881266490763</v>
      </c>
      <c r="S52" s="108">
        <v>795</v>
      </c>
      <c r="T52" s="129">
        <f t="shared" si="21"/>
        <v>0.37878787878787878</v>
      </c>
      <c r="U52" s="108">
        <v>819</v>
      </c>
      <c r="V52" s="129">
        <f t="shared" si="22"/>
        <v>3.0188679245283021</v>
      </c>
      <c r="W52" s="108">
        <v>924</v>
      </c>
      <c r="X52" s="129">
        <f t="shared" si="23"/>
        <v>12.820512820512819</v>
      </c>
      <c r="Y52" s="108">
        <v>1041</v>
      </c>
      <c r="Z52" s="129">
        <f t="shared" si="24"/>
        <v>12.662337662337661</v>
      </c>
      <c r="AA52" s="108">
        <v>1186</v>
      </c>
      <c r="AB52" s="129">
        <f t="shared" si="25"/>
        <v>13.928914505283382</v>
      </c>
      <c r="AC52" s="108">
        <v>1418</v>
      </c>
      <c r="AD52" s="129">
        <f t="shared" si="26"/>
        <v>19.561551433389546</v>
      </c>
      <c r="AE52" s="108">
        <v>1564</v>
      </c>
      <c r="AF52" s="129">
        <f t="shared" si="27"/>
        <v>10.296191819464035</v>
      </c>
      <c r="AG52" s="108">
        <v>1625</v>
      </c>
      <c r="AH52" s="129">
        <f t="shared" si="28"/>
        <v>3.9002557544757033</v>
      </c>
      <c r="AI52" s="121"/>
      <c r="AJ52" s="119"/>
      <c r="AK52" s="120"/>
      <c r="AL52" s="121"/>
      <c r="AM52" s="119"/>
      <c r="AN52" s="120"/>
      <c r="AO52" s="121"/>
      <c r="AP52" s="122"/>
      <c r="AQ52" s="99"/>
      <c r="AR52" s="102"/>
    </row>
    <row r="53" spans="3:44" ht="12" customHeight="1" x14ac:dyDescent="0.2">
      <c r="C53" s="128" t="s">
        <v>7</v>
      </c>
      <c r="D53" s="108">
        <v>146</v>
      </c>
      <c r="E53" s="108">
        <v>156</v>
      </c>
      <c r="F53" s="129">
        <f t="shared" si="14"/>
        <v>6.8493150684931505</v>
      </c>
      <c r="G53" s="108">
        <v>188</v>
      </c>
      <c r="H53" s="129">
        <f t="shared" si="15"/>
        <v>20.512820512820511</v>
      </c>
      <c r="I53" s="108">
        <v>249</v>
      </c>
      <c r="J53" s="129">
        <f t="shared" si="16"/>
        <v>32.446808510638299</v>
      </c>
      <c r="K53" s="108">
        <v>291</v>
      </c>
      <c r="L53" s="129">
        <f t="shared" si="17"/>
        <v>16.867469879518072</v>
      </c>
      <c r="M53" s="108">
        <v>321</v>
      </c>
      <c r="N53" s="129">
        <f t="shared" si="18"/>
        <v>10.309278350515463</v>
      </c>
      <c r="O53" s="108">
        <v>336</v>
      </c>
      <c r="P53" s="129">
        <f t="shared" si="19"/>
        <v>4.6728971962616823</v>
      </c>
      <c r="Q53" s="108">
        <v>365</v>
      </c>
      <c r="R53" s="129">
        <f t="shared" si="20"/>
        <v>8.6309523809523814</v>
      </c>
      <c r="S53" s="108">
        <v>465</v>
      </c>
      <c r="T53" s="129">
        <f t="shared" si="21"/>
        <v>27.397260273972602</v>
      </c>
      <c r="U53" s="108">
        <v>550</v>
      </c>
      <c r="V53" s="129">
        <f t="shared" si="22"/>
        <v>18.27956989247312</v>
      </c>
      <c r="W53" s="108">
        <v>599</v>
      </c>
      <c r="X53" s="129">
        <f t="shared" si="23"/>
        <v>8.9090909090909101</v>
      </c>
      <c r="Y53" s="108">
        <v>687</v>
      </c>
      <c r="Z53" s="129">
        <f t="shared" si="24"/>
        <v>14.691151919866444</v>
      </c>
      <c r="AA53" s="108">
        <v>794</v>
      </c>
      <c r="AB53" s="129">
        <f t="shared" si="25"/>
        <v>15.574963609898107</v>
      </c>
      <c r="AC53" s="108">
        <v>913</v>
      </c>
      <c r="AD53" s="129">
        <f t="shared" si="26"/>
        <v>14.987405541561714</v>
      </c>
      <c r="AE53" s="108">
        <v>1041</v>
      </c>
      <c r="AF53" s="129">
        <f t="shared" si="27"/>
        <v>14.019715224534501</v>
      </c>
      <c r="AG53" s="108">
        <v>1098</v>
      </c>
      <c r="AH53" s="129">
        <f t="shared" si="28"/>
        <v>5.4755043227665707</v>
      </c>
      <c r="AI53" s="121"/>
      <c r="AJ53" s="119"/>
      <c r="AK53" s="120"/>
      <c r="AL53" s="121"/>
      <c r="AM53" s="119"/>
      <c r="AN53" s="120"/>
      <c r="AO53" s="121"/>
      <c r="AP53" s="122"/>
      <c r="AQ53" s="99"/>
      <c r="AR53" s="102"/>
    </row>
    <row r="54" spans="3:44" ht="12" customHeight="1" x14ac:dyDescent="0.2">
      <c r="C54" s="128" t="s">
        <v>8</v>
      </c>
      <c r="D54" s="108">
        <v>252</v>
      </c>
      <c r="E54" s="108">
        <v>262</v>
      </c>
      <c r="F54" s="129">
        <f t="shared" si="14"/>
        <v>3.9682539682539679</v>
      </c>
      <c r="G54" s="108">
        <v>322</v>
      </c>
      <c r="H54" s="129">
        <f t="shared" si="15"/>
        <v>22.900763358778626</v>
      </c>
      <c r="I54" s="108">
        <v>459</v>
      </c>
      <c r="J54" s="129">
        <f t="shared" si="16"/>
        <v>42.546583850931682</v>
      </c>
      <c r="K54" s="108">
        <v>497</v>
      </c>
      <c r="L54" s="129">
        <f t="shared" si="17"/>
        <v>8.2788671023965144</v>
      </c>
      <c r="M54" s="108">
        <v>563</v>
      </c>
      <c r="N54" s="129">
        <f t="shared" si="18"/>
        <v>13.279678068410464</v>
      </c>
      <c r="O54" s="108">
        <v>621</v>
      </c>
      <c r="P54" s="129">
        <f t="shared" si="19"/>
        <v>10.301953818827709</v>
      </c>
      <c r="Q54" s="108">
        <v>702</v>
      </c>
      <c r="R54" s="129">
        <f t="shared" si="20"/>
        <v>13.043478260869565</v>
      </c>
      <c r="S54" s="108">
        <v>943</v>
      </c>
      <c r="T54" s="129">
        <f t="shared" si="21"/>
        <v>34.330484330484332</v>
      </c>
      <c r="U54" s="108">
        <v>1057</v>
      </c>
      <c r="V54" s="129">
        <f t="shared" si="22"/>
        <v>12.089077412513255</v>
      </c>
      <c r="W54" s="108">
        <v>1177</v>
      </c>
      <c r="X54" s="129">
        <f t="shared" si="23"/>
        <v>11.352885525070956</v>
      </c>
      <c r="Y54" s="108">
        <v>1368</v>
      </c>
      <c r="Z54" s="129">
        <f t="shared" si="24"/>
        <v>16.227697536108749</v>
      </c>
      <c r="AA54" s="108">
        <v>1573</v>
      </c>
      <c r="AB54" s="129">
        <f t="shared" si="25"/>
        <v>14.985380116959066</v>
      </c>
      <c r="AC54" s="108">
        <v>1782</v>
      </c>
      <c r="AD54" s="129">
        <f t="shared" si="26"/>
        <v>13.286713286713287</v>
      </c>
      <c r="AE54" s="108">
        <v>1966</v>
      </c>
      <c r="AF54" s="129">
        <f t="shared" si="27"/>
        <v>10.32547699214366</v>
      </c>
      <c r="AG54" s="108">
        <v>1999</v>
      </c>
      <c r="AH54" s="129">
        <f t="shared" si="28"/>
        <v>1.6785350966429298</v>
      </c>
      <c r="AI54" s="121"/>
      <c r="AJ54" s="119"/>
      <c r="AK54" s="120"/>
      <c r="AL54" s="121"/>
      <c r="AM54" s="119"/>
      <c r="AN54" s="120"/>
      <c r="AO54" s="121"/>
      <c r="AP54" s="122"/>
      <c r="AQ54" s="99"/>
      <c r="AR54" s="102"/>
    </row>
    <row r="55" spans="3:44" ht="12" customHeight="1" x14ac:dyDescent="0.2">
      <c r="C55" s="128" t="s">
        <v>15</v>
      </c>
      <c r="D55" s="108">
        <v>246</v>
      </c>
      <c r="E55" s="108">
        <v>311</v>
      </c>
      <c r="F55" s="129">
        <f t="shared" si="14"/>
        <v>26.422764227642276</v>
      </c>
      <c r="G55" s="108">
        <v>430</v>
      </c>
      <c r="H55" s="129">
        <f t="shared" si="15"/>
        <v>38.263665594855304</v>
      </c>
      <c r="I55" s="108">
        <v>542</v>
      </c>
      <c r="J55" s="129">
        <f t="shared" si="16"/>
        <v>26.046511627906977</v>
      </c>
      <c r="K55" s="108">
        <v>628</v>
      </c>
      <c r="L55" s="129">
        <f t="shared" si="17"/>
        <v>15.867158671586715</v>
      </c>
      <c r="M55" s="108">
        <v>674</v>
      </c>
      <c r="N55" s="129">
        <f t="shared" si="18"/>
        <v>7.3248407643312099</v>
      </c>
      <c r="O55" s="108">
        <v>699</v>
      </c>
      <c r="P55" s="129">
        <f t="shared" si="19"/>
        <v>3.7091988130563793</v>
      </c>
      <c r="Q55" s="108">
        <v>696</v>
      </c>
      <c r="R55" s="129">
        <f t="shared" si="20"/>
        <v>-0.42918454935622319</v>
      </c>
      <c r="S55" s="108">
        <v>741</v>
      </c>
      <c r="T55" s="129">
        <f t="shared" si="21"/>
        <v>6.4655172413793105</v>
      </c>
      <c r="U55" s="108">
        <v>781</v>
      </c>
      <c r="V55" s="129">
        <f t="shared" si="22"/>
        <v>5.3981106612685563</v>
      </c>
      <c r="W55" s="108">
        <v>891</v>
      </c>
      <c r="X55" s="129">
        <f t="shared" si="23"/>
        <v>14.084507042253522</v>
      </c>
      <c r="Y55" s="108">
        <v>1035</v>
      </c>
      <c r="Z55" s="129">
        <f t="shared" si="24"/>
        <v>16.161616161616163</v>
      </c>
      <c r="AA55" s="108">
        <v>1206</v>
      </c>
      <c r="AB55" s="129">
        <f t="shared" si="25"/>
        <v>16.521739130434781</v>
      </c>
      <c r="AC55" s="108">
        <v>1354</v>
      </c>
      <c r="AD55" s="129">
        <f t="shared" si="26"/>
        <v>12.271973466003317</v>
      </c>
      <c r="AE55" s="108">
        <v>1490</v>
      </c>
      <c r="AF55" s="129">
        <f t="shared" si="27"/>
        <v>10.044313146233383</v>
      </c>
      <c r="AG55" s="108">
        <v>1534</v>
      </c>
      <c r="AH55" s="129">
        <f t="shared" si="28"/>
        <v>2.9530201342281881</v>
      </c>
      <c r="AI55" s="121"/>
      <c r="AJ55" s="119"/>
      <c r="AK55" s="120"/>
      <c r="AL55" s="121"/>
      <c r="AM55" s="119"/>
      <c r="AN55" s="120"/>
      <c r="AO55" s="121"/>
      <c r="AP55" s="122"/>
      <c r="AQ55" s="99"/>
      <c r="AR55" s="102"/>
    </row>
    <row r="56" spans="3:44" ht="12" customHeight="1" x14ac:dyDescent="0.2">
      <c r="C56" s="128" t="s">
        <v>9</v>
      </c>
      <c r="D56" s="108">
        <v>88</v>
      </c>
      <c r="E56" s="108">
        <v>102</v>
      </c>
      <c r="F56" s="129">
        <f t="shared" si="14"/>
        <v>15.909090909090908</v>
      </c>
      <c r="G56" s="108">
        <v>129</v>
      </c>
      <c r="H56" s="129">
        <f t="shared" si="15"/>
        <v>26.47058823529412</v>
      </c>
      <c r="I56" s="108">
        <v>193</v>
      </c>
      <c r="J56" s="129">
        <f t="shared" si="16"/>
        <v>49.612403100775197</v>
      </c>
      <c r="K56" s="108">
        <v>222</v>
      </c>
      <c r="L56" s="129">
        <f t="shared" si="17"/>
        <v>15.025906735751295</v>
      </c>
      <c r="M56" s="108">
        <v>228</v>
      </c>
      <c r="N56" s="129">
        <f t="shared" si="18"/>
        <v>2.7027027027027026</v>
      </c>
      <c r="O56" s="108">
        <v>246</v>
      </c>
      <c r="P56" s="129">
        <f t="shared" si="19"/>
        <v>7.8947368421052628</v>
      </c>
      <c r="Q56" s="108">
        <v>255</v>
      </c>
      <c r="R56" s="129">
        <f t="shared" si="20"/>
        <v>3.6585365853658534</v>
      </c>
      <c r="S56" s="108">
        <v>274</v>
      </c>
      <c r="T56" s="129">
        <f t="shared" si="21"/>
        <v>7.4509803921568629</v>
      </c>
      <c r="U56" s="108">
        <v>319</v>
      </c>
      <c r="V56" s="129">
        <f t="shared" si="22"/>
        <v>16.423357664233578</v>
      </c>
      <c r="W56" s="108">
        <v>352</v>
      </c>
      <c r="X56" s="129">
        <f t="shared" si="23"/>
        <v>10.344827586206897</v>
      </c>
      <c r="Y56" s="108">
        <v>401</v>
      </c>
      <c r="Z56" s="129">
        <f t="shared" si="24"/>
        <v>13.920454545454545</v>
      </c>
      <c r="AA56" s="108">
        <v>493</v>
      </c>
      <c r="AB56" s="129">
        <f t="shared" si="25"/>
        <v>22.942643391521198</v>
      </c>
      <c r="AC56" s="108">
        <v>575</v>
      </c>
      <c r="AD56" s="129">
        <f t="shared" si="26"/>
        <v>16.632860040567952</v>
      </c>
      <c r="AE56" s="108">
        <v>653</v>
      </c>
      <c r="AF56" s="129">
        <f t="shared" si="27"/>
        <v>13.565217391304349</v>
      </c>
      <c r="AG56" s="108">
        <v>695</v>
      </c>
      <c r="AH56" s="129">
        <f t="shared" si="28"/>
        <v>6.431852986217458</v>
      </c>
      <c r="AI56" s="121"/>
      <c r="AJ56" s="119"/>
      <c r="AK56" s="120"/>
      <c r="AL56" s="121"/>
      <c r="AM56" s="119"/>
      <c r="AN56" s="120"/>
      <c r="AO56" s="121"/>
      <c r="AP56" s="122"/>
      <c r="AQ56" s="99"/>
      <c r="AR56" s="102"/>
    </row>
    <row r="57" spans="3:44" ht="12" customHeight="1" x14ac:dyDescent="0.2">
      <c r="C57" s="128" t="s">
        <v>16</v>
      </c>
      <c r="D57" s="108">
        <v>91</v>
      </c>
      <c r="E57" s="108">
        <v>108</v>
      </c>
      <c r="F57" s="129">
        <f t="shared" si="14"/>
        <v>18.681318681318682</v>
      </c>
      <c r="G57" s="108">
        <v>129</v>
      </c>
      <c r="H57" s="129">
        <f t="shared" si="15"/>
        <v>19.444444444444446</v>
      </c>
      <c r="I57" s="108">
        <v>158</v>
      </c>
      <c r="J57" s="129">
        <f t="shared" si="16"/>
        <v>22.480620155038761</v>
      </c>
      <c r="K57" s="108">
        <v>174</v>
      </c>
      <c r="L57" s="129">
        <f t="shared" si="17"/>
        <v>10.126582278481013</v>
      </c>
      <c r="M57" s="108">
        <v>183</v>
      </c>
      <c r="N57" s="129">
        <f t="shared" si="18"/>
        <v>5.1724137931034484</v>
      </c>
      <c r="O57" s="108">
        <v>190</v>
      </c>
      <c r="P57" s="129">
        <f t="shared" si="19"/>
        <v>3.8251366120218582</v>
      </c>
      <c r="Q57" s="108">
        <v>201</v>
      </c>
      <c r="R57" s="129">
        <f t="shared" si="20"/>
        <v>5.7894736842105265</v>
      </c>
      <c r="S57" s="108">
        <v>227</v>
      </c>
      <c r="T57" s="129">
        <f t="shared" si="21"/>
        <v>12.935323383084576</v>
      </c>
      <c r="U57" s="108">
        <v>285</v>
      </c>
      <c r="V57" s="129">
        <f t="shared" si="22"/>
        <v>25.55066079295154</v>
      </c>
      <c r="W57" s="108">
        <v>326</v>
      </c>
      <c r="X57" s="129">
        <f t="shared" si="23"/>
        <v>14.385964912280702</v>
      </c>
      <c r="Y57" s="108">
        <v>347</v>
      </c>
      <c r="Z57" s="129">
        <f t="shared" si="24"/>
        <v>6.4417177914110431</v>
      </c>
      <c r="AA57" s="108">
        <v>364</v>
      </c>
      <c r="AB57" s="129">
        <f t="shared" si="25"/>
        <v>4.8991354466858787</v>
      </c>
      <c r="AC57" s="108">
        <v>400</v>
      </c>
      <c r="AD57" s="129">
        <f t="shared" si="26"/>
        <v>9.8901098901098905</v>
      </c>
      <c r="AE57" s="108">
        <v>429</v>
      </c>
      <c r="AF57" s="129">
        <f t="shared" si="27"/>
        <v>7.2499999999999991</v>
      </c>
      <c r="AG57" s="108">
        <v>459</v>
      </c>
      <c r="AH57" s="129">
        <f t="shared" si="28"/>
        <v>6.9930069930069934</v>
      </c>
      <c r="AI57" s="121"/>
      <c r="AJ57" s="119"/>
      <c r="AK57" s="120"/>
      <c r="AL57" s="121"/>
      <c r="AM57" s="119"/>
      <c r="AN57" s="120"/>
      <c r="AO57" s="121"/>
      <c r="AP57" s="122"/>
      <c r="AQ57" s="99"/>
      <c r="AR57" s="102"/>
    </row>
    <row r="58" spans="3:44" ht="12" customHeight="1" x14ac:dyDescent="0.2">
      <c r="C58" s="128" t="s">
        <v>10</v>
      </c>
      <c r="D58" s="108">
        <v>52</v>
      </c>
      <c r="E58" s="108">
        <v>49</v>
      </c>
      <c r="F58" s="129">
        <f t="shared" si="14"/>
        <v>-5.7692307692307692</v>
      </c>
      <c r="G58" s="108">
        <v>59</v>
      </c>
      <c r="H58" s="129">
        <f t="shared" si="15"/>
        <v>20.408163265306122</v>
      </c>
      <c r="I58" s="108">
        <v>83</v>
      </c>
      <c r="J58" s="129">
        <f t="shared" si="16"/>
        <v>40.677966101694921</v>
      </c>
      <c r="K58" s="108">
        <v>92</v>
      </c>
      <c r="L58" s="129">
        <f t="shared" si="17"/>
        <v>10.843373493975903</v>
      </c>
      <c r="M58" s="108">
        <v>107</v>
      </c>
      <c r="N58" s="129">
        <f t="shared" si="18"/>
        <v>16.304347826086957</v>
      </c>
      <c r="O58" s="108">
        <v>100</v>
      </c>
      <c r="P58" s="129">
        <f t="shared" si="19"/>
        <v>-6.5420560747663545</v>
      </c>
      <c r="Q58" s="108">
        <v>103</v>
      </c>
      <c r="R58" s="129">
        <f t="shared" si="20"/>
        <v>3</v>
      </c>
      <c r="S58" s="108">
        <v>139</v>
      </c>
      <c r="T58" s="129">
        <f t="shared" si="21"/>
        <v>34.95145631067961</v>
      </c>
      <c r="U58" s="108">
        <v>167</v>
      </c>
      <c r="V58" s="129">
        <f t="shared" si="22"/>
        <v>20.14388489208633</v>
      </c>
      <c r="W58" s="108">
        <v>195</v>
      </c>
      <c r="X58" s="129">
        <f t="shared" si="23"/>
        <v>16.766467065868262</v>
      </c>
      <c r="Y58" s="108">
        <v>262</v>
      </c>
      <c r="Z58" s="129">
        <f t="shared" si="24"/>
        <v>34.358974358974358</v>
      </c>
      <c r="AA58" s="108">
        <v>308</v>
      </c>
      <c r="AB58" s="129">
        <f t="shared" si="25"/>
        <v>17.557251908396946</v>
      </c>
      <c r="AC58" s="108">
        <v>341</v>
      </c>
      <c r="AD58" s="129">
        <f t="shared" si="26"/>
        <v>10.714285714285714</v>
      </c>
      <c r="AE58" s="108">
        <v>386</v>
      </c>
      <c r="AF58" s="129">
        <f t="shared" si="27"/>
        <v>13.196480938416421</v>
      </c>
      <c r="AG58" s="108">
        <v>403</v>
      </c>
      <c r="AH58" s="129">
        <f t="shared" si="28"/>
        <v>4.4041450777202069</v>
      </c>
      <c r="AI58" s="121"/>
      <c r="AJ58" s="119"/>
      <c r="AK58" s="120"/>
      <c r="AL58" s="121"/>
      <c r="AM58" s="119"/>
      <c r="AN58" s="120"/>
      <c r="AO58" s="121"/>
      <c r="AP58" s="122"/>
      <c r="AQ58" s="99"/>
      <c r="AR58" s="102"/>
    </row>
    <row r="59" spans="3:44" ht="12" customHeight="1" x14ac:dyDescent="0.2">
      <c r="C59" s="128" t="s">
        <v>17</v>
      </c>
      <c r="D59" s="108">
        <v>209</v>
      </c>
      <c r="E59" s="108">
        <v>270</v>
      </c>
      <c r="F59" s="129">
        <f t="shared" si="14"/>
        <v>29.186602870813399</v>
      </c>
      <c r="G59" s="108">
        <v>345</v>
      </c>
      <c r="H59" s="129">
        <f t="shared" si="15"/>
        <v>27.777777777777779</v>
      </c>
      <c r="I59" s="108">
        <v>431</v>
      </c>
      <c r="J59" s="129">
        <f t="shared" si="16"/>
        <v>24.927536231884059</v>
      </c>
      <c r="K59" s="108">
        <v>488</v>
      </c>
      <c r="L59" s="129">
        <f t="shared" si="17"/>
        <v>13.225058004640372</v>
      </c>
      <c r="M59" s="108">
        <v>514</v>
      </c>
      <c r="N59" s="129">
        <f t="shared" si="18"/>
        <v>5.3278688524590159</v>
      </c>
      <c r="O59" s="108">
        <v>517</v>
      </c>
      <c r="P59" s="129">
        <f t="shared" si="19"/>
        <v>0.58365758754863817</v>
      </c>
      <c r="Q59" s="108">
        <v>535</v>
      </c>
      <c r="R59" s="129">
        <f t="shared" si="20"/>
        <v>3.4816247582205029</v>
      </c>
      <c r="S59" s="108">
        <v>567</v>
      </c>
      <c r="T59" s="129">
        <f t="shared" si="21"/>
        <v>5.9813084112149539</v>
      </c>
      <c r="U59" s="108">
        <v>598</v>
      </c>
      <c r="V59" s="129">
        <f t="shared" si="22"/>
        <v>5.4673721340388006</v>
      </c>
      <c r="W59" s="108">
        <v>668</v>
      </c>
      <c r="X59" s="129">
        <f t="shared" si="23"/>
        <v>11.705685618729097</v>
      </c>
      <c r="Y59" s="108">
        <v>771</v>
      </c>
      <c r="Z59" s="129">
        <f t="shared" si="24"/>
        <v>15.419161676646706</v>
      </c>
      <c r="AA59" s="108">
        <v>878</v>
      </c>
      <c r="AB59" s="129">
        <f t="shared" si="25"/>
        <v>13.878080415045396</v>
      </c>
      <c r="AC59" s="108">
        <v>949</v>
      </c>
      <c r="AD59" s="129">
        <f t="shared" si="26"/>
        <v>8.0865603644646935</v>
      </c>
      <c r="AE59" s="108">
        <v>1007</v>
      </c>
      <c r="AF59" s="129">
        <f t="shared" si="27"/>
        <v>6.1116965226554267</v>
      </c>
      <c r="AG59" s="108">
        <v>1007</v>
      </c>
      <c r="AH59" s="129">
        <f t="shared" si="28"/>
        <v>0</v>
      </c>
      <c r="AI59" s="121"/>
      <c r="AJ59" s="119"/>
      <c r="AK59" s="120"/>
      <c r="AL59" s="121"/>
      <c r="AM59" s="119"/>
      <c r="AN59" s="120"/>
      <c r="AO59" s="121"/>
      <c r="AP59" s="122"/>
      <c r="AQ59" s="99"/>
      <c r="AR59" s="102"/>
    </row>
    <row r="60" spans="3:44" ht="12" customHeight="1" x14ac:dyDescent="0.2">
      <c r="C60" s="128" t="s">
        <v>11</v>
      </c>
      <c r="D60" s="108">
        <v>145</v>
      </c>
      <c r="E60" s="108">
        <v>161</v>
      </c>
      <c r="F60" s="129">
        <f t="shared" si="14"/>
        <v>11.03448275862069</v>
      </c>
      <c r="G60" s="108">
        <v>186</v>
      </c>
      <c r="H60" s="129">
        <f t="shared" si="15"/>
        <v>15.527950310559005</v>
      </c>
      <c r="I60" s="108">
        <v>250</v>
      </c>
      <c r="J60" s="129">
        <f t="shared" si="16"/>
        <v>34.408602150537639</v>
      </c>
      <c r="K60" s="108">
        <v>277</v>
      </c>
      <c r="L60" s="129">
        <f t="shared" si="17"/>
        <v>10.8</v>
      </c>
      <c r="M60" s="108">
        <v>305</v>
      </c>
      <c r="N60" s="129">
        <f t="shared" si="18"/>
        <v>10.108303249097473</v>
      </c>
      <c r="O60" s="108">
        <v>323</v>
      </c>
      <c r="P60" s="129">
        <f t="shared" si="19"/>
        <v>5.9016393442622954</v>
      </c>
      <c r="Q60" s="108">
        <v>347</v>
      </c>
      <c r="R60" s="129">
        <f t="shared" si="20"/>
        <v>7.4303405572755414</v>
      </c>
      <c r="S60" s="108">
        <v>404</v>
      </c>
      <c r="T60" s="129">
        <f t="shared" si="21"/>
        <v>16.426512968299711</v>
      </c>
      <c r="U60" s="108">
        <v>463</v>
      </c>
      <c r="V60" s="129">
        <f t="shared" si="22"/>
        <v>14.603960396039604</v>
      </c>
      <c r="W60" s="108">
        <v>517</v>
      </c>
      <c r="X60" s="129">
        <f t="shared" si="23"/>
        <v>11.663066954643629</v>
      </c>
      <c r="Y60" s="108">
        <v>584</v>
      </c>
      <c r="Z60" s="129">
        <f t="shared" si="24"/>
        <v>12.959381044487428</v>
      </c>
      <c r="AA60" s="108">
        <v>646</v>
      </c>
      <c r="AB60" s="129">
        <f t="shared" si="25"/>
        <v>10.616438356164384</v>
      </c>
      <c r="AC60" s="108">
        <v>728</v>
      </c>
      <c r="AD60" s="129">
        <f t="shared" si="26"/>
        <v>12.693498452012383</v>
      </c>
      <c r="AE60" s="108">
        <v>823</v>
      </c>
      <c r="AF60" s="129">
        <f t="shared" si="27"/>
        <v>13.049450549450551</v>
      </c>
      <c r="AG60" s="108">
        <v>874</v>
      </c>
      <c r="AH60" s="129">
        <f t="shared" si="28"/>
        <v>6.1968408262454435</v>
      </c>
      <c r="AI60" s="121"/>
      <c r="AJ60" s="119"/>
      <c r="AK60" s="120"/>
      <c r="AL60" s="121"/>
      <c r="AM60" s="119"/>
      <c r="AN60" s="120"/>
      <c r="AO60" s="121"/>
      <c r="AP60" s="122"/>
      <c r="AQ60" s="99"/>
      <c r="AR60" s="102"/>
    </row>
    <row r="61" spans="3:44" ht="12" customHeight="1" x14ac:dyDescent="0.2">
      <c r="C61" s="128" t="s">
        <v>12</v>
      </c>
      <c r="D61" s="108">
        <v>146</v>
      </c>
      <c r="E61" s="108">
        <v>162</v>
      </c>
      <c r="F61" s="129">
        <f t="shared" si="14"/>
        <v>10.95890410958904</v>
      </c>
      <c r="G61" s="108">
        <v>201</v>
      </c>
      <c r="H61" s="129">
        <f t="shared" si="15"/>
        <v>24.074074074074073</v>
      </c>
      <c r="I61" s="108">
        <v>259</v>
      </c>
      <c r="J61" s="129">
        <f t="shared" si="16"/>
        <v>28.855721393034827</v>
      </c>
      <c r="K61" s="108">
        <v>291</v>
      </c>
      <c r="L61" s="129">
        <f t="shared" si="17"/>
        <v>12.355212355212355</v>
      </c>
      <c r="M61" s="108">
        <v>314</v>
      </c>
      <c r="N61" s="129">
        <f t="shared" si="18"/>
        <v>7.9037800687285218</v>
      </c>
      <c r="O61" s="108">
        <v>312</v>
      </c>
      <c r="P61" s="129">
        <f t="shared" si="19"/>
        <v>-0.63694267515923575</v>
      </c>
      <c r="Q61" s="108">
        <v>319</v>
      </c>
      <c r="R61" s="129">
        <f t="shared" si="20"/>
        <v>2.2435897435897436</v>
      </c>
      <c r="S61" s="108">
        <v>356</v>
      </c>
      <c r="T61" s="129">
        <f t="shared" si="21"/>
        <v>11.598746081504702</v>
      </c>
      <c r="U61" s="108">
        <v>416</v>
      </c>
      <c r="V61" s="129">
        <f t="shared" si="22"/>
        <v>16.853932584269664</v>
      </c>
      <c r="W61" s="108">
        <v>482</v>
      </c>
      <c r="X61" s="129">
        <f t="shared" si="23"/>
        <v>15.865384615384615</v>
      </c>
      <c r="Y61" s="108">
        <v>573</v>
      </c>
      <c r="Z61" s="129">
        <f t="shared" si="24"/>
        <v>18.879668049792532</v>
      </c>
      <c r="AA61" s="108">
        <v>623</v>
      </c>
      <c r="AB61" s="129">
        <f t="shared" si="25"/>
        <v>8.7260034904013963</v>
      </c>
      <c r="AC61" s="108">
        <v>631</v>
      </c>
      <c r="AD61" s="129">
        <f t="shared" si="26"/>
        <v>1.2841091492776886</v>
      </c>
      <c r="AE61" s="108">
        <v>747</v>
      </c>
      <c r="AF61" s="129">
        <f t="shared" si="27"/>
        <v>18.383518225039619</v>
      </c>
      <c r="AG61" s="108">
        <v>792</v>
      </c>
      <c r="AH61" s="129">
        <f t="shared" si="28"/>
        <v>6.024096385542169</v>
      </c>
      <c r="AI61" s="121"/>
      <c r="AJ61" s="119"/>
      <c r="AK61" s="120"/>
      <c r="AL61" s="121"/>
      <c r="AM61" s="119"/>
      <c r="AN61" s="120"/>
      <c r="AO61" s="121"/>
      <c r="AP61" s="122"/>
      <c r="AQ61" s="99"/>
      <c r="AR61" s="102"/>
    </row>
    <row r="62" spans="3:44" ht="12" customHeight="1" x14ac:dyDescent="0.2">
      <c r="C62" s="130" t="s">
        <v>32</v>
      </c>
      <c r="D62" s="109">
        <v>2295</v>
      </c>
      <c r="E62" s="109">
        <v>2634</v>
      </c>
      <c r="F62" s="131">
        <f t="shared" si="14"/>
        <v>14.77124183006536</v>
      </c>
      <c r="G62" s="109">
        <v>3393</v>
      </c>
      <c r="H62" s="131">
        <f t="shared" si="15"/>
        <v>28.815489749430522</v>
      </c>
      <c r="I62" s="109">
        <v>4385</v>
      </c>
      <c r="J62" s="131">
        <f t="shared" si="16"/>
        <v>29.236663719422339</v>
      </c>
      <c r="K62" s="109">
        <v>4888</v>
      </c>
      <c r="L62" s="131">
        <f t="shared" si="17"/>
        <v>11.470923603192702</v>
      </c>
      <c r="M62" s="109">
        <v>5256</v>
      </c>
      <c r="N62" s="131">
        <f t="shared" si="18"/>
        <v>7.5286415711947621</v>
      </c>
      <c r="O62" s="109">
        <v>5460</v>
      </c>
      <c r="P62" s="131">
        <f t="shared" si="19"/>
        <v>3.8812785388127851</v>
      </c>
      <c r="Q62" s="109">
        <v>5720</v>
      </c>
      <c r="R62" s="131">
        <f t="shared" si="20"/>
        <v>4.7619047619047619</v>
      </c>
      <c r="S62" s="109">
        <v>6485</v>
      </c>
      <c r="T62" s="131">
        <f t="shared" si="21"/>
        <v>13.374125874125875</v>
      </c>
      <c r="U62" s="109">
        <v>7257</v>
      </c>
      <c r="V62" s="131">
        <f t="shared" si="22"/>
        <v>11.904394757131842</v>
      </c>
      <c r="W62" s="109">
        <v>8152</v>
      </c>
      <c r="X62" s="131">
        <f t="shared" si="23"/>
        <v>12.332919939368885</v>
      </c>
      <c r="Y62" s="109">
        <v>9335</v>
      </c>
      <c r="Z62" s="131">
        <f t="shared" si="24"/>
        <v>14.511776251226694</v>
      </c>
      <c r="AA62" s="109">
        <v>10615</v>
      </c>
      <c r="AB62" s="131">
        <f t="shared" si="25"/>
        <v>13.711837171933583</v>
      </c>
      <c r="AC62" s="109">
        <v>11949</v>
      </c>
      <c r="AD62" s="131">
        <f t="shared" si="26"/>
        <v>12.56712199717381</v>
      </c>
      <c r="AE62" s="109">
        <v>13258</v>
      </c>
      <c r="AF62" s="131">
        <f t="shared" si="27"/>
        <v>10.954891622729935</v>
      </c>
      <c r="AG62" s="109">
        <v>13823</v>
      </c>
      <c r="AH62" s="131">
        <f t="shared" si="28"/>
        <v>4.2615779152209985</v>
      </c>
      <c r="AI62" s="121"/>
      <c r="AJ62" s="119"/>
      <c r="AK62" s="120"/>
      <c r="AL62" s="121"/>
      <c r="AM62" s="119"/>
      <c r="AN62" s="120"/>
      <c r="AO62" s="121"/>
      <c r="AP62" s="122"/>
      <c r="AQ62" s="99"/>
      <c r="AR62" s="102"/>
    </row>
    <row r="63" spans="3:44" x14ac:dyDescent="0.25">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101"/>
      <c r="AD63" s="44"/>
      <c r="AF63" s="101"/>
      <c r="AI63" s="102"/>
    </row>
    <row r="64" spans="3:44" x14ac:dyDescent="0.25">
      <c r="F64" s="44"/>
      <c r="I64" s="44"/>
      <c r="J64" s="44"/>
      <c r="K64" s="44"/>
      <c r="L64" s="44"/>
      <c r="M64" s="44"/>
      <c r="N64" s="44"/>
      <c r="O64" s="44"/>
      <c r="P64" s="44"/>
      <c r="Q64" s="44"/>
      <c r="R64" s="44"/>
      <c r="S64" s="44"/>
      <c r="T64" s="44"/>
      <c r="U64" s="44"/>
      <c r="V64" s="44"/>
      <c r="W64" s="44"/>
      <c r="X64" s="44"/>
      <c r="Y64" s="44"/>
      <c r="Z64" s="44"/>
      <c r="AA64" s="44"/>
      <c r="AB64" s="44"/>
    </row>
    <row r="65" spans="18:22" x14ac:dyDescent="0.25">
      <c r="R65" s="31"/>
      <c r="S65" s="31"/>
      <c r="T65" s="6"/>
      <c r="U65" s="6"/>
      <c r="V65" s="6"/>
    </row>
    <row r="66" spans="18:22" x14ac:dyDescent="0.25">
      <c r="S66" s="31"/>
      <c r="V66" s="6"/>
    </row>
  </sheetData>
  <mergeCells count="32">
    <mergeCell ref="Y47:Z47"/>
    <mergeCell ref="AA47:AB47"/>
    <mergeCell ref="AC47:AD47"/>
    <mergeCell ref="AE47:AF47"/>
    <mergeCell ref="D11:S11"/>
    <mergeCell ref="E47:F47"/>
    <mergeCell ref="G47:H47"/>
    <mergeCell ref="I47:J47"/>
    <mergeCell ref="K47:L47"/>
    <mergeCell ref="M47:N47"/>
    <mergeCell ref="O47:P47"/>
    <mergeCell ref="Q47:R47"/>
    <mergeCell ref="S47:T47"/>
    <mergeCell ref="T25:U25"/>
    <mergeCell ref="T26:U26"/>
    <mergeCell ref="U47:V47"/>
    <mergeCell ref="AG47:AH47"/>
    <mergeCell ref="T11:U11"/>
    <mergeCell ref="T12:U12"/>
    <mergeCell ref="T13:U13"/>
    <mergeCell ref="T14:U14"/>
    <mergeCell ref="T15:U15"/>
    <mergeCell ref="T16:U16"/>
    <mergeCell ref="T17:U17"/>
    <mergeCell ref="T18:U18"/>
    <mergeCell ref="T19:U19"/>
    <mergeCell ref="T20:U20"/>
    <mergeCell ref="T21:U21"/>
    <mergeCell ref="T22:U22"/>
    <mergeCell ref="T23:U23"/>
    <mergeCell ref="T24:U24"/>
    <mergeCell ref="W47:X47"/>
  </mergeCells>
  <phoneticPr fontId="0" type="noConversion"/>
  <printOptions horizontalCentered="1"/>
  <pageMargins left="0.23622047244094491" right="0.23622047244094491" top="0.19685039370078741" bottom="0.62992125984251968" header="0.15748031496062992" footer="0.31496062992125984"/>
  <pageSetup paperSize="9" scale="84" orientation="portrait" r:id="rId1"/>
  <headerFooter alignWithMargins="0">
    <oddFooter>&amp;C&amp;8Service régional de l'information statistique, économique et territoriale de la Draaf Occitanie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AJ63"/>
  <sheetViews>
    <sheetView showGridLines="0" topLeftCell="A10" zoomScaleNormal="100" workbookViewId="0">
      <selection activeCell="J7" sqref="J7"/>
    </sheetView>
  </sheetViews>
  <sheetFormatPr baseColWidth="10" defaultColWidth="11.44140625" defaultRowHeight="13.2" x14ac:dyDescent="0.25"/>
  <cols>
    <col min="1" max="1" width="3.5546875" style="3" customWidth="1"/>
    <col min="2" max="2" width="23.44140625" style="3" customWidth="1"/>
    <col min="3" max="17" width="7" style="3" customWidth="1"/>
    <col min="18" max="18" width="7" style="25" customWidth="1"/>
    <col min="19" max="19" width="11.44140625" style="25"/>
    <col min="20" max="16384" width="11.44140625" style="3"/>
  </cols>
  <sheetData>
    <row r="5" spans="2:21" s="55" customFormat="1" x14ac:dyDescent="0.25">
      <c r="T5" s="56"/>
    </row>
    <row r="6" spans="2:21" ht="27.75" customHeight="1" x14ac:dyDescent="0.25">
      <c r="B6" s="57" t="s">
        <v>31</v>
      </c>
    </row>
    <row r="7" spans="2:21" ht="33.75" customHeight="1" x14ac:dyDescent="0.25">
      <c r="B7" s="37" t="s">
        <v>29</v>
      </c>
      <c r="L7" s="1"/>
      <c r="M7" s="1"/>
      <c r="N7" s="1"/>
      <c r="O7" s="58"/>
      <c r="P7" s="58"/>
      <c r="Q7" s="2"/>
      <c r="R7" s="2"/>
      <c r="S7" s="16"/>
      <c r="T7" s="2"/>
      <c r="U7" s="1"/>
    </row>
    <row r="8" spans="2:21" x14ac:dyDescent="0.25">
      <c r="B8" s="6" t="s">
        <v>18</v>
      </c>
      <c r="L8" s="1"/>
      <c r="M8" s="1"/>
      <c r="N8" s="1"/>
      <c r="O8" s="58"/>
      <c r="P8" s="58"/>
      <c r="Q8" s="59"/>
      <c r="R8" s="59"/>
      <c r="S8" s="59"/>
      <c r="T8" s="59"/>
      <c r="U8" s="16"/>
    </row>
    <row r="9" spans="2:21" ht="31.5" customHeight="1" x14ac:dyDescent="0.25">
      <c r="B9" s="12" t="s">
        <v>68</v>
      </c>
      <c r="K9" s="1"/>
      <c r="L9" s="1"/>
      <c r="M9" s="1"/>
      <c r="N9" s="58"/>
      <c r="O9" s="58"/>
      <c r="P9" s="16"/>
      <c r="Q9" s="16"/>
      <c r="R9" s="16"/>
      <c r="S9" s="16"/>
      <c r="T9" s="1"/>
    </row>
    <row r="10" spans="2:21" ht="18" customHeight="1" x14ac:dyDescent="0.25">
      <c r="B10" s="10"/>
      <c r="C10" s="138" t="s">
        <v>54</v>
      </c>
      <c r="D10" s="138" t="s">
        <v>55</v>
      </c>
      <c r="E10" s="138" t="s">
        <v>56</v>
      </c>
      <c r="F10" s="138" t="s">
        <v>57</v>
      </c>
      <c r="G10" s="138" t="s">
        <v>0</v>
      </c>
      <c r="H10" s="138" t="s">
        <v>1</v>
      </c>
      <c r="I10" s="138" t="s">
        <v>2</v>
      </c>
      <c r="J10" s="138" t="s">
        <v>21</v>
      </c>
      <c r="K10" s="138">
        <v>2015</v>
      </c>
      <c r="L10" s="138">
        <v>2016</v>
      </c>
      <c r="M10" s="138">
        <v>2017</v>
      </c>
      <c r="N10" s="138">
        <v>2018</v>
      </c>
      <c r="O10" s="138">
        <v>2019</v>
      </c>
      <c r="P10" s="139">
        <v>2020</v>
      </c>
      <c r="Q10" s="139">
        <v>2021</v>
      </c>
      <c r="R10" s="139">
        <v>2022</v>
      </c>
      <c r="S10" s="3"/>
    </row>
    <row r="11" spans="2:21" ht="12" customHeight="1" x14ac:dyDescent="0.2">
      <c r="B11" s="106" t="s">
        <v>58</v>
      </c>
      <c r="C11" s="137">
        <v>0.8039568345323741</v>
      </c>
      <c r="D11" s="137">
        <v>0.78523489932885904</v>
      </c>
      <c r="E11" s="137">
        <v>0.74025974025974028</v>
      </c>
      <c r="F11" s="137">
        <v>0.70541219456496917</v>
      </c>
      <c r="G11" s="137">
        <v>0.70415898381479203</v>
      </c>
      <c r="H11" s="137">
        <v>0.69348074723598929</v>
      </c>
      <c r="I11" s="137">
        <v>0.6858974358974359</v>
      </c>
      <c r="J11" s="137">
        <v>0.67202797202797204</v>
      </c>
      <c r="K11" s="137">
        <v>0.64626060138781805</v>
      </c>
      <c r="L11" s="137">
        <v>0.65123329199393687</v>
      </c>
      <c r="M11" s="137">
        <v>0.64409274935590721</v>
      </c>
      <c r="N11" s="137">
        <v>0.62984786800942794</v>
      </c>
      <c r="O11" s="137">
        <v>0.61933050447901938</v>
      </c>
      <c r="P11" s="137">
        <v>0.61320833682095921</v>
      </c>
      <c r="Q11" s="137">
        <v>0.60438980238346662</v>
      </c>
      <c r="R11" s="137">
        <v>0.6047167763871808</v>
      </c>
      <c r="S11" s="3"/>
    </row>
    <row r="12" spans="2:21" ht="12" customHeight="1" x14ac:dyDescent="0.2">
      <c r="B12" s="108" t="s">
        <v>59</v>
      </c>
      <c r="C12" s="137">
        <v>0.14748201438848921</v>
      </c>
      <c r="D12" s="137">
        <v>0.16344255823134624</v>
      </c>
      <c r="E12" s="137">
        <v>0.20365997638724911</v>
      </c>
      <c r="F12" s="137">
        <v>0.22242521123544187</v>
      </c>
      <c r="G12" s="137">
        <v>0.22085638188895718</v>
      </c>
      <c r="H12" s="137">
        <v>0.22226458253907738</v>
      </c>
      <c r="I12" s="137">
        <v>0.22490842490842491</v>
      </c>
      <c r="J12" s="137">
        <v>0.23339160839160839</v>
      </c>
      <c r="K12" s="137">
        <v>0.2348496530454896</v>
      </c>
      <c r="L12" s="137">
        <v>0.22791787239906297</v>
      </c>
      <c r="M12" s="137">
        <v>0.22868359710464975</v>
      </c>
      <c r="N12" s="137">
        <v>0.23301907006642383</v>
      </c>
      <c r="O12" s="137">
        <v>0.23696369636963696</v>
      </c>
      <c r="P12" s="137">
        <v>0.23754917552523647</v>
      </c>
      <c r="Q12" s="137">
        <v>0.23012520742193393</v>
      </c>
      <c r="R12" s="137">
        <v>0.22382984880272011</v>
      </c>
      <c r="S12" s="3"/>
    </row>
    <row r="13" spans="2:21" ht="12" customHeight="1" x14ac:dyDescent="0.2">
      <c r="B13" s="108" t="s">
        <v>60</v>
      </c>
      <c r="C13" s="137">
        <v>4.8561151079136694E-2</v>
      </c>
      <c r="D13" s="137">
        <v>5.1322542439794706E-2</v>
      </c>
      <c r="E13" s="137">
        <v>5.578512396694215E-2</v>
      </c>
      <c r="F13" s="137">
        <v>6.8965517241379309E-2</v>
      </c>
      <c r="G13" s="137">
        <v>6.9657856996517109E-2</v>
      </c>
      <c r="H13" s="137">
        <v>7.1292413267251234E-2</v>
      </c>
      <c r="I13" s="137">
        <v>7.106227106227106E-2</v>
      </c>
      <c r="J13" s="137">
        <v>7.2027972027972023E-2</v>
      </c>
      <c r="K13" s="137">
        <v>8.3577486507324592E-2</v>
      </c>
      <c r="L13" s="137">
        <v>8.2127600937026313E-2</v>
      </c>
      <c r="M13" s="137">
        <v>8.4652189915347814E-2</v>
      </c>
      <c r="N13" s="137">
        <v>8.5601028497964429E-2</v>
      </c>
      <c r="O13" s="137">
        <v>8.9486091466289483E-2</v>
      </c>
      <c r="P13" s="137">
        <v>8.9311124131581154E-2</v>
      </c>
      <c r="Q13" s="137">
        <v>9.0435963192034993E-2</v>
      </c>
      <c r="R13" s="137">
        <v>9.0067279172393835E-2</v>
      </c>
      <c r="S13" s="3"/>
    </row>
    <row r="14" spans="2:21" ht="12" customHeight="1" x14ac:dyDescent="0.2">
      <c r="B14" s="108" t="s">
        <v>61</v>
      </c>
      <c r="C14" s="137"/>
      <c r="D14" s="137"/>
      <c r="E14" s="137">
        <v>2.9515938606847696E-4</v>
      </c>
      <c r="F14" s="137">
        <v>3.1970769582096367E-3</v>
      </c>
      <c r="G14" s="137">
        <v>5.3267772997336611E-3</v>
      </c>
      <c r="H14" s="137">
        <v>6.0998856271444911E-3</v>
      </c>
      <c r="I14" s="137">
        <v>6.7765567765567768E-3</v>
      </c>
      <c r="J14" s="137">
        <v>7.1678321678321682E-3</v>
      </c>
      <c r="K14" s="137">
        <v>7.7101002313030072E-3</v>
      </c>
      <c r="L14" s="137">
        <v>1.0610445087501722E-2</v>
      </c>
      <c r="M14" s="137">
        <v>1.2636486320696846E-2</v>
      </c>
      <c r="N14" s="137">
        <v>1.5856010284979644E-2</v>
      </c>
      <c r="O14" s="137">
        <v>1.7350306459217351E-2</v>
      </c>
      <c r="P14" s="137">
        <v>2.0256131246337992E-2</v>
      </c>
      <c r="Q14" s="137">
        <v>2.338210891537185E-2</v>
      </c>
      <c r="R14" s="137">
        <v>2.5609491427331259E-2</v>
      </c>
      <c r="S14" s="3"/>
    </row>
    <row r="15" spans="2:21" ht="12" customHeight="1" x14ac:dyDescent="0.2">
      <c r="B15" s="108" t="s">
        <v>62</v>
      </c>
      <c r="C15" s="137"/>
      <c r="D15" s="137"/>
      <c r="E15" s="137"/>
      <c r="F15" s="137"/>
      <c r="G15" s="137"/>
      <c r="H15" s="137">
        <v>1.9062142584826535E-4</v>
      </c>
      <c r="I15" s="137">
        <v>3.663003663003663E-4</v>
      </c>
      <c r="J15" s="137">
        <v>5.2447552447552448E-4</v>
      </c>
      <c r="K15" s="137">
        <v>7.7101002313030066E-4</v>
      </c>
      <c r="L15" s="137">
        <v>1.7913738459418493E-3</v>
      </c>
      <c r="M15" s="137">
        <v>1.8402649981597351E-3</v>
      </c>
      <c r="N15" s="137">
        <v>2.5712449110777804E-3</v>
      </c>
      <c r="O15" s="137">
        <v>3.5832154644035831E-3</v>
      </c>
      <c r="P15" s="137">
        <v>5.0221813007449573E-3</v>
      </c>
      <c r="Q15" s="137">
        <v>5.581535676572635E-3</v>
      </c>
      <c r="R15" s="137">
        <v>5.7874556897923746E-3</v>
      </c>
      <c r="S15" s="3"/>
    </row>
    <row r="16" spans="2:21" ht="12" customHeight="1" x14ac:dyDescent="0.2">
      <c r="B16" s="108" t="s">
        <v>63</v>
      </c>
      <c r="C16" s="137"/>
      <c r="D16" s="137"/>
      <c r="E16" s="137"/>
      <c r="F16" s="137"/>
      <c r="G16" s="137"/>
      <c r="H16" s="137">
        <v>1.9062142584826535E-4</v>
      </c>
      <c r="I16" s="137"/>
      <c r="J16" s="137"/>
      <c r="K16" s="137">
        <v>3.0840400925212025E-4</v>
      </c>
      <c r="L16" s="137">
        <v>4.1339396444811904E-4</v>
      </c>
      <c r="M16" s="137">
        <v>4.9073733284259603E-4</v>
      </c>
      <c r="N16" s="137">
        <v>2.2498392971930575E-3</v>
      </c>
      <c r="O16" s="137">
        <v>3.3003300330033004E-3</v>
      </c>
      <c r="P16" s="137">
        <v>3.7666359755587175E-3</v>
      </c>
      <c r="Q16" s="137">
        <v>3.9221602051591493E-3</v>
      </c>
      <c r="R16" s="137">
        <v>3.8341893944874483E-3</v>
      </c>
      <c r="S16" s="3"/>
    </row>
    <row r="17" spans="2:36" ht="12" customHeight="1" x14ac:dyDescent="0.2">
      <c r="B17" s="108" t="s">
        <v>64</v>
      </c>
      <c r="C17" s="137"/>
      <c r="D17" s="137"/>
      <c r="E17" s="137"/>
      <c r="F17" s="137"/>
      <c r="G17" s="137"/>
      <c r="H17" s="137">
        <v>6.4811284788410216E-3</v>
      </c>
      <c r="I17" s="137">
        <v>1.098901098901099E-2</v>
      </c>
      <c r="J17" s="137">
        <v>1.486013986013986E-2</v>
      </c>
      <c r="K17" s="137">
        <v>2.6522744795682344E-2</v>
      </c>
      <c r="L17" s="137">
        <v>2.5906021772082129E-2</v>
      </c>
      <c r="M17" s="137">
        <v>2.7603974972396025E-2</v>
      </c>
      <c r="N17" s="137">
        <v>3.0854938932933361E-2</v>
      </c>
      <c r="O17" s="137">
        <v>2.9231494578029232E-2</v>
      </c>
      <c r="P17" s="137">
        <v>2.8877542479283501E-2</v>
      </c>
      <c r="Q17" s="137">
        <v>3.907074973600845E-2</v>
      </c>
      <c r="R17" s="137">
        <v>4.2682485712218769E-2</v>
      </c>
      <c r="S17" s="3"/>
    </row>
    <row r="18" spans="2:36" ht="12" customHeight="1" x14ac:dyDescent="0.2">
      <c r="B18" s="108" t="s">
        <v>65</v>
      </c>
      <c r="C18" s="137"/>
      <c r="D18" s="137"/>
      <c r="E18" s="137"/>
      <c r="F18" s="137"/>
      <c r="G18" s="137"/>
      <c r="H18" s="137"/>
      <c r="I18" s="137"/>
      <c r="J18" s="137"/>
      <c r="K18" s="137"/>
      <c r="L18" s="137"/>
      <c r="M18" s="137"/>
      <c r="N18" s="137"/>
      <c r="O18" s="137">
        <v>7.543611504007544E-4</v>
      </c>
      <c r="P18" s="137">
        <v>1.5066543902234871E-3</v>
      </c>
      <c r="Q18" s="137">
        <v>1.6593754714134862E-3</v>
      </c>
      <c r="R18" s="137">
        <v>1.7362367069377125E-3</v>
      </c>
      <c r="S18" s="3"/>
    </row>
    <row r="19" spans="2:36" ht="12" customHeight="1" x14ac:dyDescent="0.2">
      <c r="B19" s="108" t="s">
        <v>66</v>
      </c>
      <c r="C19" s="137"/>
      <c r="D19" s="137"/>
      <c r="E19" s="137"/>
      <c r="F19" s="137"/>
      <c r="G19" s="137"/>
      <c r="H19" s="137"/>
      <c r="I19" s="137"/>
      <c r="J19" s="137"/>
      <c r="K19" s="137"/>
      <c r="L19" s="137"/>
      <c r="M19" s="137"/>
      <c r="N19" s="137"/>
      <c r="O19" s="137"/>
      <c r="P19" s="137">
        <v>5.0221813007449568E-4</v>
      </c>
      <c r="Q19" s="137">
        <v>1.43309699803892E-3</v>
      </c>
      <c r="R19" s="137">
        <v>1.7362367069377125E-3</v>
      </c>
      <c r="S19" s="3"/>
    </row>
    <row r="20" spans="2:36" ht="12" customHeight="1" x14ac:dyDescent="0.25">
      <c r="B20" s="158" t="s">
        <v>3</v>
      </c>
      <c r="C20" s="159">
        <v>100</v>
      </c>
      <c r="D20" s="159">
        <v>99.961904761904762</v>
      </c>
      <c r="E20" s="159">
        <v>100</v>
      </c>
      <c r="F20" s="159">
        <v>100</v>
      </c>
      <c r="G20" s="159">
        <v>100</v>
      </c>
      <c r="H20" s="159">
        <v>99.961904761904762</v>
      </c>
      <c r="I20" s="159">
        <v>100</v>
      </c>
      <c r="J20" s="159">
        <v>100</v>
      </c>
      <c r="K20" s="159">
        <v>100</v>
      </c>
      <c r="L20" s="159">
        <v>100</v>
      </c>
      <c r="M20" s="159">
        <v>100</v>
      </c>
      <c r="N20" s="159">
        <v>100</v>
      </c>
      <c r="O20" s="159">
        <v>100</v>
      </c>
      <c r="P20" s="160">
        <v>100</v>
      </c>
      <c r="Q20" s="159">
        <v>100</v>
      </c>
      <c r="R20" s="160">
        <v>100</v>
      </c>
      <c r="S20" s="33"/>
      <c r="T20" s="33"/>
      <c r="U20" s="33"/>
    </row>
    <row r="21" spans="2:36" ht="14.25" customHeight="1" x14ac:dyDescent="0.25">
      <c r="B21" s="47" t="s">
        <v>33</v>
      </c>
      <c r="C21" s="48"/>
      <c r="D21" s="48"/>
      <c r="E21" s="48"/>
      <c r="F21" s="48"/>
      <c r="G21" s="48"/>
      <c r="H21" s="48"/>
      <c r="I21" s="48"/>
      <c r="J21" s="48"/>
      <c r="K21" s="90"/>
      <c r="L21" s="60"/>
      <c r="P21" s="51"/>
      <c r="Q21" s="51"/>
      <c r="R21" s="51"/>
      <c r="S21" s="61"/>
      <c r="T21" s="61"/>
      <c r="U21" s="61"/>
      <c r="V21" s="33"/>
      <c r="W21" s="33"/>
      <c r="AC21" s="25"/>
      <c r="AD21" s="21" t="s">
        <v>26</v>
      </c>
    </row>
    <row r="22" spans="2:36" ht="28.5" customHeight="1" x14ac:dyDescent="0.25">
      <c r="B22" s="4" t="s">
        <v>20</v>
      </c>
      <c r="C22" s="2"/>
      <c r="D22" s="16"/>
      <c r="E22" s="16"/>
      <c r="F22" s="16"/>
      <c r="G22" s="16"/>
      <c r="H22" s="45"/>
      <c r="K22" s="1"/>
      <c r="L22" s="1"/>
      <c r="M22" s="1"/>
      <c r="N22" s="1"/>
      <c r="P22" s="25"/>
      <c r="Y22" s="33"/>
      <c r="AC22" s="25"/>
      <c r="AD22" s="21"/>
    </row>
    <row r="23" spans="2:36" ht="20.399999999999999" x14ac:dyDescent="0.25">
      <c r="B23" s="146"/>
      <c r="C23" s="142" t="s">
        <v>22</v>
      </c>
      <c r="D23" s="142" t="s">
        <v>19</v>
      </c>
      <c r="E23" s="142" t="s">
        <v>23</v>
      </c>
      <c r="F23" s="142" t="s">
        <v>24</v>
      </c>
      <c r="G23" s="142" t="s">
        <v>25</v>
      </c>
      <c r="L23" s="22"/>
      <c r="M23" s="1"/>
      <c r="N23" s="1"/>
      <c r="O23" s="1"/>
      <c r="Y23" s="33"/>
      <c r="AC23" s="65"/>
      <c r="AD23" s="66"/>
      <c r="AE23" s="66"/>
      <c r="AF23" s="67" t="s">
        <v>22</v>
      </c>
      <c r="AG23" s="67" t="s">
        <v>19</v>
      </c>
      <c r="AH23" s="67" t="s">
        <v>23</v>
      </c>
      <c r="AI23" s="67" t="s">
        <v>24</v>
      </c>
      <c r="AJ23" s="67" t="s">
        <v>25</v>
      </c>
    </row>
    <row r="24" spans="2:36" x14ac:dyDescent="0.2">
      <c r="B24" s="145">
        <v>2007</v>
      </c>
      <c r="C24" s="151">
        <v>0.25242290748898677</v>
      </c>
      <c r="D24" s="151">
        <v>0.10220264317180616</v>
      </c>
      <c r="E24" s="151">
        <v>0.44273127753303965</v>
      </c>
      <c r="F24" s="151">
        <v>0.20264317180616739</v>
      </c>
      <c r="G24" s="155">
        <v>100</v>
      </c>
      <c r="H24" s="150"/>
      <c r="L24" s="22"/>
      <c r="M24" s="1"/>
      <c r="N24" s="1"/>
      <c r="O24" s="1"/>
      <c r="Y24" s="33"/>
      <c r="AC24" s="65"/>
      <c r="AD24" s="66"/>
      <c r="AE24" s="66"/>
      <c r="AF24" s="140"/>
      <c r="AG24" s="140"/>
      <c r="AH24" s="140"/>
      <c r="AI24" s="140"/>
      <c r="AJ24" s="141"/>
    </row>
    <row r="25" spans="2:36" x14ac:dyDescent="0.2">
      <c r="B25" s="143">
        <v>2008</v>
      </c>
      <c r="C25" s="152">
        <v>0.33320537428023034</v>
      </c>
      <c r="D25" s="152">
        <v>9.8656429942418425E-2</v>
      </c>
      <c r="E25" s="152">
        <v>0.31746641074856047</v>
      </c>
      <c r="F25" s="152">
        <v>0.25067178502879078</v>
      </c>
      <c r="G25" s="156">
        <v>100</v>
      </c>
      <c r="H25" s="150"/>
      <c r="L25" s="22"/>
      <c r="M25" s="1"/>
      <c r="N25" s="1"/>
      <c r="O25" s="1"/>
      <c r="Y25" s="33"/>
      <c r="AC25" s="65"/>
      <c r="AD25" s="66"/>
      <c r="AE25" s="66"/>
      <c r="AF25" s="140"/>
      <c r="AG25" s="140"/>
      <c r="AH25" s="140"/>
      <c r="AI25" s="140"/>
      <c r="AJ25" s="141"/>
    </row>
    <row r="26" spans="2:36" x14ac:dyDescent="0.2">
      <c r="B26" s="143">
        <v>2009</v>
      </c>
      <c r="C26" s="152">
        <v>0.44615840996736872</v>
      </c>
      <c r="D26" s="152">
        <v>9.1664194601008608E-2</v>
      </c>
      <c r="E26" s="152">
        <v>0.22189261346781369</v>
      </c>
      <c r="F26" s="152">
        <v>0.24028478196380895</v>
      </c>
      <c r="G26" s="156">
        <v>100</v>
      </c>
      <c r="H26" s="150"/>
      <c r="L26" s="22"/>
      <c r="M26" s="1"/>
      <c r="N26" s="1"/>
      <c r="O26" s="1"/>
      <c r="Y26" s="33"/>
      <c r="AC26" s="65"/>
      <c r="AD26" s="66"/>
      <c r="AE26" s="66"/>
      <c r="AF26" s="140"/>
      <c r="AG26" s="140"/>
      <c r="AH26" s="140"/>
      <c r="AI26" s="140"/>
      <c r="AJ26" s="141"/>
    </row>
    <row r="27" spans="2:36" x14ac:dyDescent="0.2">
      <c r="B27" s="143">
        <v>2010</v>
      </c>
      <c r="C27" s="152">
        <v>0.53550907837278783</v>
      </c>
      <c r="D27" s="152">
        <v>9.3771546770857278E-2</v>
      </c>
      <c r="E27" s="152">
        <v>0.1542174212824638</v>
      </c>
      <c r="F27" s="152">
        <v>0.21650195357389107</v>
      </c>
      <c r="G27" s="156">
        <v>100</v>
      </c>
      <c r="H27" s="150"/>
      <c r="L27" s="22"/>
      <c r="M27" s="1"/>
      <c r="N27" s="1"/>
      <c r="O27" s="1"/>
      <c r="Y27" s="33"/>
      <c r="AC27" s="65"/>
      <c r="AD27" s="66"/>
      <c r="AE27" s="66"/>
      <c r="AF27" s="140"/>
      <c r="AG27" s="140"/>
      <c r="AH27" s="140"/>
      <c r="AI27" s="140"/>
      <c r="AJ27" s="141"/>
    </row>
    <row r="28" spans="2:36" ht="12" customHeight="1" x14ac:dyDescent="0.2">
      <c r="B28" s="143">
        <v>2011</v>
      </c>
      <c r="C28" s="152">
        <v>0.51410335598105827</v>
      </c>
      <c r="D28" s="152">
        <v>0.13032736256948735</v>
      </c>
      <c r="E28" s="152">
        <v>0.13218035824583077</v>
      </c>
      <c r="F28" s="152">
        <v>0.22338892320362363</v>
      </c>
      <c r="G28" s="156">
        <v>100</v>
      </c>
      <c r="H28" s="150"/>
      <c r="L28" s="22"/>
      <c r="M28" s="1"/>
      <c r="N28" s="1"/>
      <c r="O28" s="1"/>
      <c r="Y28" s="33"/>
      <c r="AC28" s="25"/>
      <c r="AD28" s="209" t="s">
        <v>32</v>
      </c>
      <c r="AE28" s="70" t="s">
        <v>0</v>
      </c>
      <c r="AF28" s="71">
        <v>2365</v>
      </c>
      <c r="AG28" s="71">
        <v>630</v>
      </c>
      <c r="AH28" s="71">
        <v>645</v>
      </c>
      <c r="AI28" s="71">
        <v>1088</v>
      </c>
      <c r="AJ28" s="72">
        <v>4728</v>
      </c>
    </row>
    <row r="29" spans="2:36" ht="12" customHeight="1" x14ac:dyDescent="0.2">
      <c r="B29" s="143" t="s">
        <v>1</v>
      </c>
      <c r="C29" s="152">
        <v>0.40763475925570691</v>
      </c>
      <c r="D29" s="152">
        <v>0.22961826203721467</v>
      </c>
      <c r="E29" s="152">
        <v>0.12756570113178592</v>
      </c>
      <c r="F29" s="152">
        <v>0.23518127757529253</v>
      </c>
      <c r="G29" s="156">
        <v>100</v>
      </c>
      <c r="H29" s="150"/>
      <c r="I29" s="154"/>
      <c r="J29" s="1"/>
      <c r="K29" s="1"/>
      <c r="L29" s="22"/>
      <c r="M29" s="1"/>
      <c r="N29" s="1"/>
      <c r="O29" s="1"/>
      <c r="P29" s="1"/>
      <c r="AC29" s="25"/>
      <c r="AD29" s="210"/>
      <c r="AE29" s="73" t="s">
        <v>1</v>
      </c>
      <c r="AF29" s="68">
        <v>1992</v>
      </c>
      <c r="AG29" s="68">
        <v>1193</v>
      </c>
      <c r="AH29" s="68">
        <v>663</v>
      </c>
      <c r="AI29" s="68">
        <v>1223</v>
      </c>
      <c r="AJ29" s="74">
        <v>5071</v>
      </c>
    </row>
    <row r="30" spans="2:36" ht="12" customHeight="1" x14ac:dyDescent="0.2">
      <c r="B30" s="143" t="s">
        <v>2</v>
      </c>
      <c r="C30" s="152">
        <v>0.27813593663658132</v>
      </c>
      <c r="D30" s="152">
        <v>0.31718548535641922</v>
      </c>
      <c r="E30" s="152">
        <v>0.17167065757966476</v>
      </c>
      <c r="F30" s="152">
        <v>0.23300792042733467</v>
      </c>
      <c r="G30" s="156">
        <v>100</v>
      </c>
      <c r="H30" s="150"/>
      <c r="J30" s="1"/>
      <c r="K30" s="50"/>
      <c r="L30" s="50"/>
      <c r="M30" s="50"/>
      <c r="N30" s="50"/>
      <c r="O30" s="50"/>
      <c r="P30" s="1"/>
      <c r="AC30" s="25"/>
      <c r="AD30" s="210"/>
      <c r="AE30" s="73" t="s">
        <v>2</v>
      </c>
      <c r="AF30" s="68">
        <v>1415</v>
      </c>
      <c r="AG30" s="68">
        <v>1728</v>
      </c>
      <c r="AH30" s="68">
        <v>932</v>
      </c>
      <c r="AI30" s="68">
        <v>1166</v>
      </c>
      <c r="AJ30" s="74">
        <v>5241</v>
      </c>
    </row>
    <row r="31" spans="2:36" ht="12" customHeight="1" x14ac:dyDescent="0.2">
      <c r="B31" s="143" t="s">
        <v>21</v>
      </c>
      <c r="C31" s="152">
        <v>0.23974044195019292</v>
      </c>
      <c r="D31" s="152">
        <v>0.25745352507891966</v>
      </c>
      <c r="E31" s="152">
        <v>0.27025605050859347</v>
      </c>
      <c r="F31" s="152">
        <v>0.23254998246229394</v>
      </c>
      <c r="G31" s="156">
        <v>100</v>
      </c>
      <c r="H31" s="150"/>
      <c r="J31" s="1"/>
      <c r="K31" s="208"/>
      <c r="L31" s="208"/>
      <c r="M31" s="208"/>
      <c r="N31" s="208"/>
      <c r="O31" s="208"/>
      <c r="P31" s="1"/>
      <c r="AC31" s="25"/>
      <c r="AD31" s="210"/>
      <c r="AE31" s="73" t="s">
        <v>21</v>
      </c>
      <c r="AF31" s="68">
        <v>1266</v>
      </c>
      <c r="AG31" s="68">
        <v>1467</v>
      </c>
      <c r="AH31" s="68">
        <v>1548</v>
      </c>
      <c r="AI31" s="68">
        <v>1322</v>
      </c>
      <c r="AJ31" s="74">
        <v>5603</v>
      </c>
    </row>
    <row r="32" spans="2:36" ht="12" customHeight="1" x14ac:dyDescent="0.2">
      <c r="B32" s="143">
        <v>2015</v>
      </c>
      <c r="C32" s="152">
        <v>0.30490636124438941</v>
      </c>
      <c r="D32" s="152">
        <v>0.14502399009441264</v>
      </c>
      <c r="E32" s="152">
        <v>0.33911159263271939</v>
      </c>
      <c r="F32" s="152">
        <v>0.21095805602847856</v>
      </c>
      <c r="G32" s="156">
        <v>100</v>
      </c>
      <c r="H32" s="150"/>
      <c r="J32" s="1"/>
      <c r="K32" s="62"/>
      <c r="L32" s="62"/>
      <c r="M32" s="62"/>
      <c r="N32" s="62"/>
      <c r="O32" s="62"/>
      <c r="P32" s="1"/>
      <c r="AC32" s="25"/>
      <c r="AD32" s="210"/>
      <c r="AE32" s="73">
        <v>2015</v>
      </c>
      <c r="AF32" s="69">
        <v>1847</v>
      </c>
      <c r="AG32" s="69">
        <v>942</v>
      </c>
      <c r="AH32" s="69">
        <v>2184</v>
      </c>
      <c r="AI32" s="69">
        <v>1361</v>
      </c>
      <c r="AJ32" s="75">
        <f t="shared" ref="AJ32:AJ37" si="0">SUM(AF32:AI32)</f>
        <v>6334</v>
      </c>
    </row>
    <row r="33" spans="2:36" ht="12" customHeight="1" x14ac:dyDescent="0.2">
      <c r="B33" s="143">
        <v>2016</v>
      </c>
      <c r="C33" s="152">
        <v>0.35431978921092777</v>
      </c>
      <c r="D33" s="152">
        <v>0.10886146165580364</v>
      </c>
      <c r="E33" s="152">
        <v>0.33615309943142424</v>
      </c>
      <c r="F33" s="152">
        <v>0.20066564970184442</v>
      </c>
      <c r="G33" s="156">
        <v>100</v>
      </c>
      <c r="H33" s="150"/>
      <c r="J33" s="1"/>
      <c r="K33" s="62"/>
      <c r="L33" s="62"/>
      <c r="M33" s="62"/>
      <c r="N33" s="62"/>
      <c r="O33" s="62"/>
      <c r="P33" s="1"/>
      <c r="AC33" s="25"/>
      <c r="AD33" s="210"/>
      <c r="AE33" s="76">
        <v>2016</v>
      </c>
      <c r="AF33" s="69">
        <v>2521</v>
      </c>
      <c r="AG33" s="69">
        <v>747</v>
      </c>
      <c r="AH33" s="69">
        <v>2353</v>
      </c>
      <c r="AI33" s="69">
        <v>1415</v>
      </c>
      <c r="AJ33" s="77">
        <f t="shared" si="0"/>
        <v>7036</v>
      </c>
    </row>
    <row r="34" spans="2:36" ht="12" customHeight="1" x14ac:dyDescent="0.2">
      <c r="B34" s="143">
        <v>2017</v>
      </c>
      <c r="C34" s="152">
        <v>0.38910842183255123</v>
      </c>
      <c r="D34" s="152">
        <v>0.10187700666831316</v>
      </c>
      <c r="E34" s="152">
        <v>0.31452210422326499</v>
      </c>
      <c r="F34" s="152">
        <v>0.19449246727587058</v>
      </c>
      <c r="G34" s="156">
        <v>100</v>
      </c>
      <c r="H34" s="150"/>
      <c r="J34" s="1"/>
      <c r="K34" s="63"/>
      <c r="L34" s="63"/>
      <c r="M34" s="63"/>
      <c r="N34" s="63"/>
      <c r="O34" s="63"/>
      <c r="P34" s="1"/>
      <c r="AC34" s="25"/>
      <c r="AD34" s="210"/>
      <c r="AE34" s="76">
        <v>2017</v>
      </c>
      <c r="AF34" s="78">
        <v>2994</v>
      </c>
      <c r="AG34" s="78">
        <v>774</v>
      </c>
      <c r="AH34" s="78">
        <v>2486</v>
      </c>
      <c r="AI34" s="78">
        <v>1571</v>
      </c>
      <c r="AJ34" s="77">
        <f t="shared" si="0"/>
        <v>7825</v>
      </c>
    </row>
    <row r="35" spans="2:36" ht="12" customHeight="1" x14ac:dyDescent="0.2">
      <c r="B35" s="143">
        <v>2018</v>
      </c>
      <c r="C35" s="152">
        <v>0.37646678867477662</v>
      </c>
      <c r="D35" s="152">
        <v>0.15631391968995587</v>
      </c>
      <c r="E35" s="152">
        <v>0.27031973301754764</v>
      </c>
      <c r="F35" s="152">
        <v>0.19689955861771988</v>
      </c>
      <c r="G35" s="156">
        <v>100</v>
      </c>
      <c r="H35" s="150"/>
      <c r="I35" s="1"/>
      <c r="J35" s="50"/>
      <c r="K35" s="50"/>
      <c r="L35" s="50"/>
      <c r="M35" s="50"/>
      <c r="N35" s="50"/>
      <c r="O35" s="1"/>
      <c r="AC35" s="25"/>
      <c r="AD35" s="210"/>
      <c r="AE35" s="76">
        <v>2018</v>
      </c>
      <c r="AF35" s="78">
        <v>3244</v>
      </c>
      <c r="AG35" s="78">
        <v>1500</v>
      </c>
      <c r="AH35" s="78">
        <v>2403</v>
      </c>
      <c r="AI35" s="78">
        <v>1810</v>
      </c>
      <c r="AJ35" s="77">
        <f t="shared" si="0"/>
        <v>8957</v>
      </c>
    </row>
    <row r="36" spans="2:36" ht="12" customHeight="1" x14ac:dyDescent="0.25">
      <c r="B36" s="143">
        <v>2019</v>
      </c>
      <c r="C36" s="152">
        <v>0.37377358490566037</v>
      </c>
      <c r="D36" s="152">
        <v>0.18886792452830189</v>
      </c>
      <c r="E36" s="152">
        <v>0.21103773584905661</v>
      </c>
      <c r="F36" s="152">
        <v>0.22632075471698113</v>
      </c>
      <c r="G36" s="156">
        <v>100</v>
      </c>
      <c r="H36" s="150"/>
      <c r="I36"/>
      <c r="J36"/>
      <c r="K36"/>
      <c r="L36"/>
      <c r="M36" s="50"/>
      <c r="N36" s="50"/>
      <c r="O36" s="1"/>
      <c r="AC36" s="25"/>
      <c r="AD36" s="210"/>
      <c r="AE36" s="76">
        <v>2019</v>
      </c>
      <c r="AF36" s="79">
        <v>3614</v>
      </c>
      <c r="AG36" s="79">
        <v>2064</v>
      </c>
      <c r="AH36" s="79">
        <v>2094</v>
      </c>
      <c r="AI36" s="79">
        <v>2335</v>
      </c>
      <c r="AJ36" s="77">
        <f t="shared" si="0"/>
        <v>10107</v>
      </c>
    </row>
    <row r="37" spans="2:36" ht="12" customHeight="1" x14ac:dyDescent="0.2">
      <c r="B37" s="143">
        <v>2020</v>
      </c>
      <c r="C37" s="152">
        <v>0.38365044620306449</v>
      </c>
      <c r="D37" s="152">
        <v>0.16391648425660885</v>
      </c>
      <c r="E37" s="152">
        <v>0.19969691867317729</v>
      </c>
      <c r="F37" s="152">
        <v>0.25273615086714935</v>
      </c>
      <c r="G37" s="156">
        <v>100</v>
      </c>
      <c r="H37" s="150"/>
      <c r="I37" s="1"/>
      <c r="J37" s="1"/>
      <c r="K37" s="1"/>
      <c r="L37" s="1"/>
      <c r="M37" s="50"/>
      <c r="N37" s="50"/>
      <c r="O37" s="1"/>
      <c r="AD37" s="210"/>
      <c r="AE37" s="76">
        <v>2020</v>
      </c>
      <c r="AF37" s="79">
        <v>3991</v>
      </c>
      <c r="AG37" s="79">
        <v>1964</v>
      </c>
      <c r="AH37" s="79">
        <v>2248</v>
      </c>
      <c r="AI37" s="79">
        <v>2816</v>
      </c>
      <c r="AJ37" s="91">
        <f t="shared" si="0"/>
        <v>11019</v>
      </c>
    </row>
    <row r="38" spans="2:36" ht="12" customHeight="1" x14ac:dyDescent="0.2">
      <c r="B38" s="143">
        <v>2021</v>
      </c>
      <c r="C38" s="152">
        <v>0.35803218949286364</v>
      </c>
      <c r="D38" s="152">
        <v>0.17711812936532037</v>
      </c>
      <c r="E38" s="152">
        <v>0.21249620406923778</v>
      </c>
      <c r="F38" s="152">
        <v>0.25235347707257821</v>
      </c>
      <c r="G38" s="156">
        <v>100</v>
      </c>
      <c r="H38" s="150"/>
      <c r="I38" s="1"/>
      <c r="J38" s="1"/>
      <c r="K38" s="1"/>
      <c r="L38" s="1"/>
      <c r="M38" s="50"/>
      <c r="N38" s="50"/>
      <c r="O38" s="1"/>
      <c r="AD38" s="210"/>
      <c r="AE38" s="147"/>
      <c r="AF38" s="148"/>
      <c r="AG38" s="148"/>
      <c r="AH38" s="148"/>
      <c r="AI38" s="148"/>
      <c r="AJ38" s="149"/>
    </row>
    <row r="39" spans="2:36" ht="12" customHeight="1" x14ac:dyDescent="0.2">
      <c r="B39" s="144">
        <v>2022</v>
      </c>
      <c r="C39" s="153">
        <v>0.3081132350795272</v>
      </c>
      <c r="D39" s="153">
        <v>0.19998540785057639</v>
      </c>
      <c r="E39" s="153">
        <v>0.23748723186925433</v>
      </c>
      <c r="F39" s="153">
        <v>0.25441412520064205</v>
      </c>
      <c r="G39" s="157">
        <v>100</v>
      </c>
      <c r="H39" s="150"/>
      <c r="I39" s="1"/>
      <c r="J39" s="1"/>
      <c r="K39" s="1"/>
      <c r="L39" s="1"/>
      <c r="M39" s="50"/>
      <c r="N39" s="50"/>
      <c r="O39" s="1"/>
      <c r="AD39" s="210"/>
      <c r="AE39" s="147"/>
      <c r="AF39" s="148"/>
      <c r="AG39" s="148"/>
      <c r="AH39" s="148"/>
      <c r="AI39" s="148"/>
      <c r="AJ39" s="149"/>
    </row>
    <row r="40" spans="2:36" x14ac:dyDescent="0.25">
      <c r="B40" s="32"/>
      <c r="C40" s="49"/>
      <c r="D40" s="49"/>
      <c r="E40" s="49"/>
      <c r="F40" s="49"/>
      <c r="G40" s="5"/>
      <c r="J40" s="1"/>
      <c r="K40" s="208"/>
      <c r="L40" s="208"/>
      <c r="M40" s="208"/>
      <c r="N40" s="208"/>
      <c r="O40" s="208"/>
      <c r="P40" s="1"/>
      <c r="AD40" s="211"/>
      <c r="AE40" s="92"/>
      <c r="AF40" s="93"/>
      <c r="AG40" s="93"/>
      <c r="AH40" s="93"/>
      <c r="AI40" s="93"/>
      <c r="AJ40" s="94"/>
    </row>
    <row r="41" spans="2:36" x14ac:dyDescent="0.25">
      <c r="B41" s="11"/>
      <c r="C41" s="17"/>
      <c r="D41" s="20"/>
      <c r="E41" s="20"/>
      <c r="F41" s="20"/>
      <c r="G41" s="20"/>
      <c r="H41" s="5"/>
      <c r="J41" s="1"/>
      <c r="K41" s="62"/>
      <c r="L41" s="62"/>
      <c r="M41" s="62"/>
      <c r="N41" s="62"/>
      <c r="O41" s="62"/>
      <c r="P41" s="1"/>
    </row>
    <row r="42" spans="2:36" x14ac:dyDescent="0.25">
      <c r="B42" s="13"/>
      <c r="C42" s="17"/>
      <c r="D42" s="20"/>
      <c r="E42" s="20"/>
      <c r="F42" s="20"/>
      <c r="G42" s="20"/>
      <c r="H42" s="11"/>
      <c r="J42" s="1"/>
      <c r="K42" s="62"/>
      <c r="L42" s="62"/>
      <c r="M42" s="62"/>
      <c r="N42" s="62"/>
      <c r="O42" s="62"/>
      <c r="P42" s="1"/>
    </row>
    <row r="43" spans="2:36" x14ac:dyDescent="0.25">
      <c r="B43" s="13"/>
      <c r="C43" s="17"/>
      <c r="D43" s="20"/>
      <c r="E43" s="20"/>
      <c r="F43" s="20"/>
      <c r="G43" s="20"/>
      <c r="H43" s="5"/>
      <c r="J43" s="1"/>
      <c r="K43" s="64"/>
      <c r="L43" s="64"/>
      <c r="M43" s="64"/>
      <c r="N43" s="64"/>
      <c r="O43" s="64"/>
      <c r="P43" s="1"/>
      <c r="T43"/>
      <c r="U43"/>
      <c r="V43"/>
      <c r="W43"/>
    </row>
    <row r="44" spans="2:36" x14ac:dyDescent="0.25">
      <c r="B44" s="13"/>
      <c r="C44" s="17"/>
      <c r="D44" s="20"/>
      <c r="E44" s="20"/>
      <c r="F44" s="20"/>
      <c r="G44" s="20"/>
      <c r="H44" s="5"/>
      <c r="J44" s="1"/>
      <c r="K44" s="50"/>
      <c r="L44" s="50"/>
      <c r="M44" s="50"/>
      <c r="N44" s="50"/>
      <c r="O44" s="50"/>
      <c r="P44" s="1"/>
    </row>
    <row r="45" spans="2:36" x14ac:dyDescent="0.25">
      <c r="B45" s="13"/>
      <c r="C45" s="17"/>
      <c r="D45" s="20"/>
      <c r="E45" s="20"/>
      <c r="F45" s="20"/>
      <c r="G45" s="20"/>
      <c r="H45" s="5"/>
      <c r="J45" s="1"/>
      <c r="K45" s="1"/>
      <c r="L45" s="1"/>
      <c r="M45" s="1"/>
      <c r="N45" s="1"/>
      <c r="O45" s="1"/>
      <c r="P45" s="1"/>
    </row>
    <row r="46" spans="2:36" x14ac:dyDescent="0.25">
      <c r="B46" s="13"/>
      <c r="C46" s="17"/>
      <c r="D46" s="20"/>
      <c r="E46" s="20"/>
      <c r="F46" s="20"/>
      <c r="G46" s="20"/>
      <c r="H46" s="5"/>
      <c r="J46" s="1"/>
      <c r="K46" s="1"/>
      <c r="L46" s="1"/>
      <c r="M46" s="1"/>
      <c r="N46" s="1"/>
      <c r="O46" s="1"/>
      <c r="P46" s="1"/>
    </row>
    <row r="47" spans="2:36" x14ac:dyDescent="0.25">
      <c r="B47" s="13"/>
      <c r="C47" s="17"/>
      <c r="D47" s="20"/>
      <c r="E47" s="20"/>
      <c r="F47" s="20"/>
      <c r="G47" s="20"/>
      <c r="H47" s="5"/>
      <c r="J47" s="1"/>
      <c r="K47" s="1"/>
      <c r="L47" s="1"/>
      <c r="M47" s="1"/>
      <c r="N47" s="1"/>
      <c r="O47" s="1"/>
      <c r="P47" s="1"/>
    </row>
    <row r="48" spans="2:36" x14ac:dyDescent="0.25">
      <c r="B48" s="13"/>
      <c r="C48" s="17"/>
      <c r="D48" s="20"/>
      <c r="E48" s="20"/>
      <c r="F48" s="20"/>
      <c r="G48" s="20"/>
      <c r="H48" s="5"/>
    </row>
    <row r="49" spans="2:8" x14ac:dyDescent="0.25">
      <c r="B49" s="13"/>
      <c r="C49" s="17"/>
      <c r="D49" s="20"/>
      <c r="E49" s="20"/>
      <c r="F49" s="20"/>
      <c r="G49" s="20"/>
      <c r="H49" s="5"/>
    </row>
    <row r="63" spans="2:8" x14ac:dyDescent="0.25">
      <c r="B63" s="54"/>
      <c r="C63" s="4"/>
      <c r="D63" s="4"/>
      <c r="E63" s="4"/>
      <c r="F63" s="4"/>
      <c r="G63" s="4"/>
    </row>
  </sheetData>
  <mergeCells count="3">
    <mergeCell ref="K31:O31"/>
    <mergeCell ref="K40:O40"/>
    <mergeCell ref="AD28:AD40"/>
  </mergeCells>
  <phoneticPr fontId="3" type="noConversion"/>
  <printOptions horizontalCentered="1"/>
  <pageMargins left="0.23622047244094491" right="0.27559055118110237" top="0.43307086614173229" bottom="0.6692913385826772" header="0.31496062992125984" footer="0.51181102362204722"/>
  <pageSetup paperSize="9" orientation="portrait" r:id="rId1"/>
  <headerFooter alignWithMargins="0">
    <oddFooter>&amp;C&amp;8Service régional de l'information statistique, économique et territoriale de la Draaf Occitanie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E66"/>
  <sheetViews>
    <sheetView showGridLines="0" topLeftCell="B1" zoomScaleNormal="100" workbookViewId="0">
      <selection activeCell="D10" sqref="D10"/>
    </sheetView>
  </sheetViews>
  <sheetFormatPr baseColWidth="10" defaultColWidth="11.44140625" defaultRowHeight="13.2" x14ac:dyDescent="0.25"/>
  <cols>
    <col min="1" max="1" width="4.5546875" style="3" customWidth="1"/>
    <col min="2" max="2" width="10.33203125" style="3" customWidth="1"/>
    <col min="3" max="3" width="26.88671875" style="3" customWidth="1"/>
    <col min="4" max="4" width="10.109375" style="3" customWidth="1"/>
    <col min="5" max="5" width="10.5546875" style="3" customWidth="1"/>
    <col min="6" max="6" width="10.109375" style="3" customWidth="1"/>
    <col min="7" max="7" width="6.88671875" style="3" customWidth="1"/>
    <col min="8" max="8" width="8.109375" style="3" customWidth="1"/>
    <col min="9" max="9" width="7.5546875" style="3" customWidth="1"/>
    <col min="10" max="11" width="6.88671875" style="3" customWidth="1"/>
    <col min="12" max="12" width="11.109375" style="3" customWidth="1"/>
    <col min="13" max="13" width="12" style="3" customWidth="1"/>
    <col min="14" max="15" width="11.44140625" style="3"/>
    <col min="16" max="16" width="42.6640625" style="3" customWidth="1"/>
    <col min="17" max="17" width="61.44140625" style="3" customWidth="1"/>
    <col min="18" max="18" width="11.44140625" style="3"/>
    <col min="19" max="19" width="11.44140625" style="25"/>
    <col min="20" max="16384" width="11.44140625" style="3"/>
  </cols>
  <sheetData>
    <row r="5" spans="2:21" s="55" customFormat="1" ht="43.2" customHeight="1" x14ac:dyDescent="0.3">
      <c r="B5" s="191" t="s">
        <v>31</v>
      </c>
      <c r="T5" s="56"/>
    </row>
    <row r="6" spans="2:21" ht="19.8" customHeight="1" x14ac:dyDescent="0.25">
      <c r="C6" s="37" t="s">
        <v>69</v>
      </c>
      <c r="P6" s="2" t="s">
        <v>28</v>
      </c>
      <c r="Q6" s="2"/>
      <c r="R6" s="2"/>
      <c r="S6" s="16"/>
      <c r="T6" s="2"/>
      <c r="U6" s="1"/>
    </row>
    <row r="7" spans="2:21" x14ac:dyDescent="0.25">
      <c r="C7" s="6" t="s">
        <v>18</v>
      </c>
      <c r="P7" s="2"/>
      <c r="Q7" s="2"/>
      <c r="R7" s="59"/>
      <c r="S7" s="59"/>
      <c r="T7" s="59" t="s">
        <v>32</v>
      </c>
      <c r="U7" s="16"/>
    </row>
    <row r="8" spans="2:21" x14ac:dyDescent="0.25">
      <c r="C8" s="6"/>
      <c r="P8" s="2"/>
      <c r="Q8" s="2"/>
      <c r="R8" s="59"/>
      <c r="S8" s="59"/>
      <c r="T8" s="59"/>
      <c r="U8" s="16"/>
    </row>
    <row r="9" spans="2:21" ht="54.75" customHeight="1" x14ac:dyDescent="0.25">
      <c r="C9" s="12" t="s">
        <v>70</v>
      </c>
      <c r="Q9" s="1"/>
      <c r="S9" s="34" t="s">
        <v>0</v>
      </c>
      <c r="T9" s="80">
        <v>1597</v>
      </c>
      <c r="U9" s="80">
        <v>3229</v>
      </c>
    </row>
    <row r="10" spans="2:21" ht="52.5" customHeight="1" x14ac:dyDescent="0.25">
      <c r="C10" s="15"/>
      <c r="D10" s="168" t="s">
        <v>34</v>
      </c>
      <c r="E10" s="168" t="s">
        <v>27</v>
      </c>
      <c r="F10" s="168" t="s">
        <v>4</v>
      </c>
      <c r="G10" s="173" t="s">
        <v>3</v>
      </c>
      <c r="Q10" s="1"/>
      <c r="S10" s="34" t="s">
        <v>1</v>
      </c>
      <c r="T10" s="80">
        <v>1317</v>
      </c>
      <c r="U10" s="80">
        <v>3747</v>
      </c>
    </row>
    <row r="11" spans="2:21" ht="13.2" customHeight="1" x14ac:dyDescent="0.2">
      <c r="C11" s="169" t="s">
        <v>54</v>
      </c>
      <c r="D11" s="186">
        <v>0.31805019305019305</v>
      </c>
      <c r="E11" s="186">
        <v>0.65299227799227799</v>
      </c>
      <c r="F11" s="186">
        <v>2.8957528957528959E-2</v>
      </c>
      <c r="G11" s="174">
        <v>100</v>
      </c>
      <c r="H11" s="172"/>
      <c r="Q11" s="1"/>
      <c r="S11" s="34"/>
      <c r="T11" s="80"/>
      <c r="U11" s="80"/>
    </row>
    <row r="12" spans="2:21" ht="13.2" customHeight="1" x14ac:dyDescent="0.2">
      <c r="C12" s="170" t="s">
        <v>55</v>
      </c>
      <c r="D12" s="187">
        <v>0.28290282902829028</v>
      </c>
      <c r="E12" s="187">
        <v>0.68593685936859372</v>
      </c>
      <c r="F12" s="187">
        <v>3.1160311603116032E-2</v>
      </c>
      <c r="G12" s="174">
        <v>100</v>
      </c>
      <c r="H12" s="172"/>
      <c r="Q12" s="1"/>
      <c r="S12" s="34"/>
      <c r="T12" s="80"/>
      <c r="U12" s="80"/>
    </row>
    <row r="13" spans="2:21" ht="13.2" customHeight="1" x14ac:dyDescent="0.2">
      <c r="C13" s="170" t="s">
        <v>56</v>
      </c>
      <c r="D13" s="187">
        <v>0.23431372549019608</v>
      </c>
      <c r="E13" s="187">
        <v>0.73660130718954253</v>
      </c>
      <c r="F13" s="187">
        <v>2.9084967320261439E-2</v>
      </c>
      <c r="G13" s="174">
        <v>100</v>
      </c>
      <c r="H13" s="172"/>
      <c r="Q13" s="1"/>
      <c r="S13" s="34"/>
      <c r="T13" s="80"/>
      <c r="U13" s="80"/>
    </row>
    <row r="14" spans="2:21" ht="13.2" customHeight="1" x14ac:dyDescent="0.2">
      <c r="C14" s="170" t="s">
        <v>57</v>
      </c>
      <c r="D14" s="187">
        <v>0.24472681067344346</v>
      </c>
      <c r="E14" s="187">
        <v>0.72884371029224904</v>
      </c>
      <c r="F14" s="187">
        <v>2.6429479034307497E-2</v>
      </c>
      <c r="G14" s="174">
        <v>100</v>
      </c>
      <c r="H14" s="172"/>
      <c r="Q14" s="1"/>
      <c r="S14" s="34"/>
      <c r="T14" s="80"/>
      <c r="U14" s="80"/>
    </row>
    <row r="15" spans="2:21" ht="13.2" customHeight="1" x14ac:dyDescent="0.2">
      <c r="C15" s="170" t="s">
        <v>0</v>
      </c>
      <c r="D15" s="187">
        <v>0.24389198456922417</v>
      </c>
      <c r="E15" s="187">
        <v>0.72610372910415777</v>
      </c>
      <c r="F15" s="187">
        <v>3.0004286326618088E-2</v>
      </c>
      <c r="G15" s="174">
        <v>100</v>
      </c>
      <c r="H15" s="172"/>
      <c r="Q15" s="1"/>
      <c r="S15" s="34" t="s">
        <v>2</v>
      </c>
      <c r="T15" s="80">
        <v>1356</v>
      </c>
      <c r="U15" s="80">
        <v>3809</v>
      </c>
    </row>
    <row r="16" spans="2:21" x14ac:dyDescent="0.2">
      <c r="C16" s="170" t="s">
        <v>1</v>
      </c>
      <c r="D16" s="187">
        <v>0.25165430118307602</v>
      </c>
      <c r="E16" s="187">
        <v>0.72147583717665931</v>
      </c>
      <c r="F16" s="187">
        <v>2.6869861640264687E-2</v>
      </c>
      <c r="G16" s="174">
        <v>100</v>
      </c>
      <c r="H16" s="172"/>
      <c r="Q16" s="1"/>
      <c r="S16" s="34" t="s">
        <v>21</v>
      </c>
      <c r="T16" s="80">
        <v>1447</v>
      </c>
      <c r="U16" s="80">
        <v>4072</v>
      </c>
    </row>
    <row r="17" spans="1:109" x14ac:dyDescent="0.2">
      <c r="C17" s="170" t="s">
        <v>2</v>
      </c>
      <c r="D17" s="187">
        <v>0.26081802015411976</v>
      </c>
      <c r="E17" s="187">
        <v>0.71290258842126064</v>
      </c>
      <c r="F17" s="187">
        <v>2.6279391424619641E-2</v>
      </c>
      <c r="G17" s="174">
        <v>100</v>
      </c>
      <c r="H17" s="172"/>
      <c r="Q17" s="1"/>
      <c r="S17" s="34">
        <v>2015</v>
      </c>
      <c r="T17" s="81">
        <v>1632</v>
      </c>
      <c r="U17" s="81">
        <v>4640</v>
      </c>
    </row>
    <row r="18" spans="1:109" x14ac:dyDescent="0.2">
      <c r="B18" s="15"/>
      <c r="C18" s="170" t="s">
        <v>21</v>
      </c>
      <c r="D18" s="187">
        <v>0.25590767539842463</v>
      </c>
      <c r="E18" s="187">
        <v>0.7151492947426269</v>
      </c>
      <c r="F18" s="187">
        <v>2.8943029858948525E-2</v>
      </c>
      <c r="G18" s="174">
        <v>100</v>
      </c>
      <c r="H18" s="172"/>
      <c r="Q18" s="1"/>
      <c r="S18" s="82">
        <v>2016</v>
      </c>
      <c r="T18" s="83">
        <v>1850</v>
      </c>
      <c r="U18" s="83">
        <v>5127</v>
      </c>
    </row>
    <row r="19" spans="1:109" x14ac:dyDescent="0.2">
      <c r="B19" s="26"/>
      <c r="C19" s="170">
        <v>2015</v>
      </c>
      <c r="D19" s="187">
        <v>0.25497762000308688</v>
      </c>
      <c r="E19" s="187">
        <v>0.72943355456088899</v>
      </c>
      <c r="F19" s="187">
        <v>1.5588825436024079E-2</v>
      </c>
      <c r="G19" s="174">
        <v>100</v>
      </c>
      <c r="H19" s="172"/>
      <c r="Q19" s="1"/>
      <c r="S19" s="34">
        <v>2017</v>
      </c>
      <c r="T19" s="83">
        <v>2165</v>
      </c>
      <c r="U19" s="83">
        <v>5590</v>
      </c>
    </row>
    <row r="20" spans="1:109" x14ac:dyDescent="0.2">
      <c r="B20" s="26"/>
      <c r="C20" s="170">
        <v>2016</v>
      </c>
      <c r="D20" s="187">
        <v>0.25933147632311976</v>
      </c>
      <c r="E20" s="187">
        <v>0.72479108635097489</v>
      </c>
      <c r="F20" s="187">
        <v>1.5877437325905294E-2</v>
      </c>
      <c r="G20" s="174">
        <v>100</v>
      </c>
      <c r="H20" s="172"/>
      <c r="Q20" s="1"/>
      <c r="S20" s="34">
        <v>2018</v>
      </c>
      <c r="T20" s="80">
        <v>2425</v>
      </c>
      <c r="U20" s="80">
        <v>6577</v>
      </c>
    </row>
    <row r="21" spans="1:109" x14ac:dyDescent="0.2">
      <c r="B21" s="26"/>
      <c r="C21" s="170">
        <v>2017</v>
      </c>
      <c r="D21" s="187">
        <v>0.27257861635220126</v>
      </c>
      <c r="E21" s="187">
        <v>0.71345911949685537</v>
      </c>
      <c r="F21" s="187">
        <v>1.3962264150943397E-2</v>
      </c>
      <c r="G21" s="174">
        <v>100</v>
      </c>
      <c r="H21" s="172"/>
      <c r="Q21" s="1"/>
      <c r="S21" s="96">
        <v>2019</v>
      </c>
      <c r="T21" s="97">
        <v>2607</v>
      </c>
      <c r="U21" s="97">
        <v>7595</v>
      </c>
    </row>
    <row r="22" spans="1:109" x14ac:dyDescent="0.2">
      <c r="B22" s="26"/>
      <c r="C22" s="170">
        <v>2018</v>
      </c>
      <c r="D22" s="187">
        <v>0.26573273503338074</v>
      </c>
      <c r="E22" s="187">
        <v>0.71664660172923278</v>
      </c>
      <c r="F22" s="187">
        <v>1.7620663237386449E-2</v>
      </c>
      <c r="G22" s="174">
        <v>100</v>
      </c>
      <c r="H22" s="172"/>
      <c r="Q22" s="1"/>
      <c r="S22" s="34">
        <v>2020</v>
      </c>
      <c r="T22" s="98">
        <v>2720</v>
      </c>
      <c r="U22" s="98">
        <v>8142</v>
      </c>
      <c r="V22" s="98">
        <v>157</v>
      </c>
      <c r="W22" s="1">
        <f>SUM(T22:V22)</f>
        <v>11019</v>
      </c>
      <c r="X22" s="3">
        <f>T22/$W$22*100</f>
        <v>24.684635629367456</v>
      </c>
      <c r="Y22" s="3">
        <f t="shared" ref="Y22:Z22" si="0">U22/$W$22*100</f>
        <v>73.890552681731563</v>
      </c>
      <c r="Z22" s="3">
        <f t="shared" si="0"/>
        <v>1.4248116889009892</v>
      </c>
    </row>
    <row r="23" spans="1:109" x14ac:dyDescent="0.2">
      <c r="B23" s="26"/>
      <c r="C23" s="170">
        <v>2019</v>
      </c>
      <c r="D23" s="187">
        <v>0.25190476190476191</v>
      </c>
      <c r="E23" s="187">
        <v>0.72961904761904761</v>
      </c>
      <c r="F23" s="187">
        <v>1.8476190476190476E-2</v>
      </c>
      <c r="G23" s="174">
        <v>100</v>
      </c>
      <c r="H23" s="172"/>
      <c r="Q23" s="1"/>
      <c r="S23" s="46"/>
      <c r="T23" s="1"/>
      <c r="U23" s="1"/>
      <c r="W23" s="1"/>
    </row>
    <row r="24" spans="1:109" x14ac:dyDescent="0.2">
      <c r="B24" s="26"/>
      <c r="C24" s="170">
        <v>2020</v>
      </c>
      <c r="D24" s="187">
        <v>0.24011899702507436</v>
      </c>
      <c r="E24" s="187">
        <v>0.74517637059073527</v>
      </c>
      <c r="F24" s="187">
        <v>1.4704632384190395E-2</v>
      </c>
      <c r="G24" s="175">
        <v>100</v>
      </c>
      <c r="H24" s="172"/>
      <c r="Q24" s="1"/>
      <c r="S24" s="46"/>
      <c r="T24" s="1"/>
      <c r="U24" s="1"/>
      <c r="W24" s="1"/>
    </row>
    <row r="25" spans="1:109" x14ac:dyDescent="0.2">
      <c r="B25" s="26"/>
      <c r="C25" s="170">
        <v>2021</v>
      </c>
      <c r="D25" s="187">
        <v>0.22848106032080728</v>
      </c>
      <c r="E25" s="187">
        <v>0.75721063333082306</v>
      </c>
      <c r="F25" s="187">
        <v>1.4308306348369606E-2</v>
      </c>
      <c r="G25" s="175">
        <v>100</v>
      </c>
      <c r="H25" s="172"/>
      <c r="P25" s="53"/>
      <c r="Q25" s="50"/>
      <c r="R25" s="53"/>
      <c r="S25" s="85"/>
      <c r="T25" s="50"/>
      <c r="U25" s="50"/>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row>
    <row r="26" spans="1:109" x14ac:dyDescent="0.2">
      <c r="B26" s="26"/>
      <c r="C26" s="171">
        <v>2022</v>
      </c>
      <c r="D26" s="188">
        <v>0.22889739331359665</v>
      </c>
      <c r="E26" s="188">
        <v>0.75492815365730381</v>
      </c>
      <c r="F26" s="188">
        <v>1.6174453029099575E-2</v>
      </c>
      <c r="G26" s="176">
        <v>100</v>
      </c>
      <c r="H26" s="172"/>
      <c r="P26" s="53"/>
      <c r="Q26" s="50"/>
      <c r="R26" s="53"/>
      <c r="S26" s="51"/>
      <c r="T26" s="50"/>
      <c r="U26" s="50"/>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row>
    <row r="27" spans="1:109" x14ac:dyDescent="0.25">
      <c r="B27" s="26"/>
      <c r="P27" s="53"/>
      <c r="Q27" s="53"/>
      <c r="R27" s="53"/>
      <c r="S27" s="53"/>
      <c r="T27" s="53"/>
      <c r="U27" s="53"/>
      <c r="V27" s="53"/>
      <c r="W27" s="53"/>
      <c r="X27" s="50"/>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row>
    <row r="28" spans="1:109" ht="21.75" customHeight="1" x14ac:dyDescent="0.25">
      <c r="C28" s="4" t="s">
        <v>36</v>
      </c>
      <c r="P28" s="50"/>
      <c r="Q28" s="53"/>
      <c r="R28" s="53"/>
      <c r="S28" s="53"/>
      <c r="T28" s="53"/>
      <c r="U28" s="53"/>
      <c r="V28" s="53"/>
      <c r="W28" s="53"/>
      <c r="X28" s="50"/>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row>
    <row r="29" spans="1:109" ht="21.75" customHeight="1" x14ac:dyDescent="0.25">
      <c r="C29" s="4"/>
      <c r="P29" s="50"/>
      <c r="Q29" s="53"/>
      <c r="R29" s="53"/>
      <c r="S29" s="53"/>
      <c r="T29" s="53"/>
      <c r="U29" s="53"/>
      <c r="V29" s="53"/>
      <c r="W29" s="53"/>
      <c r="X29" s="50"/>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row>
    <row r="30" spans="1:109" s="84" customFormat="1" ht="28.5" customHeight="1" x14ac:dyDescent="0.25">
      <c r="A30" s="3"/>
      <c r="B30" s="3"/>
      <c r="C30" s="180"/>
      <c r="D30" s="181" t="s">
        <v>35</v>
      </c>
      <c r="E30" s="189" t="s">
        <v>67</v>
      </c>
      <c r="F30" s="177" t="s">
        <v>27</v>
      </c>
      <c r="G30" s="189" t="s">
        <v>4</v>
      </c>
      <c r="H30" s="10"/>
      <c r="I30" s="10"/>
      <c r="J30" s="10"/>
      <c r="K30" s="10"/>
      <c r="L30" s="3"/>
      <c r="M30" s="3"/>
      <c r="N30" s="15"/>
      <c r="O30" s="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row>
    <row r="31" spans="1:109" s="84" customFormat="1" ht="13.5" customHeight="1" x14ac:dyDescent="0.2">
      <c r="A31" s="3"/>
      <c r="B31" s="3"/>
      <c r="C31" s="178" t="s">
        <v>54</v>
      </c>
      <c r="D31" s="182">
        <v>0.84797297297297303</v>
      </c>
      <c r="E31" s="183">
        <v>0.92924528301886788</v>
      </c>
      <c r="F31" s="183">
        <v>0.86111111111111116</v>
      </c>
      <c r="G31" s="183">
        <v>0.86206896551724133</v>
      </c>
      <c r="H31" s="10"/>
      <c r="I31" s="10"/>
      <c r="J31" s="10"/>
      <c r="K31" s="10"/>
      <c r="L31" s="3"/>
      <c r="M31" s="3"/>
      <c r="N31" s="15"/>
      <c r="O31" s="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row>
    <row r="32" spans="1:109" s="84" customFormat="1" ht="13.5" customHeight="1" x14ac:dyDescent="0.2">
      <c r="A32" s="3"/>
      <c r="B32" s="3"/>
      <c r="C32" s="178" t="s">
        <v>55</v>
      </c>
      <c r="D32" s="182">
        <v>0.81795817958179584</v>
      </c>
      <c r="E32" s="183">
        <v>0.89825581395348841</v>
      </c>
      <c r="F32" s="183">
        <v>0.78665865384615385</v>
      </c>
      <c r="G32" s="183">
        <v>0.89473684210526316</v>
      </c>
      <c r="H32" s="10"/>
      <c r="I32" s="10"/>
      <c r="J32" s="10"/>
      <c r="K32" s="10"/>
      <c r="L32" s="3"/>
      <c r="M32" s="3"/>
      <c r="N32" s="15"/>
      <c r="O32" s="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row>
    <row r="33" spans="1:109" s="84" customFormat="1" ht="13.5" customHeight="1" x14ac:dyDescent="0.2">
      <c r="A33" s="3"/>
      <c r="B33" s="3"/>
      <c r="C33" s="178" t="s">
        <v>56</v>
      </c>
      <c r="D33" s="182">
        <v>0.83039215686274515</v>
      </c>
      <c r="E33" s="183">
        <v>0.94700139470013944</v>
      </c>
      <c r="F33" s="183">
        <v>0.79050155348424322</v>
      </c>
      <c r="G33" s="183">
        <v>0.9101123595505618</v>
      </c>
      <c r="H33" s="10"/>
      <c r="I33" s="10"/>
      <c r="J33" s="10"/>
      <c r="K33" s="10"/>
      <c r="L33" s="3"/>
      <c r="M33" s="3"/>
      <c r="N33" s="15"/>
      <c r="O33" s="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row>
    <row r="34" spans="1:109" s="84" customFormat="1" ht="13.5" customHeight="1" x14ac:dyDescent="0.2">
      <c r="A34" s="3"/>
      <c r="B34" s="3"/>
      <c r="C34" s="178" t="s">
        <v>57</v>
      </c>
      <c r="D34" s="182">
        <v>0.78881829733163911</v>
      </c>
      <c r="E34" s="183">
        <v>0.91683991683991684</v>
      </c>
      <c r="F34" s="183">
        <v>0.74597620713785862</v>
      </c>
      <c r="G34" s="183">
        <v>0.86538461538461542</v>
      </c>
      <c r="H34" s="10"/>
      <c r="I34" s="10"/>
      <c r="J34" s="10"/>
      <c r="K34" s="10"/>
      <c r="L34" s="3"/>
      <c r="M34" s="3"/>
      <c r="N34" s="15"/>
      <c r="O34" s="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row>
    <row r="35" spans="1:109" s="84" customFormat="1" ht="13.5" customHeight="1" x14ac:dyDescent="0.2">
      <c r="A35" s="3"/>
      <c r="B35" s="3"/>
      <c r="C35" s="178" t="s">
        <v>0</v>
      </c>
      <c r="D35" s="182">
        <v>0.86862408915559364</v>
      </c>
      <c r="E35" s="183">
        <v>0.92179261862917394</v>
      </c>
      <c r="F35" s="183">
        <v>0.85313238770685584</v>
      </c>
      <c r="G35" s="183">
        <v>0.83571428571428574</v>
      </c>
      <c r="H35" s="10"/>
      <c r="I35" s="10"/>
      <c r="J35" s="10"/>
      <c r="K35" s="10"/>
      <c r="L35" s="3"/>
      <c r="M35" s="3"/>
      <c r="N35" s="15"/>
      <c r="O35" s="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row>
    <row r="36" spans="1:109" s="84" customFormat="1" ht="13.5" customHeight="1" x14ac:dyDescent="0.2">
      <c r="A36" s="3"/>
      <c r="B36" s="3"/>
      <c r="C36" s="178" t="s">
        <v>1</v>
      </c>
      <c r="D36" s="182">
        <v>0.77321034690194501</v>
      </c>
      <c r="E36" s="183">
        <v>0.8766025641025641</v>
      </c>
      <c r="F36" s="183">
        <v>0.74104143337066064</v>
      </c>
      <c r="G36" s="183">
        <v>0.86466165413533835</v>
      </c>
      <c r="H36" s="10"/>
      <c r="I36" s="10"/>
      <c r="J36" s="10"/>
      <c r="K36" s="10"/>
      <c r="L36" s="3"/>
      <c r="M36" s="3"/>
      <c r="N36" s="15"/>
      <c r="O36" s="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row>
    <row r="37" spans="1:109" s="84" customFormat="1" ht="13.5" customHeight="1" x14ac:dyDescent="0.2">
      <c r="A37" s="3"/>
      <c r="B37" s="3"/>
      <c r="C37" s="178" t="s">
        <v>2</v>
      </c>
      <c r="D37" s="182">
        <v>0.77138905354672993</v>
      </c>
      <c r="E37" s="183">
        <v>0.87585681645087587</v>
      </c>
      <c r="F37" s="183">
        <v>0.73646007816862091</v>
      </c>
      <c r="G37" s="183">
        <v>0.87878787878787878</v>
      </c>
      <c r="H37" s="10"/>
      <c r="I37" s="10"/>
      <c r="J37" s="10"/>
      <c r="K37" s="10"/>
      <c r="L37" s="3"/>
      <c r="M37" s="3"/>
      <c r="N37" s="1"/>
      <c r="O37" s="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row>
    <row r="38" spans="1:109" s="84" customFormat="1" ht="13.5" customHeight="1" x14ac:dyDescent="0.2">
      <c r="A38" s="3"/>
      <c r="B38" s="3"/>
      <c r="C38" s="178" t="s">
        <v>21</v>
      </c>
      <c r="D38" s="182">
        <v>0.77266898699395492</v>
      </c>
      <c r="E38" s="183">
        <v>0.87034383954154726</v>
      </c>
      <c r="F38" s="183">
        <v>0.73468341450910024</v>
      </c>
      <c r="G38" s="183">
        <v>0.88961038961038963</v>
      </c>
      <c r="H38" s="10"/>
      <c r="I38" s="10"/>
      <c r="J38" s="10"/>
      <c r="K38" s="10"/>
      <c r="L38" s="3"/>
      <c r="M38" s="3"/>
      <c r="N38" s="1"/>
      <c r="O38" s="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row>
    <row r="39" spans="1:109" s="84" customFormat="1" ht="13.5" customHeight="1" x14ac:dyDescent="0.2">
      <c r="A39" s="3"/>
      <c r="B39" s="3"/>
      <c r="C39" s="178">
        <v>2015</v>
      </c>
      <c r="D39" s="182">
        <v>0.74718320728507481</v>
      </c>
      <c r="E39" s="183">
        <v>0.84564164648910412</v>
      </c>
      <c r="F39" s="183">
        <v>0.71020321761219307</v>
      </c>
      <c r="G39" s="183">
        <v>0.88118811881188119</v>
      </c>
      <c r="H39" s="10"/>
      <c r="I39" s="10"/>
      <c r="J39" s="10"/>
      <c r="K39" s="10"/>
      <c r="L39" s="3"/>
      <c r="M39" s="3"/>
      <c r="N39" s="1"/>
      <c r="O39" s="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row>
    <row r="40" spans="1:109" s="84" customFormat="1" ht="13.5" customHeight="1" x14ac:dyDescent="0.2">
      <c r="A40" s="3"/>
      <c r="B40" s="3"/>
      <c r="C40" s="178">
        <v>2016</v>
      </c>
      <c r="D40" s="182">
        <v>0.77019498607242343</v>
      </c>
      <c r="E40" s="183">
        <v>0.8559914024717894</v>
      </c>
      <c r="F40" s="183">
        <v>0.73616448885472718</v>
      </c>
      <c r="G40" s="183">
        <v>0.92982456140350878</v>
      </c>
      <c r="H40" s="10"/>
      <c r="I40" s="10"/>
      <c r="J40" s="10"/>
      <c r="K40" s="10"/>
      <c r="L40" s="3"/>
      <c r="M40" s="3"/>
      <c r="N40" s="1"/>
      <c r="O40" s="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row>
    <row r="41" spans="1:109" s="84" customFormat="1" ht="13.5" customHeight="1" x14ac:dyDescent="0.2">
      <c r="A41" s="3"/>
      <c r="B41" s="3"/>
      <c r="C41" s="178">
        <v>2017</v>
      </c>
      <c r="D41" s="182">
        <v>0.74088050314465403</v>
      </c>
      <c r="E41" s="183">
        <v>0.82409972299168976</v>
      </c>
      <c r="F41" s="183">
        <v>0.7066502028576469</v>
      </c>
      <c r="G41" s="183">
        <v>0.89189189189189189</v>
      </c>
      <c r="H41" s="10"/>
      <c r="I41" s="10"/>
      <c r="J41" s="10"/>
      <c r="K41" s="10"/>
      <c r="L41" s="3"/>
      <c r="M41" s="3"/>
      <c r="N41" s="1"/>
      <c r="O41" s="3"/>
      <c r="P41" s="53"/>
      <c r="Q41" s="53"/>
      <c r="R41" s="53"/>
      <c r="S41" s="53"/>
      <c r="T41" s="53"/>
      <c r="U41" s="86"/>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row>
    <row r="42" spans="1:109" s="84" customFormat="1" ht="13.5" customHeight="1" x14ac:dyDescent="0.2">
      <c r="A42" s="3"/>
      <c r="B42" s="3"/>
      <c r="C42" s="178">
        <v>2018</v>
      </c>
      <c r="D42" s="182">
        <v>0.73010835066214297</v>
      </c>
      <c r="E42" s="183">
        <v>0.82694684796044504</v>
      </c>
      <c r="F42" s="183">
        <v>0.69120342089187536</v>
      </c>
      <c r="G42" s="183">
        <v>0.8571428571428571</v>
      </c>
      <c r="H42" s="10"/>
      <c r="I42" s="10"/>
      <c r="J42" s="10"/>
      <c r="K42" s="10"/>
      <c r="L42" s="3"/>
      <c r="M42" s="3"/>
      <c r="N42" s="1"/>
      <c r="O42" s="3"/>
      <c r="P42" s="53"/>
      <c r="Q42" s="87"/>
      <c r="R42" s="53"/>
      <c r="S42" s="53"/>
      <c r="T42" s="86"/>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row>
    <row r="43" spans="1:109" s="84" customFormat="1" ht="13.5" customHeight="1" x14ac:dyDescent="0.2">
      <c r="A43" s="3"/>
      <c r="B43" s="3"/>
      <c r="C43" s="178">
        <v>2019</v>
      </c>
      <c r="D43" s="182">
        <v>0.7116190476190476</v>
      </c>
      <c r="E43" s="183">
        <v>0.80680529300567105</v>
      </c>
      <c r="F43" s="183">
        <v>0.67467362924281982</v>
      </c>
      <c r="G43" s="183">
        <v>0.87628865979381443</v>
      </c>
      <c r="H43" s="10"/>
      <c r="I43" s="10"/>
      <c r="J43" s="10"/>
      <c r="K43" s="10"/>
      <c r="L43" s="3"/>
      <c r="M43" s="3"/>
      <c r="N43" s="1"/>
      <c r="O43" s="3"/>
      <c r="P43" s="53"/>
      <c r="Q43" s="87"/>
      <c r="R43" s="53"/>
      <c r="S43" s="53"/>
      <c r="T43" s="86"/>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row>
    <row r="44" spans="1:109" s="84" customFormat="1" ht="13.5" customHeight="1" x14ac:dyDescent="0.2">
      <c r="A44" s="3"/>
      <c r="B44" s="3"/>
      <c r="C44" s="178">
        <v>2020</v>
      </c>
      <c r="D44" s="182">
        <v>0.71814704632384185</v>
      </c>
      <c r="E44" s="183">
        <v>0.82388377037562011</v>
      </c>
      <c r="F44" s="183">
        <v>0.68207762557077622</v>
      </c>
      <c r="G44" s="183">
        <v>0.86127167630057799</v>
      </c>
      <c r="H44" s="10"/>
      <c r="I44" s="10"/>
      <c r="J44" s="10"/>
      <c r="K44" s="10"/>
      <c r="L44" s="3"/>
      <c r="M44" s="3"/>
      <c r="N44" s="1"/>
      <c r="O44" s="3"/>
      <c r="P44" s="53"/>
      <c r="Q44" s="88"/>
      <c r="R44" s="89"/>
      <c r="S44" s="89"/>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row>
    <row r="45" spans="1:109" s="84" customFormat="1" ht="13.5" customHeight="1" x14ac:dyDescent="0.2">
      <c r="A45" s="3"/>
      <c r="B45" s="3"/>
      <c r="C45" s="178">
        <v>2021</v>
      </c>
      <c r="D45" s="182">
        <v>0.71518939679192706</v>
      </c>
      <c r="E45" s="183">
        <v>0.83151994724695022</v>
      </c>
      <c r="F45" s="183">
        <v>0.67794585987261147</v>
      </c>
      <c r="G45" s="183">
        <v>0.85789473684210527</v>
      </c>
      <c r="H45" s="10"/>
      <c r="I45" s="10"/>
      <c r="J45" s="10"/>
      <c r="K45" s="10"/>
      <c r="L45" s="10"/>
      <c r="M45" s="10"/>
      <c r="N45" s="3"/>
      <c r="O45" s="3"/>
      <c r="P45" s="50"/>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row>
    <row r="46" spans="1:109" x14ac:dyDescent="0.2">
      <c r="C46" s="179">
        <v>2022</v>
      </c>
      <c r="D46" s="184">
        <v>0.71254242183551164</v>
      </c>
      <c r="E46" s="185">
        <v>0.81829652996845426</v>
      </c>
      <c r="F46" s="185">
        <v>0.67763850349248878</v>
      </c>
      <c r="G46" s="185">
        <v>0.8571428571428571</v>
      </c>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row>
    <row r="47" spans="1:109" ht="51.75" customHeight="1" x14ac:dyDescent="0.25">
      <c r="B47" s="1"/>
      <c r="C47" s="213"/>
      <c r="D47" s="214"/>
      <c r="E47" s="214"/>
      <c r="F47" s="214"/>
      <c r="G47" s="214"/>
      <c r="H47" s="214"/>
      <c r="I47" s="214"/>
      <c r="P47" s="50"/>
      <c r="Q47" s="50"/>
      <c r="R47" s="50"/>
      <c r="S47" s="53"/>
      <c r="T47" s="53"/>
      <c r="U47" s="53"/>
      <c r="V47" s="53"/>
      <c r="W47" s="53"/>
      <c r="X47" s="86"/>
      <c r="Y47" s="86"/>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row>
    <row r="48" spans="1:109" ht="16.5" customHeight="1" x14ac:dyDescent="0.25">
      <c r="B48" s="215"/>
      <c r="C48" s="215"/>
      <c r="D48" s="161"/>
      <c r="E48" s="161"/>
      <c r="F48" s="161"/>
      <c r="G48" s="161"/>
      <c r="H48" s="161"/>
      <c r="I48" s="161"/>
      <c r="J48" s="27"/>
      <c r="K48" s="27"/>
      <c r="L48" s="28"/>
      <c r="M48" s="52"/>
      <c r="P48" s="52"/>
      <c r="S48" s="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row>
    <row r="49" spans="2:109" ht="41.25" customHeight="1" x14ac:dyDescent="0.25">
      <c r="B49" s="212"/>
      <c r="C49" s="162"/>
      <c r="D49" s="163"/>
      <c r="E49" s="163"/>
      <c r="F49" s="163"/>
      <c r="G49" s="163"/>
      <c r="H49" s="163"/>
      <c r="I49" s="163"/>
      <c r="J49" s="52"/>
      <c r="K49" s="52"/>
      <c r="L49" s="29"/>
      <c r="M49" s="52"/>
      <c r="P49" s="52"/>
      <c r="S49" s="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row>
    <row r="50" spans="2:109" ht="23.25" customHeight="1" x14ac:dyDescent="0.25">
      <c r="B50" s="212"/>
      <c r="C50" s="162"/>
      <c r="D50" s="163"/>
      <c r="E50" s="163"/>
      <c r="F50" s="163"/>
      <c r="G50" s="163"/>
      <c r="H50" s="163"/>
      <c r="I50" s="163"/>
      <c r="J50" s="52"/>
      <c r="K50" s="52"/>
      <c r="L50" s="29"/>
      <c r="M50" s="52"/>
      <c r="P50" s="52"/>
      <c r="S50" s="3"/>
    </row>
    <row r="51" spans="2:109" ht="23.25" customHeight="1" x14ac:dyDescent="0.25">
      <c r="B51" s="212"/>
      <c r="C51" s="162"/>
      <c r="D51" s="163"/>
      <c r="E51" s="163"/>
      <c r="F51" s="163"/>
      <c r="G51" s="163"/>
      <c r="H51" s="163"/>
      <c r="I51" s="163"/>
      <c r="J51" s="52"/>
      <c r="K51" s="52"/>
      <c r="L51" s="29"/>
      <c r="M51" s="52"/>
      <c r="P51" s="52"/>
      <c r="S51" s="3"/>
    </row>
    <row r="52" spans="2:109" ht="16.5" customHeight="1" x14ac:dyDescent="0.25">
      <c r="B52" s="212"/>
      <c r="C52" s="162"/>
      <c r="D52" s="163"/>
      <c r="E52" s="163"/>
      <c r="F52" s="163"/>
      <c r="G52" s="163"/>
      <c r="H52" s="163"/>
      <c r="I52" s="163"/>
      <c r="J52" s="52"/>
      <c r="K52" s="52"/>
      <c r="L52" s="29"/>
      <c r="M52" s="52"/>
      <c r="N52" s="52"/>
      <c r="O52" s="52"/>
      <c r="P52" s="52"/>
      <c r="S52" s="3"/>
    </row>
    <row r="53" spans="2:109" ht="16.5" customHeight="1" x14ac:dyDescent="0.25">
      <c r="B53" s="212"/>
      <c r="C53" s="162"/>
      <c r="D53" s="163"/>
      <c r="E53" s="163"/>
      <c r="F53" s="163"/>
      <c r="G53" s="163"/>
      <c r="H53" s="163"/>
      <c r="I53" s="163"/>
      <c r="J53" s="52"/>
      <c r="K53" s="52"/>
      <c r="L53" s="29"/>
      <c r="M53" s="52"/>
      <c r="N53" s="52"/>
      <c r="O53" s="52"/>
      <c r="P53" s="52"/>
      <c r="S53" s="3"/>
    </row>
    <row r="54" spans="2:109" ht="16.5" customHeight="1" x14ac:dyDescent="0.25">
      <c r="B54" s="212"/>
      <c r="C54" s="162"/>
      <c r="D54" s="163"/>
      <c r="E54" s="163"/>
      <c r="F54" s="163"/>
      <c r="G54" s="163"/>
      <c r="H54" s="163"/>
      <c r="I54" s="163"/>
      <c r="J54" s="52"/>
      <c r="K54" s="52"/>
      <c r="L54" s="29"/>
      <c r="M54" s="52"/>
      <c r="N54" s="52"/>
      <c r="O54" s="52"/>
      <c r="P54" s="52"/>
      <c r="S54" s="3"/>
    </row>
    <row r="55" spans="2:109" ht="16.5" customHeight="1" x14ac:dyDescent="0.25">
      <c r="B55" s="212"/>
      <c r="C55" s="162"/>
      <c r="D55" s="163"/>
      <c r="E55" s="163"/>
      <c r="F55" s="163"/>
      <c r="G55" s="163"/>
      <c r="H55" s="163"/>
      <c r="I55" s="163"/>
      <c r="J55" s="52"/>
      <c r="K55" s="52"/>
      <c r="L55" s="29"/>
      <c r="M55" s="52"/>
      <c r="N55" s="52"/>
      <c r="O55" s="52"/>
      <c r="P55" s="52"/>
      <c r="S55" s="3"/>
    </row>
    <row r="56" spans="2:109" ht="16.5" customHeight="1" x14ac:dyDescent="0.25">
      <c r="B56" s="212"/>
      <c r="C56" s="162"/>
      <c r="D56" s="163"/>
      <c r="E56" s="163"/>
      <c r="F56" s="163"/>
      <c r="G56" s="163"/>
      <c r="H56" s="163"/>
      <c r="I56" s="163"/>
      <c r="J56" s="52"/>
      <c r="K56" s="52"/>
      <c r="L56" s="29"/>
      <c r="M56" s="52"/>
      <c r="N56" s="52"/>
      <c r="O56" s="52"/>
      <c r="P56" s="52"/>
      <c r="S56" s="3"/>
    </row>
    <row r="57" spans="2:109" ht="16.5" customHeight="1" x14ac:dyDescent="0.25">
      <c r="B57" s="212"/>
      <c r="C57" s="162"/>
      <c r="D57" s="163"/>
      <c r="E57" s="163"/>
      <c r="F57" s="163"/>
      <c r="G57" s="163"/>
      <c r="H57" s="163"/>
      <c r="I57" s="163"/>
      <c r="J57" s="52"/>
      <c r="K57" s="52"/>
      <c r="L57" s="29"/>
      <c r="M57" s="52"/>
      <c r="N57" s="52"/>
      <c r="O57" s="52"/>
      <c r="P57" s="52"/>
      <c r="S57" s="3"/>
      <c r="W57" s="52"/>
    </row>
    <row r="58" spans="2:109" ht="16.5" customHeight="1" x14ac:dyDescent="0.25">
      <c r="B58" s="212"/>
      <c r="C58" s="162"/>
      <c r="D58" s="163"/>
      <c r="E58" s="163"/>
      <c r="F58" s="163"/>
      <c r="G58" s="163"/>
      <c r="H58" s="163"/>
      <c r="I58" s="163"/>
      <c r="J58" s="52"/>
      <c r="K58" s="52"/>
      <c r="L58" s="29"/>
      <c r="M58" s="52"/>
      <c r="N58" s="52"/>
      <c r="O58" s="52"/>
      <c r="P58" s="52"/>
      <c r="S58" s="3"/>
      <c r="V58" s="52"/>
    </row>
    <row r="59" spans="2:109" ht="34.5" customHeight="1" x14ac:dyDescent="0.25">
      <c r="B59" s="212"/>
      <c r="C59" s="162"/>
      <c r="D59" s="163"/>
      <c r="E59" s="163"/>
      <c r="F59" s="163"/>
      <c r="G59" s="163"/>
      <c r="H59" s="163"/>
      <c r="I59" s="163"/>
      <c r="J59" s="52"/>
      <c r="K59" s="52"/>
      <c r="L59" s="29"/>
      <c r="M59" s="52"/>
      <c r="N59" s="52"/>
      <c r="O59" s="52"/>
      <c r="P59" s="52"/>
      <c r="S59" s="29"/>
      <c r="T59" s="52"/>
      <c r="U59" s="52"/>
    </row>
    <row r="60" spans="2:109" ht="16.5" customHeight="1" x14ac:dyDescent="0.25">
      <c r="B60" s="212"/>
      <c r="C60" s="162"/>
      <c r="D60" s="163"/>
      <c r="E60" s="163"/>
      <c r="F60" s="163"/>
      <c r="G60" s="163"/>
      <c r="H60" s="163"/>
      <c r="I60" s="163"/>
      <c r="J60" s="52"/>
      <c r="K60" s="52"/>
      <c r="L60" s="29"/>
      <c r="M60" s="52"/>
      <c r="N60" s="52"/>
      <c r="O60" s="52"/>
      <c r="P60" s="52"/>
    </row>
    <row r="61" spans="2:109" ht="11.25" customHeight="1" x14ac:dyDescent="0.25">
      <c r="B61" s="212"/>
      <c r="C61" s="164"/>
      <c r="D61" s="165"/>
      <c r="E61" s="165"/>
      <c r="F61" s="165"/>
      <c r="G61" s="165"/>
      <c r="H61" s="165"/>
      <c r="I61" s="165"/>
      <c r="J61" s="52"/>
      <c r="K61" s="52"/>
      <c r="L61" s="29"/>
      <c r="M61" s="52"/>
      <c r="N61" s="52"/>
      <c r="O61" s="52"/>
      <c r="P61" s="52"/>
    </row>
    <row r="62" spans="2:109" x14ac:dyDescent="0.25">
      <c r="B62" s="10"/>
      <c r="C62" s="166"/>
      <c r="D62" s="1"/>
      <c r="E62" s="1"/>
      <c r="F62" s="1"/>
      <c r="G62" s="1"/>
      <c r="H62" s="1"/>
      <c r="I62" s="167"/>
      <c r="X62" s="52"/>
      <c r="Y62" s="52"/>
    </row>
    <row r="63" spans="2:109" x14ac:dyDescent="0.25">
      <c r="B63" s="1"/>
      <c r="C63" s="1"/>
      <c r="D63" s="1"/>
      <c r="E63" s="1"/>
      <c r="F63" s="1"/>
      <c r="G63" s="1"/>
      <c r="H63" s="1"/>
      <c r="I63" s="1"/>
    </row>
    <row r="64" spans="2:109" x14ac:dyDescent="0.25">
      <c r="B64" s="1"/>
      <c r="C64" s="1"/>
      <c r="D64" s="1"/>
      <c r="E64" s="1"/>
      <c r="F64" s="1"/>
      <c r="G64" s="1"/>
      <c r="H64" s="1"/>
      <c r="I64" s="1"/>
    </row>
    <row r="65" spans="2:9" x14ac:dyDescent="0.25">
      <c r="B65" s="1"/>
      <c r="C65" s="1"/>
      <c r="D65" s="1"/>
      <c r="E65" s="1"/>
      <c r="F65" s="1"/>
      <c r="G65" s="1"/>
      <c r="H65" s="1"/>
      <c r="I65" s="1"/>
    </row>
    <row r="66" spans="2:9" x14ac:dyDescent="0.25">
      <c r="B66" s="1"/>
      <c r="C66" s="1"/>
      <c r="D66" s="1"/>
      <c r="E66" s="1"/>
      <c r="F66" s="1"/>
      <c r="G66" s="1"/>
      <c r="H66" s="1"/>
      <c r="I66" s="1"/>
    </row>
  </sheetData>
  <mergeCells count="3">
    <mergeCell ref="B49:B61"/>
    <mergeCell ref="C47:I47"/>
    <mergeCell ref="B48:C48"/>
  </mergeCells>
  <phoneticPr fontId="3" type="noConversion"/>
  <printOptions horizontalCentered="1"/>
  <pageMargins left="0.43307086614173229" right="0.39370078740157483" top="0.43307086614173229" bottom="0.35433070866141736" header="0.31496062992125984" footer="0.15748031496062992"/>
  <pageSetup paperSize="9" orientation="landscape" r:id="rId1"/>
  <headerFooter alignWithMargins="0">
    <oddFooter>&amp;C&amp;8Service régional de l'information statistique, économique et territoriale de la Draaf Occitanie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Méthodologie-Glossaire</vt:lpstr>
      <vt:lpstr>Effectifs_regions_departements</vt:lpstr>
      <vt:lpstr>Engagement_Occitanie</vt:lpstr>
      <vt:lpstr>Type_producteur_Occitanie</vt:lpstr>
      <vt:lpstr>Type_producteur_Occitanie!Impression_des_titres</vt:lpstr>
      <vt:lpstr>Effectifs_regions_departements!Zone_d_impression</vt:lpstr>
      <vt:lpstr>Engagement_Occitanie!Zone_d_impression</vt:lpstr>
      <vt:lpstr>'Méthodologie-Glossaire'!Zone_d_impression</vt:lpstr>
      <vt:lpstr>Type_producteur_Occitanie!Zone_d_impression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Marie-Claude SABLIK</dc:creator>
  <cp:lastModifiedBy>Utilisateur Windows</cp:lastModifiedBy>
  <cp:lastPrinted>2017-09-08T14:17:32Z</cp:lastPrinted>
  <dcterms:created xsi:type="dcterms:W3CDTF">2015-08-26T13:27:55Z</dcterms:created>
  <dcterms:modified xsi:type="dcterms:W3CDTF">2024-04-08T15:10:20Z</dcterms:modified>
</cp:coreProperties>
</file>